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6212" windowHeight="6048"/>
  </bookViews>
  <sheets>
    <sheet name="meter_result" sheetId="24" r:id="rId1"/>
    <sheet name="pnt #1" sheetId="4" r:id="rId2"/>
    <sheet name="pnt #2" sheetId="5" r:id="rId3"/>
    <sheet name="pnt #3" sheetId="6" r:id="rId4"/>
    <sheet name="pnt #4" sheetId="7" r:id="rId5"/>
    <sheet name="pnt #5" sheetId="8" r:id="rId6"/>
    <sheet name="pnt #6" sheetId="9" r:id="rId7"/>
    <sheet name="pnt #7" sheetId="10" r:id="rId8"/>
    <sheet name="pnt #8" sheetId="11" r:id="rId9"/>
    <sheet name="pnt #9" sheetId="12" r:id="rId10"/>
    <sheet name="pnt #10" sheetId="13" r:id="rId11"/>
    <sheet name="pnt #11" sheetId="14" r:id="rId12"/>
    <sheet name="pnt #12" sheetId="15" r:id="rId13"/>
    <sheet name="pnt #13" sheetId="16" r:id="rId14"/>
    <sheet name="pnt #14" sheetId="17" r:id="rId15"/>
    <sheet name="pnt #15" sheetId="18" r:id="rId16"/>
    <sheet name="pnt #16" sheetId="19" r:id="rId17"/>
    <sheet name="pnt #17" sheetId="20" r:id="rId18"/>
    <sheet name="pnt #18" sheetId="21" r:id="rId19"/>
    <sheet name="pnt #19" sheetId="22" r:id="rId20"/>
    <sheet name="pnt #20" sheetId="23" r:id="rId21"/>
  </sheets>
  <calcPr calcId="124519"/>
</workbook>
</file>

<file path=xl/calcChain.xml><?xml version="1.0" encoding="utf-8"?>
<calcChain xmlns="http://schemas.openxmlformats.org/spreadsheetml/2006/main">
  <c r="AM19" i="23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22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E11" s="1"/>
  <c r="AD9"/>
  <c r="AD11" s="1"/>
  <c r="AC9"/>
  <c r="AB9"/>
  <c r="AM19" i="21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20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E11" s="1"/>
  <c r="AD9"/>
  <c r="AD11" s="1"/>
  <c r="AC9"/>
  <c r="AB9"/>
  <c r="AM19" i="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18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E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D9"/>
  <c r="AD11" s="1"/>
  <c r="AC9"/>
  <c r="AB9"/>
  <c r="AM19" i="17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E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D9"/>
  <c r="AD11" s="1"/>
  <c r="AC9"/>
  <c r="AB9"/>
  <c r="AM19" i="16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H11"/>
  <c r="AG11"/>
  <c r="AE11"/>
  <c r="AD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G9"/>
  <c r="AF9"/>
  <c r="AF11" s="1"/>
  <c r="AE9"/>
  <c r="AD9"/>
  <c r="AC9"/>
  <c r="AB9"/>
  <c r="AB11" s="1"/>
  <c r="AM19" i="15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L11"/>
  <c r="AI11"/>
  <c r="AH11"/>
  <c r="AE11"/>
  <c r="AD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K9"/>
  <c r="AK11" s="1"/>
  <c r="AJ9"/>
  <c r="AJ11" s="1"/>
  <c r="AI9"/>
  <c r="AH9"/>
  <c r="AG9"/>
  <c r="AG11" s="1"/>
  <c r="AF9"/>
  <c r="AF11" s="1"/>
  <c r="AE9"/>
  <c r="AD9"/>
  <c r="AC9"/>
  <c r="AC11" s="1"/>
  <c r="AB9"/>
  <c r="AB11" s="1"/>
  <c r="AM19" i="14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J11"/>
  <c r="AI11"/>
  <c r="AF11"/>
  <c r="AE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L11" s="1"/>
  <c r="AK9"/>
  <c r="AK11" s="1"/>
  <c r="AJ9"/>
  <c r="AI9"/>
  <c r="AH9"/>
  <c r="AH11" s="1"/>
  <c r="AG9"/>
  <c r="AG11" s="1"/>
  <c r="AF9"/>
  <c r="AE9"/>
  <c r="AD9"/>
  <c r="AD11" s="1"/>
  <c r="AC9"/>
  <c r="AC11" s="1"/>
  <c r="AB9"/>
  <c r="AM19" i="13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E11" s="1"/>
  <c r="AD9"/>
  <c r="AD11" s="1"/>
  <c r="AC9"/>
  <c r="AB9"/>
  <c r="AM19" i="12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E11" s="1"/>
  <c r="AD9"/>
  <c r="AD11" s="1"/>
  <c r="AC9"/>
  <c r="AB9"/>
  <c r="AM19" i="11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H11"/>
  <c r="AG11"/>
  <c r="AD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G9"/>
  <c r="AF9"/>
  <c r="AF11" s="1"/>
  <c r="AE9"/>
  <c r="AE11" s="1"/>
  <c r="AD9"/>
  <c r="AC9"/>
  <c r="AB9"/>
  <c r="AB11" s="1"/>
  <c r="AM19" i="10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H11"/>
  <c r="AG11"/>
  <c r="AD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G9"/>
  <c r="AF9"/>
  <c r="AF11" s="1"/>
  <c r="AE9"/>
  <c r="AE11" s="1"/>
  <c r="AD9"/>
  <c r="AC9"/>
  <c r="AB9"/>
  <c r="AB11" s="1"/>
  <c r="AM19" i="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H11"/>
  <c r="AG11"/>
  <c r="AF11"/>
  <c r="AE11"/>
  <c r="AD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G9"/>
  <c r="AF9"/>
  <c r="AE9"/>
  <c r="AD9"/>
  <c r="AC9"/>
  <c r="AB9"/>
  <c r="AB11" s="1"/>
  <c r="AM19" i="8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J11"/>
  <c r="AG11"/>
  <c r="AF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I9"/>
  <c r="AI11" s="1"/>
  <c r="AH9"/>
  <c r="AH11" s="1"/>
  <c r="AG9"/>
  <c r="AF9"/>
  <c r="AE9"/>
  <c r="AE11" s="1"/>
  <c r="AD9"/>
  <c r="AD11" s="1"/>
  <c r="AC9"/>
  <c r="AB9"/>
  <c r="AM19" i="7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H11"/>
  <c r="AG11"/>
  <c r="AF11"/>
  <c r="AE11"/>
  <c r="AD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G9"/>
  <c r="AF9"/>
  <c r="AE9"/>
  <c r="AD9"/>
  <c r="AC9"/>
  <c r="AB9"/>
  <c r="AB11" s="1"/>
  <c r="AM19" i="6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M11"/>
  <c r="AL11"/>
  <c r="AI11"/>
  <c r="AG11"/>
  <c r="AF11"/>
  <c r="AE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L9"/>
  <c r="AK9"/>
  <c r="AK11" s="1"/>
  <c r="AJ9"/>
  <c r="AJ11" s="1"/>
  <c r="AI9"/>
  <c r="AH9"/>
  <c r="AH11" s="1"/>
  <c r="AG9"/>
  <c r="AF9"/>
  <c r="AE9"/>
  <c r="AD9"/>
  <c r="AD11" s="1"/>
  <c r="AC9"/>
  <c r="AC11" s="1"/>
  <c r="AB9"/>
  <c r="AB11" s="1"/>
  <c r="AM19" i="5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K11"/>
  <c r="AG11"/>
  <c r="AC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L11" s="1"/>
  <c r="AK9"/>
  <c r="AJ9"/>
  <c r="AJ11" s="1"/>
  <c r="AI9"/>
  <c r="AI11" s="1"/>
  <c r="AH9"/>
  <c r="AH11" s="1"/>
  <c r="AG9"/>
  <c r="AF9"/>
  <c r="AF11" s="1"/>
  <c r="AE9"/>
  <c r="AE11" s="1"/>
  <c r="AD9"/>
  <c r="AD11" s="1"/>
  <c r="AC9"/>
  <c r="AB9"/>
  <c r="AB11" s="1"/>
  <c r="AM19" i="4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AM17"/>
  <c r="AL17"/>
  <c r="AK17"/>
  <c r="AJ17"/>
  <c r="AI17"/>
  <c r="AH17"/>
  <c r="AG17"/>
  <c r="AF17"/>
  <c r="AE17"/>
  <c r="AD17"/>
  <c r="AC17"/>
  <c r="AB17"/>
  <c r="AL11"/>
  <c r="AK11"/>
  <c r="AG11"/>
  <c r="AF11"/>
  <c r="AE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AM9"/>
  <c r="AM11" s="1"/>
  <c r="AL9"/>
  <c r="AK9"/>
  <c r="AJ9"/>
  <c r="AJ11" s="1"/>
  <c r="AI9"/>
  <c r="AI11" s="1"/>
  <c r="AH9"/>
  <c r="AH11" s="1"/>
  <c r="AG9"/>
  <c r="AF9"/>
  <c r="AE9"/>
  <c r="AD9"/>
  <c r="AD11" s="1"/>
  <c r="AC9"/>
  <c r="AC11" s="1"/>
  <c r="AB9"/>
  <c r="AB11" s="1"/>
</calcChain>
</file>

<file path=xl/sharedStrings.xml><?xml version="1.0" encoding="utf-8"?>
<sst xmlns="http://schemas.openxmlformats.org/spreadsheetml/2006/main" count="1139" uniqueCount="55">
  <si>
    <t>Uном, В</t>
  </si>
  <si>
    <t>Iном, А</t>
  </si>
  <si>
    <t>№ точки</t>
  </si>
  <si>
    <t>freq</t>
  </si>
  <si>
    <t>Ua</t>
  </si>
  <si>
    <t>Ub</t>
  </si>
  <si>
    <t>Uc</t>
  </si>
  <si>
    <t>AngUab</t>
  </si>
  <si>
    <t>AngUbc</t>
  </si>
  <si>
    <t>AngUca</t>
  </si>
  <si>
    <t>Ia</t>
  </si>
  <si>
    <t>Ib</t>
  </si>
  <si>
    <t>Ic</t>
  </si>
  <si>
    <t>AngIab</t>
  </si>
  <si>
    <t>AngIbc</t>
  </si>
  <si>
    <t>AngIca</t>
  </si>
  <si>
    <t>cosPhi_A</t>
  </si>
  <si>
    <t>cosPhi_B</t>
  </si>
  <si>
    <t>cosPhi_C</t>
  </si>
  <si>
    <t>U1</t>
  </si>
  <si>
    <t>U2</t>
  </si>
  <si>
    <t>U0</t>
  </si>
  <si>
    <t>I1</t>
  </si>
  <si>
    <t>I2</t>
  </si>
  <si>
    <t>I0</t>
  </si>
  <si>
    <t>Pa</t>
  </si>
  <si>
    <t>Pb</t>
  </si>
  <si>
    <t>Pc</t>
  </si>
  <si>
    <t>Qa</t>
  </si>
  <si>
    <t>Qb</t>
  </si>
  <si>
    <t>Qc</t>
  </si>
  <si>
    <t>Sa</t>
  </si>
  <si>
    <t>Sb</t>
  </si>
  <si>
    <t>Sc</t>
  </si>
  <si>
    <t>P</t>
  </si>
  <si>
    <t>Q</t>
  </si>
  <si>
    <t>S</t>
  </si>
  <si>
    <t>Значение из сценария ПСИ</t>
  </si>
  <si>
    <t>Счетчик MTE</t>
  </si>
  <si>
    <t>Генератор MTE</t>
  </si>
  <si>
    <t>Генератор MTE Δ изм</t>
  </si>
  <si>
    <t>Генератор MTE δ изм, %</t>
  </si>
  <si>
    <t>Генератор MTE γ изм, %</t>
  </si>
  <si>
    <t>Требования ТУ, % Δ</t>
  </si>
  <si>
    <t>Требования ТУ, % δ</t>
  </si>
  <si>
    <t>Требования ТУ, % γ</t>
  </si>
  <si>
    <t>Метрологический запас</t>
  </si>
  <si>
    <t>Binom#</t>
  </si>
  <si>
    <t>Binom Δ изм</t>
  </si>
  <si>
    <t>Binom δ изм, %</t>
  </si>
  <si>
    <t>Binom γ изм, %</t>
  </si>
  <si>
    <t>Метрологический запас по точкам ПСИ измерений Бинома</t>
  </si>
  <si>
    <t>delta_T_MTE</t>
  </si>
  <si>
    <t>MTE_end_Time</t>
  </si>
  <si>
    <t>BLOB_Time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</si>
</sst>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 style="medium">
        <color auto="1"/>
      </bottom>
      <diagonal/>
    </border>
    <border>
      <left style="thin">
        <color auto="1"/>
      </left>
      <right/>
      <top style="thick">
        <color indexed="64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36">
    <xf numFmtId="0" fontId="0" fillId="0" borderId="0" xfId="0"/>
    <xf numFmtId="0" fontId="4" fillId="4" borderId="1" xfId="3" applyNumberFormat="1" applyFill="1" applyBorder="1" applyAlignment="1">
      <alignment horizontal="center" vertical="center"/>
    </xf>
    <xf numFmtId="0" fontId="4" fillId="4" borderId="2" xfId="3" applyNumberForma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/>
    </xf>
    <xf numFmtId="0" fontId="1" fillId="7" borderId="6" xfId="2" applyNumberFormat="1" applyFont="1" applyFill="1" applyBorder="1" applyAlignment="1">
      <alignment horizontal="center" vertical="center"/>
    </xf>
    <xf numFmtId="0" fontId="1" fillId="7" borderId="7" xfId="2" applyNumberFormat="1" applyFont="1" applyFill="1" applyBorder="1" applyAlignment="1">
      <alignment horizontal="center" vertical="center"/>
    </xf>
    <xf numFmtId="0" fontId="1" fillId="7" borderId="8" xfId="3" applyNumberFormat="1" applyFont="1" applyFill="1" applyBorder="1" applyAlignment="1">
      <alignment horizontal="center" vertical="center"/>
    </xf>
    <xf numFmtId="0" fontId="1" fillId="7" borderId="9" xfId="3" applyNumberFormat="1" applyFont="1" applyFill="1" applyBorder="1" applyAlignment="1">
      <alignment horizontal="center" vertical="center"/>
    </xf>
    <xf numFmtId="0" fontId="1" fillId="7" borderId="10" xfId="3" applyNumberFormat="1" applyFont="1" applyFill="1" applyBorder="1" applyAlignment="1">
      <alignment horizontal="center" vertical="center"/>
    </xf>
    <xf numFmtId="0" fontId="6" fillId="7" borderId="11" xfId="3" applyNumberFormat="1" applyFont="1" applyFill="1" applyBorder="1" applyAlignment="1">
      <alignment horizontal="center" vertical="center"/>
    </xf>
    <xf numFmtId="0" fontId="6" fillId="7" borderId="12" xfId="3" applyNumberFormat="1" applyFont="1" applyFill="1" applyBorder="1" applyAlignment="1">
      <alignment horizontal="center" vertical="center"/>
    </xf>
    <xf numFmtId="0" fontId="6" fillId="7" borderId="13" xfId="3" applyNumberFormat="1" applyFont="1" applyFill="1" applyBorder="1" applyAlignment="1">
      <alignment horizontal="center" vertical="center"/>
    </xf>
    <xf numFmtId="0" fontId="0" fillId="8" borderId="0" xfId="2" applyNumberFormat="1" applyFont="1" applyFill="1" applyBorder="1" applyAlignment="1">
      <alignment horizontal="center" vertical="center"/>
    </xf>
    <xf numFmtId="0" fontId="1" fillId="8" borderId="0" xfId="2" applyNumberFormat="1" applyFont="1" applyFill="1" applyBorder="1" applyAlignment="1">
      <alignment horizontal="center" vertical="center"/>
    </xf>
    <xf numFmtId="0" fontId="1" fillId="8" borderId="14" xfId="2" applyNumberFormat="1" applyFont="1" applyFill="1" applyBorder="1" applyAlignment="1">
      <alignment horizontal="center" vertical="center"/>
    </xf>
    <xf numFmtId="0" fontId="1" fillId="8" borderId="15" xfId="3" applyNumberFormat="1" applyFont="1" applyFill="1" applyBorder="1" applyAlignment="1">
      <alignment horizontal="center" vertical="center"/>
    </xf>
    <xf numFmtId="0" fontId="1" fillId="8" borderId="16" xfId="3" applyNumberFormat="1" applyFont="1" applyFill="1" applyBorder="1" applyAlignment="1">
      <alignment horizontal="center" vertical="center"/>
    </xf>
    <xf numFmtId="0" fontId="1" fillId="8" borderId="17" xfId="3" applyNumberFormat="1" applyFont="1" applyFill="1" applyBorder="1" applyAlignment="1">
      <alignment horizontal="center" vertical="center"/>
    </xf>
    <xf numFmtId="0" fontId="6" fillId="8" borderId="18" xfId="3" applyNumberFormat="1" applyFont="1" applyFill="1" applyBorder="1" applyAlignment="1">
      <alignment horizontal="center" vertical="center"/>
    </xf>
    <xf numFmtId="0" fontId="6" fillId="8" borderId="19" xfId="3" applyNumberFormat="1" applyFont="1" applyFill="1" applyBorder="1" applyAlignment="1">
      <alignment horizontal="center" vertical="center"/>
    </xf>
    <xf numFmtId="0" fontId="6" fillId="8" borderId="20" xfId="3" applyNumberFormat="1" applyFont="1" applyFill="1" applyBorder="1" applyAlignment="1">
      <alignment horizontal="center" vertical="center"/>
    </xf>
    <xf numFmtId="0" fontId="0" fillId="9" borderId="21" xfId="2" applyNumberFormat="1" applyFont="1" applyFill="1" applyBorder="1" applyAlignment="1">
      <alignment horizontal="center" vertical="center"/>
    </xf>
    <xf numFmtId="0" fontId="1" fillId="9" borderId="21" xfId="2" applyNumberFormat="1" applyFont="1" applyFill="1" applyBorder="1" applyAlignment="1">
      <alignment horizontal="center" vertical="center"/>
    </xf>
    <xf numFmtId="0" fontId="1" fillId="9" borderId="22" xfId="2" applyNumberFormat="1" applyFont="1" applyFill="1" applyBorder="1" applyAlignment="1">
      <alignment horizontal="center" vertical="center"/>
    </xf>
    <xf numFmtId="0" fontId="1" fillId="9" borderId="23" xfId="3" applyNumberFormat="1" applyFont="1" applyFill="1" applyBorder="1" applyAlignment="1">
      <alignment horizontal="center" vertical="center"/>
    </xf>
    <xf numFmtId="0" fontId="1" fillId="9" borderId="24" xfId="3" applyNumberFormat="1" applyFont="1" applyFill="1" applyBorder="1" applyAlignment="1">
      <alignment horizontal="center" vertical="center"/>
    </xf>
    <xf numFmtId="0" fontId="1" fillId="9" borderId="25" xfId="3" applyNumberFormat="1" applyFont="1" applyFill="1" applyBorder="1" applyAlignment="1">
      <alignment horizontal="center" vertical="center"/>
    </xf>
    <xf numFmtId="0" fontId="6" fillId="9" borderId="26" xfId="3" applyNumberFormat="1" applyFont="1" applyFill="1" applyBorder="1" applyAlignment="1">
      <alignment horizontal="center" vertical="center"/>
    </xf>
    <xf numFmtId="0" fontId="6" fillId="9" borderId="24" xfId="3" applyNumberFormat="1" applyFont="1" applyFill="1" applyBorder="1" applyAlignment="1">
      <alignment horizontal="center" vertical="center"/>
    </xf>
    <xf numFmtId="0" fontId="6" fillId="9" borderId="27" xfId="3" applyNumberFormat="1" applyFont="1" applyFill="1" applyBorder="1" applyAlignment="1">
      <alignment horizontal="center" vertical="center"/>
    </xf>
    <xf numFmtId="0" fontId="2" fillId="9" borderId="28" xfId="2" applyNumberFormat="1" applyFont="1" applyFill="1" applyBorder="1" applyAlignment="1">
      <alignment horizontal="center" vertical="center"/>
    </xf>
    <xf numFmtId="0" fontId="2" fillId="9" borderId="2" xfId="2" applyNumberFormat="1" applyFont="1" applyFill="1" applyBorder="1" applyAlignment="1">
      <alignment horizontal="center" vertical="center"/>
    </xf>
    <xf numFmtId="0" fontId="1" fillId="9" borderId="1" xfId="3" applyNumberFormat="1" applyFont="1" applyFill="1" applyBorder="1" applyAlignment="1">
      <alignment horizontal="center" vertical="center"/>
    </xf>
    <xf numFmtId="0" fontId="1" fillId="10" borderId="3" xfId="3" applyNumberFormat="1" applyFont="1" applyFill="1" applyBorder="1" applyAlignment="1">
      <alignment horizontal="center" vertical="center"/>
    </xf>
    <xf numFmtId="0" fontId="1" fillId="9" borderId="3" xfId="3" applyNumberFormat="1" applyFont="1" applyFill="1" applyBorder="1" applyAlignment="1">
      <alignment horizontal="center" vertical="center"/>
    </xf>
    <xf numFmtId="0" fontId="1" fillId="10" borderId="4" xfId="3" applyNumberFormat="1" applyFont="1" applyFill="1" applyBorder="1" applyAlignment="1">
      <alignment horizontal="center" vertical="center"/>
    </xf>
    <xf numFmtId="0" fontId="6" fillId="10" borderId="1" xfId="3" applyNumberFormat="1" applyFont="1" applyFill="1" applyBorder="1" applyAlignment="1">
      <alignment horizontal="center" vertical="center"/>
    </xf>
    <xf numFmtId="0" fontId="6" fillId="10" borderId="3" xfId="3" applyNumberFormat="1" applyFont="1" applyFill="1" applyBorder="1" applyAlignment="1">
      <alignment horizontal="center" vertical="center"/>
    </xf>
    <xf numFmtId="0" fontId="6" fillId="9" borderId="3" xfId="3" applyNumberFormat="1" applyFont="1" applyFill="1" applyBorder="1" applyAlignment="1">
      <alignment horizontal="center" vertical="center"/>
    </xf>
    <xf numFmtId="0" fontId="6" fillId="9" borderId="5" xfId="3" applyNumberFormat="1" applyFont="1" applyFill="1" applyBorder="1" applyAlignment="1">
      <alignment horizontal="center" vertical="center"/>
    </xf>
    <xf numFmtId="0" fontId="2" fillId="9" borderId="29" xfId="2" applyNumberFormat="1" applyFont="1" applyFill="1" applyBorder="1" applyAlignment="1">
      <alignment horizontal="center" vertical="center"/>
    </xf>
    <xf numFmtId="0" fontId="2" fillId="9" borderId="30" xfId="2" applyNumberFormat="1" applyFont="1" applyFill="1" applyBorder="1" applyAlignment="1">
      <alignment horizontal="center" vertical="center"/>
    </xf>
    <xf numFmtId="0" fontId="1" fillId="9" borderId="11" xfId="3" applyNumberFormat="1" applyFont="1" applyFill="1" applyBorder="1" applyAlignment="1">
      <alignment horizontal="center" vertical="center"/>
    </xf>
    <xf numFmtId="0" fontId="1" fillId="9" borderId="12" xfId="3" applyNumberFormat="1" applyFont="1" applyFill="1" applyBorder="1" applyAlignment="1">
      <alignment horizontal="center" vertical="center"/>
    </xf>
    <xf numFmtId="0" fontId="1" fillId="9" borderId="31" xfId="3" applyNumberFormat="1" applyFont="1" applyFill="1" applyBorder="1" applyAlignment="1">
      <alignment horizontal="center" vertical="center"/>
    </xf>
    <xf numFmtId="0" fontId="6" fillId="9" borderId="32" xfId="3" applyNumberFormat="1" applyFont="1" applyFill="1" applyBorder="1" applyAlignment="1">
      <alignment horizontal="center" vertical="center"/>
    </xf>
    <xf numFmtId="0" fontId="6" fillId="9" borderId="33" xfId="3" applyNumberFormat="1" applyFont="1" applyFill="1" applyBorder="1" applyAlignment="1">
      <alignment horizontal="center" vertical="center"/>
    </xf>
    <xf numFmtId="0" fontId="6" fillId="10" borderId="33" xfId="3" applyNumberFormat="1" applyFont="1" applyFill="1" applyBorder="1" applyAlignment="1">
      <alignment horizontal="center" vertical="center"/>
    </xf>
    <xf numFmtId="0" fontId="6" fillId="10" borderId="34" xfId="3" applyNumberFormat="1" applyFont="1" applyFill="1" applyBorder="1" applyAlignment="1">
      <alignment horizontal="center" vertical="center"/>
    </xf>
    <xf numFmtId="0" fontId="7" fillId="9" borderId="35" xfId="2" applyNumberFormat="1" applyFont="1" applyFill="1" applyBorder="1" applyAlignment="1">
      <alignment horizontal="center" vertical="center"/>
    </xf>
    <xf numFmtId="0" fontId="7" fillId="9" borderId="36" xfId="2" applyNumberFormat="1" applyFont="1" applyFill="1" applyBorder="1" applyAlignment="1">
      <alignment horizontal="center" vertical="center"/>
    </xf>
    <xf numFmtId="0" fontId="1" fillId="9" borderId="37" xfId="3" applyNumberFormat="1" applyFont="1" applyFill="1" applyBorder="1" applyAlignment="1">
      <alignment horizontal="center" vertical="center"/>
    </xf>
    <xf numFmtId="0" fontId="1" fillId="9" borderId="35" xfId="3" applyNumberFormat="1" applyFont="1" applyFill="1" applyBorder="1" applyAlignment="1">
      <alignment horizontal="center" vertical="center"/>
    </xf>
    <xf numFmtId="0" fontId="1" fillId="10" borderId="35" xfId="3" applyNumberFormat="1" applyFont="1" applyFill="1" applyBorder="1" applyAlignment="1">
      <alignment horizontal="center" vertical="center"/>
    </xf>
    <xf numFmtId="0" fontId="1" fillId="9" borderId="38" xfId="3" applyNumberFormat="1" applyFont="1" applyFill="1" applyBorder="1" applyAlignment="1">
      <alignment horizontal="center" vertical="center"/>
    </xf>
    <xf numFmtId="0" fontId="6" fillId="9" borderId="39" xfId="3" applyNumberFormat="1" applyFont="1" applyFill="1" applyBorder="1" applyAlignment="1">
      <alignment horizontal="center" vertical="center"/>
    </xf>
    <xf numFmtId="0" fontId="6" fillId="9" borderId="35" xfId="3" applyNumberFormat="1" applyFont="1" applyFill="1" applyBorder="1" applyAlignment="1">
      <alignment horizontal="center" vertical="center"/>
    </xf>
    <xf numFmtId="0" fontId="6" fillId="10" borderId="35" xfId="3" applyNumberFormat="1" applyFont="1" applyFill="1" applyBorder="1" applyAlignment="1">
      <alignment horizontal="center" vertical="center"/>
    </xf>
    <xf numFmtId="0" fontId="6" fillId="9" borderId="40" xfId="3" applyNumberFormat="1" applyFont="1" applyFill="1" applyBorder="1" applyAlignment="1">
      <alignment horizontal="center" vertical="center"/>
    </xf>
    <xf numFmtId="0" fontId="2" fillId="9" borderId="3" xfId="2" applyNumberFormat="1" applyFont="1" applyFill="1" applyBorder="1" applyAlignment="1">
      <alignment horizontal="center" vertical="center"/>
    </xf>
    <xf numFmtId="0" fontId="2" fillId="9" borderId="41" xfId="2" applyNumberFormat="1" applyFont="1" applyFill="1" applyBorder="1" applyAlignment="1">
      <alignment horizontal="center" vertical="center"/>
    </xf>
    <xf numFmtId="0" fontId="6" fillId="10" borderId="42" xfId="3" applyNumberFormat="1" applyFont="1" applyFill="1" applyBorder="1" applyAlignment="1">
      <alignment horizontal="center" vertical="center"/>
    </xf>
    <xf numFmtId="0" fontId="2" fillId="9" borderId="0" xfId="2" applyNumberFormat="1" applyFont="1" applyFill="1" applyBorder="1" applyAlignment="1">
      <alignment horizontal="center" vertical="center"/>
    </xf>
    <xf numFmtId="0" fontId="2" fillId="9" borderId="14" xfId="2" applyNumberFormat="1" applyFont="1" applyFill="1" applyBorder="1" applyAlignment="1">
      <alignment horizontal="center" vertical="center"/>
    </xf>
    <xf numFmtId="0" fontId="1" fillId="9" borderId="15" xfId="3" applyNumberFormat="1" applyFont="1" applyFill="1" applyBorder="1" applyAlignment="1">
      <alignment horizontal="center" vertical="center"/>
    </xf>
    <xf numFmtId="0" fontId="1" fillId="9" borderId="16" xfId="3" applyNumberFormat="1" applyFont="1" applyFill="1" applyBorder="1" applyAlignment="1">
      <alignment horizontal="center" vertical="center"/>
    </xf>
    <xf numFmtId="0" fontId="1" fillId="9" borderId="17" xfId="3" applyNumberFormat="1" applyFont="1" applyFill="1" applyBorder="1" applyAlignment="1">
      <alignment horizontal="center" vertical="center"/>
    </xf>
    <xf numFmtId="0" fontId="2" fillId="9" borderId="35" xfId="2" applyNumberFormat="1" applyFont="1" applyFill="1" applyBorder="1" applyAlignment="1">
      <alignment horizontal="center" vertical="center"/>
    </xf>
    <xf numFmtId="0" fontId="2" fillId="9" borderId="36" xfId="2" applyNumberFormat="1" applyFont="1" applyFill="1" applyBorder="1" applyAlignment="1">
      <alignment horizontal="center" vertical="center"/>
    </xf>
    <xf numFmtId="0" fontId="2" fillId="11" borderId="43" xfId="2" applyNumberFormat="1" applyFont="1" applyFill="1" applyBorder="1" applyAlignment="1">
      <alignment horizontal="center" vertical="center"/>
    </xf>
    <xf numFmtId="0" fontId="2" fillId="11" borderId="44" xfId="2" applyNumberFormat="1" applyFont="1" applyFill="1" applyBorder="1" applyAlignment="1">
      <alignment horizontal="center" vertical="center"/>
    </xf>
    <xf numFmtId="0" fontId="1" fillId="11" borderId="45" xfId="3" applyNumberFormat="1" applyFont="1" applyFill="1" applyBorder="1" applyAlignment="1">
      <alignment horizontal="center" vertical="center"/>
    </xf>
    <xf numFmtId="0" fontId="1" fillId="10" borderId="43" xfId="3" applyNumberFormat="1" applyFont="1" applyFill="1" applyBorder="1" applyAlignment="1">
      <alignment horizontal="center" vertical="center"/>
    </xf>
    <xf numFmtId="0" fontId="2" fillId="12" borderId="21" xfId="2" applyNumberFormat="1" applyFont="1" applyFill="1" applyBorder="1" applyAlignment="1">
      <alignment horizontal="center" vertical="center"/>
    </xf>
    <xf numFmtId="0" fontId="2" fillId="12" borderId="22" xfId="2" applyNumberFormat="1" applyFont="1" applyFill="1" applyBorder="1" applyAlignment="1">
      <alignment horizontal="center" vertical="center"/>
    </xf>
    <xf numFmtId="0" fontId="1" fillId="12" borderId="15" xfId="3" applyNumberFormat="1" applyFont="1" applyFill="1" applyBorder="1" applyAlignment="1">
      <alignment horizontal="center" vertical="center"/>
    </xf>
    <xf numFmtId="0" fontId="1" fillId="12" borderId="16" xfId="3" applyNumberFormat="1" applyFont="1" applyFill="1" applyBorder="1" applyAlignment="1">
      <alignment horizontal="center" vertical="center"/>
    </xf>
    <xf numFmtId="0" fontId="1" fillId="12" borderId="17" xfId="3" applyNumberFormat="1" applyFont="1" applyFill="1" applyBorder="1" applyAlignment="1">
      <alignment horizontal="center" vertical="center"/>
    </xf>
    <xf numFmtId="0" fontId="6" fillId="12" borderId="46" xfId="3" applyNumberFormat="1" applyFont="1" applyFill="1" applyBorder="1" applyAlignment="1">
      <alignment horizontal="center" vertical="center"/>
    </xf>
    <xf numFmtId="0" fontId="6" fillId="12" borderId="47" xfId="3" applyNumberFormat="1" applyFont="1" applyFill="1" applyBorder="1" applyAlignment="1">
      <alignment horizontal="center" vertical="center"/>
    </xf>
    <xf numFmtId="0" fontId="6" fillId="12" borderId="48" xfId="3" applyNumberFormat="1" applyFont="1" applyFill="1" applyBorder="1" applyAlignment="1">
      <alignment horizontal="center" vertical="center"/>
    </xf>
    <xf numFmtId="0" fontId="2" fillId="12" borderId="28" xfId="2" applyNumberFormat="1" applyFont="1" applyFill="1" applyBorder="1" applyAlignment="1">
      <alignment horizontal="center" vertical="center"/>
    </xf>
    <xf numFmtId="0" fontId="2" fillId="12" borderId="2" xfId="2" applyNumberFormat="1" applyFont="1" applyFill="1" applyBorder="1" applyAlignment="1">
      <alignment horizontal="center" vertical="center"/>
    </xf>
    <xf numFmtId="0" fontId="1" fillId="12" borderId="49" xfId="3" applyNumberFormat="1" applyFont="1" applyFill="1" applyBorder="1" applyAlignment="1">
      <alignment horizontal="center" vertical="center"/>
    </xf>
    <xf numFmtId="0" fontId="1" fillId="13" borderId="50" xfId="3" applyNumberFormat="1" applyFont="1" applyFill="1" applyBorder="1" applyAlignment="1">
      <alignment horizontal="center" vertical="center"/>
    </xf>
    <xf numFmtId="0" fontId="1" fillId="12" borderId="50" xfId="3" applyNumberFormat="1" applyFont="1" applyFill="1" applyBorder="1" applyAlignment="1">
      <alignment horizontal="center" vertical="center"/>
    </xf>
    <xf numFmtId="0" fontId="1" fillId="13" borderId="51" xfId="3" applyNumberFormat="1" applyFont="1" applyFill="1" applyBorder="1" applyAlignment="1">
      <alignment horizontal="center" vertical="center"/>
    </xf>
    <xf numFmtId="0" fontId="6" fillId="13" borderId="1" xfId="3" applyNumberFormat="1" applyFont="1" applyFill="1" applyBorder="1" applyAlignment="1">
      <alignment horizontal="center" vertical="center"/>
    </xf>
    <xf numFmtId="0" fontId="6" fillId="13" borderId="3" xfId="3" applyNumberFormat="1" applyFont="1" applyFill="1" applyBorder="1" applyAlignment="1">
      <alignment horizontal="center" vertical="center"/>
    </xf>
    <xf numFmtId="0" fontId="6" fillId="12" borderId="3" xfId="3" applyNumberFormat="1" applyFont="1" applyFill="1" applyBorder="1" applyAlignment="1">
      <alignment horizontal="center" vertical="center"/>
    </xf>
    <xf numFmtId="0" fontId="6" fillId="12" borderId="5" xfId="3" applyNumberFormat="1" applyFont="1" applyFill="1" applyBorder="1" applyAlignment="1">
      <alignment horizontal="center" vertical="center"/>
    </xf>
    <xf numFmtId="0" fontId="2" fillId="12" borderId="29" xfId="2" applyNumberFormat="1" applyFont="1" applyFill="1" applyBorder="1" applyAlignment="1">
      <alignment horizontal="center" vertical="center"/>
    </xf>
    <xf numFmtId="0" fontId="2" fillId="12" borderId="30" xfId="2" applyNumberFormat="1" applyFont="1" applyFill="1" applyBorder="1" applyAlignment="1">
      <alignment horizontal="center" vertical="center"/>
    </xf>
    <xf numFmtId="0" fontId="1" fillId="12" borderId="11" xfId="3" applyNumberFormat="1" applyFont="1" applyFill="1" applyBorder="1" applyAlignment="1">
      <alignment horizontal="center" vertical="center"/>
    </xf>
    <xf numFmtId="0" fontId="1" fillId="12" borderId="12" xfId="3" applyNumberFormat="1" applyFont="1" applyFill="1" applyBorder="1" applyAlignment="1">
      <alignment horizontal="center" vertical="center"/>
    </xf>
    <xf numFmtId="0" fontId="1" fillId="12" borderId="31" xfId="3" applyNumberFormat="1" applyFont="1" applyFill="1" applyBorder="1" applyAlignment="1">
      <alignment horizontal="center" vertical="center"/>
    </xf>
    <xf numFmtId="0" fontId="6" fillId="12" borderId="32" xfId="3" applyNumberFormat="1" applyFont="1" applyFill="1" applyBorder="1" applyAlignment="1">
      <alignment horizontal="center" vertical="center"/>
    </xf>
    <xf numFmtId="0" fontId="6" fillId="12" borderId="33" xfId="3" applyNumberFormat="1" applyFont="1" applyFill="1" applyBorder="1" applyAlignment="1">
      <alignment horizontal="center" vertical="center"/>
    </xf>
    <xf numFmtId="0" fontId="6" fillId="13" borderId="33" xfId="3" applyNumberFormat="1" applyFont="1" applyFill="1" applyBorder="1" applyAlignment="1">
      <alignment horizontal="center" vertical="center"/>
    </xf>
    <xf numFmtId="0" fontId="6" fillId="13" borderId="34" xfId="3" applyNumberFormat="1" applyFont="1" applyFill="1" applyBorder="1" applyAlignment="1">
      <alignment horizontal="center" vertical="center"/>
    </xf>
    <xf numFmtId="0" fontId="7" fillId="12" borderId="35" xfId="2" applyNumberFormat="1" applyFont="1" applyFill="1" applyBorder="1" applyAlignment="1">
      <alignment horizontal="center" vertical="center"/>
    </xf>
    <xf numFmtId="0" fontId="7" fillId="12" borderId="36" xfId="2" applyNumberFormat="1" applyFont="1" applyFill="1" applyBorder="1" applyAlignment="1">
      <alignment horizontal="center" vertical="center"/>
    </xf>
    <xf numFmtId="0" fontId="1" fillId="12" borderId="37" xfId="3" applyNumberFormat="1" applyFont="1" applyFill="1" applyBorder="1" applyAlignment="1">
      <alignment horizontal="center" vertical="center"/>
    </xf>
    <xf numFmtId="0" fontId="1" fillId="12" borderId="35" xfId="3" applyNumberFormat="1" applyFont="1" applyFill="1" applyBorder="1" applyAlignment="1">
      <alignment horizontal="center" vertical="center"/>
    </xf>
    <xf numFmtId="0" fontId="1" fillId="13" borderId="35" xfId="3" applyNumberFormat="1" applyFont="1" applyFill="1" applyBorder="1" applyAlignment="1">
      <alignment horizontal="center" vertical="center"/>
    </xf>
    <xf numFmtId="0" fontId="1" fillId="12" borderId="38" xfId="3" applyNumberFormat="1" applyFont="1" applyFill="1" applyBorder="1" applyAlignment="1">
      <alignment horizontal="center" vertical="center"/>
    </xf>
    <xf numFmtId="0" fontId="6" fillId="12" borderId="39" xfId="3" applyNumberFormat="1" applyFont="1" applyFill="1" applyBorder="1" applyAlignment="1">
      <alignment horizontal="center" vertical="center"/>
    </xf>
    <xf numFmtId="0" fontId="6" fillId="12" borderId="35" xfId="3" applyNumberFormat="1" applyFont="1" applyFill="1" applyBorder="1" applyAlignment="1">
      <alignment horizontal="center" vertical="center"/>
    </xf>
    <xf numFmtId="0" fontId="6" fillId="13" borderId="35" xfId="3" applyNumberFormat="1" applyFont="1" applyFill="1" applyBorder="1" applyAlignment="1">
      <alignment horizontal="center" vertical="center"/>
    </xf>
    <xf numFmtId="0" fontId="6" fillId="12" borderId="40" xfId="3" applyNumberFormat="1" applyFont="1" applyFill="1" applyBorder="1" applyAlignment="1">
      <alignment horizontal="center" vertical="center"/>
    </xf>
    <xf numFmtId="0" fontId="2" fillId="12" borderId="3" xfId="2" applyNumberFormat="1" applyFont="1" applyFill="1" applyBorder="1" applyAlignment="1">
      <alignment horizontal="center" vertical="center"/>
    </xf>
    <xf numFmtId="0" fontId="2" fillId="12" borderId="41" xfId="2" applyNumberFormat="1" applyFont="1" applyFill="1" applyBorder="1" applyAlignment="1">
      <alignment horizontal="center" vertical="center"/>
    </xf>
    <xf numFmtId="0" fontId="1" fillId="12" borderId="1" xfId="3" applyNumberFormat="1" applyFont="1" applyFill="1" applyBorder="1" applyAlignment="1">
      <alignment horizontal="center" vertical="center"/>
    </xf>
    <xf numFmtId="0" fontId="1" fillId="13" borderId="3" xfId="3" applyNumberFormat="1" applyFont="1" applyFill="1" applyBorder="1" applyAlignment="1">
      <alignment horizontal="center" vertical="center"/>
    </xf>
    <xf numFmtId="0" fontId="1" fillId="12" borderId="3" xfId="3" applyNumberFormat="1" applyFont="1" applyFill="1" applyBorder="1" applyAlignment="1">
      <alignment horizontal="center" vertical="center"/>
    </xf>
    <xf numFmtId="0" fontId="1" fillId="13" borderId="4" xfId="3" applyNumberFormat="1" applyFont="1" applyFill="1" applyBorder="1" applyAlignment="1">
      <alignment horizontal="center" vertical="center"/>
    </xf>
    <xf numFmtId="0" fontId="6" fillId="13" borderId="42" xfId="3" applyNumberFormat="1" applyFont="1" applyFill="1" applyBorder="1" applyAlignment="1">
      <alignment horizontal="center" vertical="center"/>
    </xf>
    <xf numFmtId="0" fontId="2" fillId="12" borderId="0" xfId="2" applyNumberFormat="1" applyFont="1" applyFill="1" applyBorder="1" applyAlignment="1">
      <alignment horizontal="center" vertical="center"/>
    </xf>
    <xf numFmtId="0" fontId="2" fillId="12" borderId="14" xfId="2" applyNumberFormat="1" applyFont="1" applyFill="1" applyBorder="1" applyAlignment="1">
      <alignment horizontal="center" vertical="center"/>
    </xf>
    <xf numFmtId="0" fontId="2" fillId="12" borderId="35" xfId="2" applyNumberFormat="1" applyFont="1" applyFill="1" applyBorder="1" applyAlignment="1">
      <alignment horizontal="center" vertical="center"/>
    </xf>
    <xf numFmtId="0" fontId="2" fillId="12" borderId="36" xfId="2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33" xfId="0" applyBorder="1"/>
    <xf numFmtId="0" fontId="0" fillId="12" borderId="33" xfId="0" applyFill="1" applyBorder="1"/>
    <xf numFmtId="0" fontId="0" fillId="15" borderId="33" xfId="0" applyFill="1" applyBorder="1"/>
    <xf numFmtId="0" fontId="0" fillId="16" borderId="33" xfId="0" applyFill="1" applyBorder="1"/>
    <xf numFmtId="0" fontId="5" fillId="5" borderId="33" xfId="1" applyNumberFormat="1" applyFont="1" applyFill="1" applyBorder="1" applyAlignment="1">
      <alignment horizontal="center" vertical="center"/>
    </xf>
    <xf numFmtId="0" fontId="5" fillId="6" borderId="33" xfId="1" applyNumberFormat="1" applyFont="1" applyFill="1" applyBorder="1" applyAlignment="1">
      <alignment horizontal="center" vertical="center"/>
    </xf>
    <xf numFmtId="47" fontId="0" fillId="12" borderId="33" xfId="0" applyNumberFormat="1" applyFill="1" applyBorder="1"/>
    <xf numFmtId="47" fontId="0" fillId="15" borderId="33" xfId="0" applyNumberFormat="1" applyFill="1" applyBorder="1"/>
    <xf numFmtId="47" fontId="0" fillId="16" borderId="33" xfId="0" applyNumberFormat="1" applyFill="1" applyBorder="1"/>
  </cellXfs>
  <cellStyles count="4">
    <cellStyle name="40% - Акцент5" xfId="2" builtinId="47"/>
    <cellStyle name="Акцент2" xfId="1" builtinId="33"/>
    <cellStyle name="Обычный" xfId="0" builtinId="0"/>
    <cellStyle name="Обычный 2" xfId="3"/>
  </cellStyles>
  <dxfs count="42">
    <dxf>
      <font>
        <color theme="7" tint="-0.499984740745262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L165"/>
  <sheetViews>
    <sheetView tabSelected="1" workbookViewId="0">
      <selection sqref="A1:AM167"/>
    </sheetView>
  </sheetViews>
  <sheetFormatPr defaultRowHeight="14.4"/>
  <cols>
    <col min="2" max="2" width="11.77734375" bestFit="1" customWidth="1"/>
    <col min="3" max="3" width="13.77734375" bestFit="1" customWidth="1"/>
    <col min="4" max="4" width="10.44140625" bestFit="1" customWidth="1"/>
  </cols>
  <sheetData>
    <row r="3" spans="1:38">
      <c r="G3" s="126" t="s">
        <v>51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</row>
    <row r="9" spans="1:38" ht="15.6">
      <c r="A9" s="127" t="s">
        <v>2</v>
      </c>
      <c r="B9" s="128" t="s">
        <v>52</v>
      </c>
      <c r="C9" s="129" t="s">
        <v>53</v>
      </c>
      <c r="D9" s="130" t="s">
        <v>54</v>
      </c>
      <c r="E9" s="131" t="s">
        <v>3</v>
      </c>
      <c r="F9" s="131" t="s">
        <v>4</v>
      </c>
      <c r="G9" s="131" t="s">
        <v>5</v>
      </c>
      <c r="H9" s="131" t="s">
        <v>6</v>
      </c>
      <c r="I9" s="131" t="s">
        <v>7</v>
      </c>
      <c r="J9" s="131" t="s">
        <v>8</v>
      </c>
      <c r="K9" s="131" t="s">
        <v>9</v>
      </c>
      <c r="L9" s="131" t="s">
        <v>10</v>
      </c>
      <c r="M9" s="131" t="s">
        <v>11</v>
      </c>
      <c r="N9" s="131" t="s">
        <v>12</v>
      </c>
      <c r="O9" s="131" t="s">
        <v>13</v>
      </c>
      <c r="P9" s="131" t="s">
        <v>14</v>
      </c>
      <c r="Q9" s="131" t="s">
        <v>15</v>
      </c>
      <c r="R9" s="132" t="s">
        <v>16</v>
      </c>
      <c r="S9" s="132" t="s">
        <v>17</v>
      </c>
      <c r="T9" s="132" t="s">
        <v>18</v>
      </c>
      <c r="U9" s="132" t="s">
        <v>19</v>
      </c>
      <c r="V9" s="132" t="s">
        <v>20</v>
      </c>
      <c r="W9" s="132" t="s">
        <v>21</v>
      </c>
      <c r="X9" s="132" t="s">
        <v>22</v>
      </c>
      <c r="Y9" s="132" t="s">
        <v>23</v>
      </c>
      <c r="Z9" s="132" t="s">
        <v>24</v>
      </c>
      <c r="AA9" s="132" t="s">
        <v>25</v>
      </c>
      <c r="AB9" s="132" t="s">
        <v>26</v>
      </c>
      <c r="AC9" s="132" t="s">
        <v>27</v>
      </c>
      <c r="AD9" s="132" t="s">
        <v>28</v>
      </c>
      <c r="AE9" s="132" t="s">
        <v>29</v>
      </c>
      <c r="AF9" s="132" t="s">
        <v>30</v>
      </c>
      <c r="AG9" s="132" t="s">
        <v>31</v>
      </c>
      <c r="AH9" s="132" t="s">
        <v>32</v>
      </c>
      <c r="AI9" s="132" t="s">
        <v>33</v>
      </c>
      <c r="AJ9" s="132" t="s">
        <v>34</v>
      </c>
      <c r="AK9" s="132" t="s">
        <v>35</v>
      </c>
      <c r="AL9" s="132" t="s">
        <v>36</v>
      </c>
    </row>
    <row r="10" spans="1:38">
      <c r="A10" s="127">
        <v>1</v>
      </c>
      <c r="B10" s="133">
        <v>1.1436342592592595E-4</v>
      </c>
      <c r="C10" s="134">
        <v>0.67175788194444441</v>
      </c>
      <c r="D10" s="135">
        <v>0.67175957175925927</v>
      </c>
      <c r="E10" s="127">
        <v>1.1629586318730436</v>
      </c>
      <c r="F10" s="127">
        <v>4.5587675704727619</v>
      </c>
      <c r="G10" s="127">
        <v>8.6661134494877459</v>
      </c>
      <c r="H10" s="127">
        <v>12.387714648181866</v>
      </c>
      <c r="I10" s="127">
        <v>32.378934720613742</v>
      </c>
      <c r="J10" s="127">
        <v>88.16085817137045</v>
      </c>
      <c r="K10" s="127">
        <v>23.660056133714651</v>
      </c>
      <c r="L10" s="127">
        <v>12.027050586809196</v>
      </c>
      <c r="M10" s="127">
        <v>30.313042478893696</v>
      </c>
      <c r="N10" s="127">
        <v>16.164907843840311</v>
      </c>
      <c r="O10" s="127">
        <v>39.838997022041063</v>
      </c>
      <c r="P10" s="127">
        <v>36.15831267478903</v>
      </c>
      <c r="Q10" s="127">
        <v>386.7511705717107</v>
      </c>
      <c r="R10" s="127">
        <v>72792.377004541544</v>
      </c>
      <c r="S10" s="127">
        <v>214078.81776890633</v>
      </c>
      <c r="T10" s="127">
        <v>137883.95365040423</v>
      </c>
      <c r="U10" s="127">
        <v>7.0922535928754726</v>
      </c>
      <c r="V10" s="127">
        <v>30.302568476527526</v>
      </c>
      <c r="W10" s="127">
        <v>23.511137359126877</v>
      </c>
      <c r="X10" s="127">
        <v>18.608751367211966</v>
      </c>
      <c r="Y10" s="127">
        <v>11.114505918993929</v>
      </c>
      <c r="Z10" s="127">
        <v>40.999600506765638</v>
      </c>
      <c r="AA10" s="127">
        <v>14.696367196942441</v>
      </c>
      <c r="AB10" s="127">
        <v>24.230344946664736</v>
      </c>
      <c r="AC10" s="127">
        <v>107.17355414993696</v>
      </c>
      <c r="AD10" s="127">
        <v>1000</v>
      </c>
      <c r="AE10" s="127">
        <v>1000</v>
      </c>
      <c r="AF10" s="127">
        <v>1000</v>
      </c>
      <c r="AG10" s="127">
        <v>36.67068893573515</v>
      </c>
      <c r="AH10" s="127">
        <v>60.58697820405088</v>
      </c>
      <c r="AI10" s="127">
        <v>266.4985235825996</v>
      </c>
      <c r="AJ10" s="127">
        <v>25.274986962080142</v>
      </c>
      <c r="AK10" s="127">
        <v>1000</v>
      </c>
      <c r="AL10" s="127">
        <v>63.152314887228052</v>
      </c>
    </row>
    <row r="11" spans="1:38">
      <c r="A11" s="127">
        <v>2</v>
      </c>
      <c r="B11" s="133">
        <v>1.1430555555555555E-4</v>
      </c>
      <c r="C11" s="134">
        <v>0.67222078703703703</v>
      </c>
      <c r="D11" s="135">
        <v>0.67222248842592591</v>
      </c>
      <c r="E11" s="127">
        <v>1.2067916797978442</v>
      </c>
      <c r="F11" s="127">
        <v>4.1936175527117223</v>
      </c>
      <c r="G11" s="127">
        <v>8.5469836861697441</v>
      </c>
      <c r="H11" s="127">
        <v>11.724970252250206</v>
      </c>
      <c r="I11" s="127">
        <v>53.896785550361038</v>
      </c>
      <c r="J11" s="127">
        <v>42.75228008699699</v>
      </c>
      <c r="K11" s="127">
        <v>23.819338228366629</v>
      </c>
      <c r="L11" s="127">
        <v>12.783694796777057</v>
      </c>
      <c r="M11" s="127">
        <v>18.268765520085996</v>
      </c>
      <c r="N11" s="127">
        <v>18.293410267176544</v>
      </c>
      <c r="O11" s="127">
        <v>38.998052192117449</v>
      </c>
      <c r="P11" s="127">
        <v>45.476627475928062</v>
      </c>
      <c r="Q11" s="127">
        <v>276.05464120693455</v>
      </c>
      <c r="R11" s="127">
        <v>56.80837969352924</v>
      </c>
      <c r="S11" s="127">
        <v>102.92872662432308</v>
      </c>
      <c r="T11" s="127">
        <v>323.77694344758265</v>
      </c>
      <c r="U11" s="127">
        <v>5.7993730156221401</v>
      </c>
      <c r="V11" s="127">
        <v>55.812698353276495</v>
      </c>
      <c r="W11" s="127">
        <v>27.94003609069852</v>
      </c>
      <c r="X11" s="127">
        <v>20.016192750882979</v>
      </c>
      <c r="Y11" s="127">
        <v>15.805437229078942</v>
      </c>
      <c r="Z11" s="127">
        <v>18.050609789152855</v>
      </c>
      <c r="AA11" s="127">
        <v>3.9074776995303608</v>
      </c>
      <c r="AB11" s="127">
        <v>15.173518214287746</v>
      </c>
      <c r="AC11" s="127">
        <v>21.632565526814378</v>
      </c>
      <c r="AD11" s="127">
        <v>116.89918966929964</v>
      </c>
      <c r="AE11" s="127">
        <v>39.337669175517668</v>
      </c>
      <c r="AF11" s="127">
        <v>503.06325312603309</v>
      </c>
      <c r="AG11" s="127">
        <v>31.197459784534633</v>
      </c>
      <c r="AH11" s="127">
        <v>80.287501712554317</v>
      </c>
      <c r="AI11" s="127">
        <v>163.08458969232899</v>
      </c>
      <c r="AJ11" s="127">
        <v>12.687598079415705</v>
      </c>
      <c r="AK11" s="127">
        <v>83.484934730375485</v>
      </c>
      <c r="AL11" s="127">
        <v>59.233824440397385</v>
      </c>
    </row>
    <row r="12" spans="1:38">
      <c r="A12" s="127">
        <v>3</v>
      </c>
      <c r="B12" s="133">
        <v>1.1424768518518518E-4</v>
      </c>
      <c r="C12" s="134">
        <v>0.67274156250000006</v>
      </c>
      <c r="D12" s="135">
        <v>0.67274266203703703</v>
      </c>
      <c r="E12" s="127">
        <v>1.2937676156420748</v>
      </c>
      <c r="F12" s="127">
        <v>23.680664897521773</v>
      </c>
      <c r="G12" s="127">
        <v>1900.9423376855375</v>
      </c>
      <c r="H12" s="127">
        <v>13.000872744497647</v>
      </c>
      <c r="I12" s="127">
        <v>11.101069403951724</v>
      </c>
      <c r="J12" s="127">
        <v>28.736521472849546</v>
      </c>
      <c r="K12" s="127">
        <v>8.0027767447021763</v>
      </c>
      <c r="L12" s="127">
        <v>8.3780787202099489</v>
      </c>
      <c r="M12" s="127">
        <v>13.72576253003982</v>
      </c>
      <c r="N12" s="127">
        <v>19.705987405544338</v>
      </c>
      <c r="O12" s="127">
        <v>53.316184528371181</v>
      </c>
      <c r="P12" s="127">
        <v>42.054803350205979</v>
      </c>
      <c r="Q12" s="127">
        <v>197.90288650173974</v>
      </c>
      <c r="R12" s="127">
        <v>614179.28058749833</v>
      </c>
      <c r="S12" s="127">
        <v>30909.798200222329</v>
      </c>
      <c r="T12" s="127">
        <v>33996.517679175173</v>
      </c>
      <c r="U12" s="127">
        <v>19.133557916159308</v>
      </c>
      <c r="V12" s="127">
        <v>178.09468439751492</v>
      </c>
      <c r="W12" s="127">
        <v>10.121472369077814</v>
      </c>
      <c r="X12" s="127">
        <v>19.279220889696841</v>
      </c>
      <c r="Y12" s="127">
        <v>16.554274469855269</v>
      </c>
      <c r="Z12" s="127">
        <v>10.152280032778368</v>
      </c>
      <c r="AA12" s="127">
        <v>26.283642816847827</v>
      </c>
      <c r="AB12" s="127">
        <v>56.260776715252007</v>
      </c>
      <c r="AC12" s="127">
        <v>9.2074325950361757</v>
      </c>
      <c r="AD12" s="127">
        <v>1000</v>
      </c>
      <c r="AE12" s="127">
        <v>1000</v>
      </c>
      <c r="AF12" s="127">
        <v>1000</v>
      </c>
      <c r="AG12" s="127">
        <v>44.746206043564115</v>
      </c>
      <c r="AH12" s="127">
        <v>95.373606198239841</v>
      </c>
      <c r="AI12" s="127">
        <v>15.691513147726768</v>
      </c>
      <c r="AJ12" s="127">
        <v>23.268238539126507</v>
      </c>
      <c r="AK12" s="127">
        <v>1000</v>
      </c>
      <c r="AL12" s="127">
        <v>39.656881316353946</v>
      </c>
    </row>
    <row r="13" spans="1:38">
      <c r="A13" s="127">
        <v>4</v>
      </c>
      <c r="B13" s="133">
        <v>1.0641203703703706E-4</v>
      </c>
      <c r="C13" s="134">
        <v>0.67308913194444442</v>
      </c>
      <c r="D13" s="135">
        <v>0.67309087962962966</v>
      </c>
      <c r="E13" s="127">
        <v>1.376828165727026</v>
      </c>
      <c r="F13" s="127">
        <v>4.8141541548610247</v>
      </c>
      <c r="G13" s="127">
        <v>17.481030861374023</v>
      </c>
      <c r="H13" s="127">
        <v>11.589830560882268</v>
      </c>
      <c r="I13" s="127">
        <v>158.26842392301384</v>
      </c>
      <c r="J13" s="127">
        <v>49.619548465170965</v>
      </c>
      <c r="K13" s="127">
        <v>37.667590968990012</v>
      </c>
      <c r="L13" s="127">
        <v>2609.9927025155275</v>
      </c>
      <c r="M13" s="127">
        <v>388.24086798534103</v>
      </c>
      <c r="N13" s="127">
        <v>76.086105858040071</v>
      </c>
      <c r="O13" s="127">
        <v>12.774789750845711</v>
      </c>
      <c r="P13" s="127">
        <v>9.9009666979041473</v>
      </c>
      <c r="Q13" s="127">
        <v>5.5788349197120182</v>
      </c>
      <c r="R13" s="127">
        <v>69266.439360427888</v>
      </c>
      <c r="S13" s="127">
        <v>41710.175937474625</v>
      </c>
      <c r="T13" s="127">
        <v>16499.151940994034</v>
      </c>
      <c r="U13" s="127">
        <v>8.1951180760549516</v>
      </c>
      <c r="V13" s="127">
        <v>2020.6525879709493</v>
      </c>
      <c r="W13" s="127">
        <v>77.754578711487412</v>
      </c>
      <c r="X13" s="127">
        <v>130.95914847764982</v>
      </c>
      <c r="Y13" s="127">
        <v>127.39497173223027</v>
      </c>
      <c r="Z13" s="127">
        <v>15.826688339953773</v>
      </c>
      <c r="AA13" s="127">
        <v>92.709517660342655</v>
      </c>
      <c r="AB13" s="127">
        <v>82.231929450821355</v>
      </c>
      <c r="AC13" s="127">
        <v>18.936622873198637</v>
      </c>
      <c r="AD13" s="127">
        <v>1000</v>
      </c>
      <c r="AE13" s="127">
        <v>1000</v>
      </c>
      <c r="AF13" s="127">
        <v>1000</v>
      </c>
      <c r="AG13" s="127">
        <v>154.26267909065274</v>
      </c>
      <c r="AH13" s="127">
        <v>136.81921248852044</v>
      </c>
      <c r="AI13" s="127">
        <v>31.540810232099556</v>
      </c>
      <c r="AJ13" s="127">
        <v>39.597757166034434</v>
      </c>
      <c r="AK13" s="127">
        <v>1000</v>
      </c>
      <c r="AL13" s="127">
        <v>65.932448099279398</v>
      </c>
    </row>
    <row r="14" spans="1:38">
      <c r="A14" s="127">
        <v>5</v>
      </c>
      <c r="B14" s="133">
        <v>1.1440972222222223E-4</v>
      </c>
      <c r="C14" s="134">
        <v>0.67343616898148151</v>
      </c>
      <c r="D14" s="135">
        <v>0.67343678240740745</v>
      </c>
      <c r="E14" s="127">
        <v>1.3755165883068263</v>
      </c>
      <c r="F14" s="127">
        <v>4.6078921552943557</v>
      </c>
      <c r="G14" s="127">
        <v>12.484824203210689</v>
      </c>
      <c r="H14" s="127">
        <v>17.435840039963406</v>
      </c>
      <c r="I14" s="127">
        <v>87.246392247290231</v>
      </c>
      <c r="J14" s="127">
        <v>34.123120093831261</v>
      </c>
      <c r="K14" s="127">
        <v>24.460716642470008</v>
      </c>
      <c r="L14" s="127">
        <v>0.50038497857726272</v>
      </c>
      <c r="M14" s="127">
        <v>148.56919508642341</v>
      </c>
      <c r="N14" s="127">
        <v>702.37668038915263</v>
      </c>
      <c r="O14" s="127">
        <v>19.975355058911013</v>
      </c>
      <c r="P14" s="127">
        <v>10.913103295991823</v>
      </c>
      <c r="Q14" s="127">
        <v>24.037425457683781</v>
      </c>
      <c r="R14" s="127">
        <v>20.243342773111571</v>
      </c>
      <c r="S14" s="127">
        <v>77.564180651639958</v>
      </c>
      <c r="T14" s="127">
        <v>14.671768037023062</v>
      </c>
      <c r="U14" s="127">
        <v>6.7851126996075539</v>
      </c>
      <c r="V14" s="127">
        <v>61.773735058451258</v>
      </c>
      <c r="W14" s="127">
        <v>26.213329894231673</v>
      </c>
      <c r="X14" s="127">
        <v>1.546789443447284</v>
      </c>
      <c r="Y14" s="127">
        <v>1.4987403787861848</v>
      </c>
      <c r="Z14" s="127">
        <v>1.6915233175017657</v>
      </c>
      <c r="AA14" s="127">
        <v>0.2676594682737265</v>
      </c>
      <c r="AB14" s="127">
        <v>1329.6629964161509</v>
      </c>
      <c r="AC14" s="127">
        <v>17.679265439603757</v>
      </c>
      <c r="AD14" s="127">
        <v>0.18773992089649047</v>
      </c>
      <c r="AE14" s="127">
        <v>59.419031238448653</v>
      </c>
      <c r="AF14" s="127">
        <v>61.411946998129771</v>
      </c>
      <c r="AG14" s="127">
        <v>0.24315137525215236</v>
      </c>
      <c r="AH14" s="127">
        <v>103.88145611428564</v>
      </c>
      <c r="AI14" s="127">
        <v>174.53807206637643</v>
      </c>
      <c r="AJ14" s="127">
        <v>0.87573933239469293</v>
      </c>
      <c r="AK14" s="127">
        <v>0.60093132678735062</v>
      </c>
      <c r="AL14" s="127">
        <v>0.78250740295501497</v>
      </c>
    </row>
    <row r="15" spans="1:38">
      <c r="A15" s="127">
        <v>6</v>
      </c>
      <c r="B15" s="133">
        <v>1.1430555555555555E-4</v>
      </c>
      <c r="C15" s="134">
        <v>0.67384115740740747</v>
      </c>
      <c r="D15" s="135">
        <v>0.67384288194444453</v>
      </c>
      <c r="E15" s="127">
        <v>1.1752439004101267</v>
      </c>
      <c r="F15" s="127">
        <v>3.085185849734037</v>
      </c>
      <c r="G15" s="127">
        <v>7.7417323313529227</v>
      </c>
      <c r="H15" s="127">
        <v>8.2031750035290543</v>
      </c>
      <c r="I15" s="127">
        <v>34.525663149295937</v>
      </c>
      <c r="J15" s="127">
        <v>334.04466434209604</v>
      </c>
      <c r="K15" s="127">
        <v>38.392661402964009</v>
      </c>
      <c r="L15" s="127">
        <v>24.352495475246194</v>
      </c>
      <c r="M15" s="127">
        <v>74.630142597809837</v>
      </c>
      <c r="N15" s="127">
        <v>9.3929512250763896</v>
      </c>
      <c r="O15" s="127">
        <v>48.92519583862471</v>
      </c>
      <c r="P15" s="127">
        <v>47.505078729054169</v>
      </c>
      <c r="Q15" s="127">
        <v>1558.7684109018141</v>
      </c>
      <c r="R15" s="127">
        <v>64798.022074750974</v>
      </c>
      <c r="S15" s="127">
        <v>188177.82012291846</v>
      </c>
      <c r="T15" s="127">
        <v>128318.37434095975</v>
      </c>
      <c r="U15" s="127">
        <v>4.9549952065813434</v>
      </c>
      <c r="V15" s="127">
        <v>298.56335153528636</v>
      </c>
      <c r="W15" s="127">
        <v>42.42535019044071</v>
      </c>
      <c r="X15" s="127">
        <v>30.05785873792167</v>
      </c>
      <c r="Y15" s="127">
        <v>22.465958487026654</v>
      </c>
      <c r="Z15" s="127">
        <v>14.438100064355821</v>
      </c>
      <c r="AA15" s="127">
        <v>8.9356447591318986</v>
      </c>
      <c r="AB15" s="127">
        <v>17.717666379014819</v>
      </c>
      <c r="AC15" s="127">
        <v>165.89544778696006</v>
      </c>
      <c r="AD15" s="127">
        <v>1000</v>
      </c>
      <c r="AE15" s="127">
        <v>1000</v>
      </c>
      <c r="AF15" s="127">
        <v>1000</v>
      </c>
      <c r="AG15" s="127">
        <v>21.742770371624264</v>
      </c>
      <c r="AH15" s="127">
        <v>43.179642212309169</v>
      </c>
      <c r="AI15" s="127">
        <v>403.18329579295187</v>
      </c>
      <c r="AJ15" s="127">
        <v>17.210841858521167</v>
      </c>
      <c r="AK15" s="127">
        <v>1000</v>
      </c>
      <c r="AL15" s="127">
        <v>41.888811237216849</v>
      </c>
    </row>
    <row r="16" spans="1:38">
      <c r="A16" s="127">
        <v>7</v>
      </c>
      <c r="B16" s="133">
        <v>1.1445601851851852E-4</v>
      </c>
      <c r="C16" s="134">
        <v>0.67430427083333333</v>
      </c>
      <c r="D16" s="135">
        <v>0.67430687499999997</v>
      </c>
      <c r="E16" s="127">
        <v>1.1855524114166394</v>
      </c>
      <c r="F16" s="127">
        <v>10.447927305533984</v>
      </c>
      <c r="G16" s="127">
        <v>136.28104844605127</v>
      </c>
      <c r="H16" s="127">
        <v>21.23429848017711</v>
      </c>
      <c r="I16" s="127">
        <v>68.033588631835357</v>
      </c>
      <c r="J16" s="127">
        <v>37.906878889379861</v>
      </c>
      <c r="K16" s="127">
        <v>24.29817627247126</v>
      </c>
      <c r="L16" s="127">
        <v>14.020374949004692</v>
      </c>
      <c r="M16" s="127">
        <v>17.563405512613979</v>
      </c>
      <c r="N16" s="127">
        <v>19.783840451875918</v>
      </c>
      <c r="O16" s="127">
        <v>41.649578182837665</v>
      </c>
      <c r="P16" s="127">
        <v>38.411590697406254</v>
      </c>
      <c r="Q16" s="127">
        <v>486.74136792419216</v>
      </c>
      <c r="R16" s="127">
        <v>40.376296477147939</v>
      </c>
      <c r="S16" s="127">
        <v>349.29835417025913</v>
      </c>
      <c r="T16" s="127">
        <v>93.990004836444385</v>
      </c>
      <c r="U16" s="127">
        <v>25.683049910257267</v>
      </c>
      <c r="V16" s="127">
        <v>121.98121616223177</v>
      </c>
      <c r="W16" s="127">
        <v>14.508797685478203</v>
      </c>
      <c r="X16" s="127">
        <v>18.505498737559179</v>
      </c>
      <c r="Y16" s="127">
        <v>12.729841778862177</v>
      </c>
      <c r="Z16" s="127">
        <v>25.889311533114068</v>
      </c>
      <c r="AA16" s="127">
        <v>4.3118898752295953</v>
      </c>
      <c r="AB16" s="127">
        <v>28.540119934309828</v>
      </c>
      <c r="AC16" s="127">
        <v>10.257689304721167</v>
      </c>
      <c r="AD16" s="127">
        <v>102.54157213730645</v>
      </c>
      <c r="AE16" s="127">
        <v>186.7053526691858</v>
      </c>
      <c r="AF16" s="127">
        <v>324.56283394593061</v>
      </c>
      <c r="AG16" s="127">
        <v>27.073329021358372</v>
      </c>
      <c r="AH16" s="127">
        <v>117.96674643936784</v>
      </c>
      <c r="AI16" s="127">
        <v>67.689602793062079</v>
      </c>
      <c r="AJ16" s="127">
        <v>10.191069033110313</v>
      </c>
      <c r="AK16" s="127">
        <v>400.12062223403677</v>
      </c>
      <c r="AL16" s="127">
        <v>69.352995671099421</v>
      </c>
    </row>
    <row r="17" spans="1:38">
      <c r="A17" s="127">
        <v>8</v>
      </c>
      <c r="B17" s="133">
        <v>1.1430555555555555E-4</v>
      </c>
      <c r="C17" s="134">
        <v>0.67470921296296293</v>
      </c>
      <c r="D17" s="135">
        <v>0.67471122685185181</v>
      </c>
      <c r="E17" s="127">
        <v>1.251913339280138</v>
      </c>
      <c r="F17" s="127">
        <v>9.3063795575003674</v>
      </c>
      <c r="G17" s="127">
        <v>42.903602596165726</v>
      </c>
      <c r="H17" s="127">
        <v>12.782212142510406</v>
      </c>
      <c r="I17" s="127">
        <v>20.455501695726024</v>
      </c>
      <c r="J17" s="127">
        <v>254.97875695553805</v>
      </c>
      <c r="K17" s="127">
        <v>18.909027491058911</v>
      </c>
      <c r="L17" s="127">
        <v>9.5867343937501666</v>
      </c>
      <c r="M17" s="127">
        <v>58.59875628645036</v>
      </c>
      <c r="N17" s="127">
        <v>612.8056838833312</v>
      </c>
      <c r="O17" s="127">
        <v>33.290407876229956</v>
      </c>
      <c r="P17" s="127">
        <v>30.614931595705297</v>
      </c>
      <c r="Q17" s="127">
        <v>376.55780564319042</v>
      </c>
      <c r="R17" s="127">
        <v>47.109645473337551</v>
      </c>
      <c r="S17" s="127">
        <v>81.086710541194236</v>
      </c>
      <c r="T17" s="127">
        <v>117.36514752453441</v>
      </c>
      <c r="U17" s="127">
        <v>11.595810752009733</v>
      </c>
      <c r="V17" s="127">
        <v>84.623274784527723</v>
      </c>
      <c r="W17" s="127">
        <v>71.129880251913775</v>
      </c>
      <c r="X17" s="127">
        <v>158.84250061365157</v>
      </c>
      <c r="Y17" s="127">
        <v>11.718776006445768</v>
      </c>
      <c r="Z17" s="127">
        <v>15.879532072409518</v>
      </c>
      <c r="AA17" s="127">
        <v>4.4874176541854727</v>
      </c>
      <c r="AB17" s="127">
        <v>11.074393933061458</v>
      </c>
      <c r="AC17" s="127">
        <v>7.2804768710267131</v>
      </c>
      <c r="AD17" s="127">
        <v>174.16896774714584</v>
      </c>
      <c r="AE17" s="127">
        <v>48.213504621974117</v>
      </c>
      <c r="AF17" s="127">
        <v>52.576664636967124</v>
      </c>
      <c r="AG17" s="127">
        <v>48.778555478538316</v>
      </c>
      <c r="AH17" s="127">
        <v>182.47006696474236</v>
      </c>
      <c r="AI17" s="127">
        <v>33.834207914931099</v>
      </c>
      <c r="AJ17" s="127">
        <v>11.110398187225041</v>
      </c>
      <c r="AK17" s="127">
        <v>88.26635438508707</v>
      </c>
      <c r="AL17" s="127">
        <v>54.023839910233797</v>
      </c>
    </row>
    <row r="18" spans="1:38">
      <c r="A18" s="127">
        <v>9</v>
      </c>
      <c r="B18" s="133">
        <v>1.1438657407407406E-4</v>
      </c>
      <c r="C18" s="134">
        <v>0.67505651620370377</v>
      </c>
      <c r="D18" s="135">
        <v>0.67505925925925936</v>
      </c>
      <c r="E18" s="127">
        <v>1.3934218414932631</v>
      </c>
      <c r="F18" s="127">
        <v>7.4060521286044541</v>
      </c>
      <c r="G18" s="127">
        <v>18.395269996941842</v>
      </c>
      <c r="H18" s="127">
        <v>21.534295249217429</v>
      </c>
      <c r="I18" s="127">
        <v>22.128630951292589</v>
      </c>
      <c r="J18" s="127">
        <v>147.27264555537559</v>
      </c>
      <c r="K18" s="127">
        <v>19.209806506172832</v>
      </c>
      <c r="L18" s="127">
        <v>0.19893482119085282</v>
      </c>
      <c r="M18" s="127">
        <v>45.081015267593692</v>
      </c>
      <c r="N18" s="127">
        <v>34.258447443528034</v>
      </c>
      <c r="O18" s="127">
        <v>176.98056295999584</v>
      </c>
      <c r="P18" s="127">
        <v>46.229259253708015</v>
      </c>
      <c r="Q18" s="127">
        <v>62.45510361749718</v>
      </c>
      <c r="R18" s="127">
        <v>28.998043390307295</v>
      </c>
      <c r="S18" s="127">
        <v>54.369839402084374</v>
      </c>
      <c r="T18" s="127">
        <v>34.704855070853988</v>
      </c>
      <c r="U18" s="127">
        <v>12.309308849640148</v>
      </c>
      <c r="V18" s="127">
        <v>35.842396050753223</v>
      </c>
      <c r="W18" s="127">
        <v>17.353426672377935</v>
      </c>
      <c r="X18" s="127">
        <v>0.59858277552608963</v>
      </c>
      <c r="Y18" s="127">
        <v>0.62474522744786098</v>
      </c>
      <c r="Z18" s="127">
        <v>0.63073604246606341</v>
      </c>
      <c r="AA18" s="127">
        <v>0.19438920899372694</v>
      </c>
      <c r="AB18" s="127">
        <v>10.197373437114852</v>
      </c>
      <c r="AC18" s="127">
        <v>7.0122978443103277</v>
      </c>
      <c r="AD18" s="127">
        <v>0.30003209877669113</v>
      </c>
      <c r="AE18" s="127">
        <v>50.701898699692308</v>
      </c>
      <c r="AF18" s="127">
        <v>26.491862290435204</v>
      </c>
      <c r="AG18" s="127">
        <v>0.32040531105349995</v>
      </c>
      <c r="AH18" s="127">
        <v>3227.5527973514718</v>
      </c>
      <c r="AI18" s="127">
        <v>165.15887300668302</v>
      </c>
      <c r="AJ18" s="127">
        <v>0.61929281944141101</v>
      </c>
      <c r="AK18" s="127">
        <v>0.89574952037582123</v>
      </c>
      <c r="AL18" s="127">
        <v>0.97136075797925203</v>
      </c>
    </row>
    <row r="19" spans="1:38">
      <c r="A19" s="127">
        <v>10</v>
      </c>
      <c r="B19" s="133">
        <v>1.142824074074074E-4</v>
      </c>
      <c r="C19" s="134">
        <v>0.6754036342592592</v>
      </c>
      <c r="D19" s="135">
        <v>0.67540641203703711</v>
      </c>
      <c r="E19" s="127">
        <v>1.4071168875814264</v>
      </c>
      <c r="F19" s="127">
        <v>4.8288584332388993</v>
      </c>
      <c r="G19" s="127">
        <v>12.73876914784652</v>
      </c>
      <c r="H19" s="127">
        <v>12.872345242078556</v>
      </c>
      <c r="I19" s="127">
        <v>114.24641728747532</v>
      </c>
      <c r="J19" s="127">
        <v>51.591143268545459</v>
      </c>
      <c r="K19" s="127">
        <v>35.44531202009027</v>
      </c>
      <c r="L19" s="127">
        <v>9.9663684848336168E-2</v>
      </c>
      <c r="M19" s="127">
        <v>1631.6642858616362</v>
      </c>
      <c r="N19" s="127">
        <v>657.7053040402127</v>
      </c>
      <c r="O19" s="127">
        <v>26.78986165939385</v>
      </c>
      <c r="P19" s="127">
        <v>348.59033864963521</v>
      </c>
      <c r="Q19" s="127">
        <v>28.994437148520856</v>
      </c>
      <c r="R19" s="127">
        <v>90.618798733664008</v>
      </c>
      <c r="S19" s="127">
        <v>29.123616186044949</v>
      </c>
      <c r="T19" s="127">
        <v>32.619598205861514</v>
      </c>
      <c r="U19" s="127">
        <v>8.1668503818677021</v>
      </c>
      <c r="V19" s="127">
        <v>325.90653113609153</v>
      </c>
      <c r="W19" s="127">
        <v>80.468844698534298</v>
      </c>
      <c r="X19" s="127">
        <v>0.29766284817634975</v>
      </c>
      <c r="Y19" s="127">
        <v>0.30377363928929141</v>
      </c>
      <c r="Z19" s="127">
        <v>0.30585136750047265</v>
      </c>
      <c r="AA19" s="127">
        <v>6.39175478080444E-2</v>
      </c>
      <c r="AB19" s="127">
        <v>8.3931780277697055</v>
      </c>
      <c r="AC19" s="127">
        <v>9.1580313339343089</v>
      </c>
      <c r="AD19" s="127">
        <v>7.1558085938906876E-2</v>
      </c>
      <c r="AE19" s="127">
        <v>56.186920446427223</v>
      </c>
      <c r="AF19" s="127">
        <v>74.178293156394417</v>
      </c>
      <c r="AG19" s="127">
        <v>8.1719387992197315E-2</v>
      </c>
      <c r="AH19" s="127">
        <v>92.64443834041171</v>
      </c>
      <c r="AI19" s="127">
        <v>85.130189225403313</v>
      </c>
      <c r="AJ19" s="127">
        <v>0.20898471930310256</v>
      </c>
      <c r="AK19" s="127">
        <v>0.22995766228317377</v>
      </c>
      <c r="AL19" s="127">
        <v>0.26374177773143026</v>
      </c>
    </row>
    <row r="20" spans="1:38">
      <c r="A20" s="127">
        <v>11</v>
      </c>
      <c r="B20" s="133">
        <v>1.1424768518518518E-4</v>
      </c>
      <c r="C20" s="134">
        <v>0.67575082175925927</v>
      </c>
      <c r="D20" s="135">
        <v>0.67575356481481474</v>
      </c>
      <c r="E20" s="127">
        <v>1.4255436551731486</v>
      </c>
      <c r="F20" s="127">
        <v>3.5989258126291976</v>
      </c>
      <c r="G20" s="127">
        <v>12.853178459783814</v>
      </c>
      <c r="H20" s="127">
        <v>8.2606195067598573</v>
      </c>
      <c r="I20" s="127">
        <v>32.572269612607016</v>
      </c>
      <c r="J20" s="127">
        <v>62.039579447798666</v>
      </c>
      <c r="K20" s="127">
        <v>21.34114088103664</v>
      </c>
      <c r="L20" s="127">
        <v>9.9544008376271337E-2</v>
      </c>
      <c r="M20" s="127">
        <v>32.316488032975002</v>
      </c>
      <c r="N20" s="127">
        <v>22.07768477530297</v>
      </c>
      <c r="O20" s="127">
        <v>39.045974983143651</v>
      </c>
      <c r="P20" s="127">
        <v>33.066587463773466</v>
      </c>
      <c r="Q20" s="127">
        <v>214.51442892546217</v>
      </c>
      <c r="R20" s="127">
        <v>30.302665323539152</v>
      </c>
      <c r="S20" s="127">
        <v>130.58760657548788</v>
      </c>
      <c r="T20" s="127">
        <v>39.162130133094713</v>
      </c>
      <c r="U20" s="127">
        <v>5.1756422595296181</v>
      </c>
      <c r="V20" s="127">
        <v>57.866319829835106</v>
      </c>
      <c r="W20" s="127">
        <v>8.9407198276031714</v>
      </c>
      <c r="X20" s="127">
        <v>0.29860513044563203</v>
      </c>
      <c r="Y20" s="127">
        <v>0.30268690604421505</v>
      </c>
      <c r="Z20" s="127">
        <v>0.31389234035829788</v>
      </c>
      <c r="AA20" s="127">
        <v>0.1306297609012772</v>
      </c>
      <c r="AB20" s="127">
        <v>15.658699988196263</v>
      </c>
      <c r="AC20" s="127">
        <v>4.7874769219318329</v>
      </c>
      <c r="AD20" s="127">
        <v>0.26077612237318298</v>
      </c>
      <c r="AE20" s="127">
        <v>125.99963498824489</v>
      </c>
      <c r="AF20" s="127">
        <v>35.251483064685587</v>
      </c>
      <c r="AG20" s="127">
        <v>0.26939020287681231</v>
      </c>
      <c r="AH20" s="127">
        <v>607.83501162809171</v>
      </c>
      <c r="AI20" s="127">
        <v>278.69320977680633</v>
      </c>
      <c r="AJ20" s="127">
        <v>0.41191658519013946</v>
      </c>
      <c r="AK20" s="127">
        <v>0.78514129764703178</v>
      </c>
      <c r="AL20" s="127">
        <v>0.8200524298157722</v>
      </c>
    </row>
    <row r="21" spans="1:38">
      <c r="A21" s="127">
        <v>12</v>
      </c>
      <c r="B21" s="133">
        <v>1.1437499999999999E-4</v>
      </c>
      <c r="C21" s="134">
        <v>0.67615604166666665</v>
      </c>
      <c r="D21" s="135">
        <v>0.6761586458333334</v>
      </c>
      <c r="E21" s="127">
        <v>1.4174168044593511</v>
      </c>
      <c r="F21" s="127">
        <v>4.219322962527813</v>
      </c>
      <c r="G21" s="127">
        <v>14.485387889056424</v>
      </c>
      <c r="H21" s="127">
        <v>9.3741336049850528</v>
      </c>
      <c r="I21" s="127">
        <v>44.491715282238957</v>
      </c>
      <c r="J21" s="127">
        <v>34.328609083202679</v>
      </c>
      <c r="K21" s="127">
        <v>19.334596991244737</v>
      </c>
      <c r="L21" s="127">
        <v>17.285228660155163</v>
      </c>
      <c r="M21" s="127">
        <v>30.737371737881592</v>
      </c>
      <c r="N21" s="127">
        <v>15.358197811413714</v>
      </c>
      <c r="O21" s="127">
        <v>52.675130448462276</v>
      </c>
      <c r="P21" s="127">
        <v>49.397472506737877</v>
      </c>
      <c r="Q21" s="127">
        <v>813.57548148064268</v>
      </c>
      <c r="R21" s="127">
        <v>83785.135602265349</v>
      </c>
      <c r="S21" s="127">
        <v>139.96863841019322</v>
      </c>
      <c r="T21" s="127">
        <v>2166.1658751176965</v>
      </c>
      <c r="U21" s="127">
        <v>6.5849797863091633</v>
      </c>
      <c r="V21" s="127">
        <v>95.823175403423534</v>
      </c>
      <c r="W21" s="127">
        <v>8.4541342982952141</v>
      </c>
      <c r="X21" s="127">
        <v>51.9443773788634</v>
      </c>
      <c r="Y21" s="127">
        <v>23.25664736728168</v>
      </c>
      <c r="Z21" s="127">
        <v>18.08337466483561</v>
      </c>
      <c r="AA21" s="127">
        <v>10.825394124139756</v>
      </c>
      <c r="AB21" s="127">
        <v>22.891924055147481</v>
      </c>
      <c r="AC21" s="127">
        <v>48.198361118981644</v>
      </c>
      <c r="AD21" s="127">
        <v>1000</v>
      </c>
      <c r="AE21" s="127">
        <v>52.288297392152941</v>
      </c>
      <c r="AF21" s="127">
        <v>90.9347772094128</v>
      </c>
      <c r="AG21" s="127">
        <v>26.850262121113584</v>
      </c>
      <c r="AH21" s="127">
        <v>102.79074919817279</v>
      </c>
      <c r="AI21" s="127">
        <v>96.458598391265298</v>
      </c>
      <c r="AJ21" s="127">
        <v>0.49470563029691139</v>
      </c>
      <c r="AK21" s="127">
        <v>30.551300748506698</v>
      </c>
      <c r="AL21" s="127">
        <v>51.36699479168503</v>
      </c>
    </row>
    <row r="22" spans="1:38">
      <c r="A22" s="127">
        <v>13</v>
      </c>
      <c r="B22" s="133">
        <v>1.1444444444444445E-4</v>
      </c>
      <c r="C22" s="134">
        <v>0.67650333333333335</v>
      </c>
      <c r="D22" s="135">
        <v>0.67650577546296298</v>
      </c>
      <c r="E22" s="127">
        <v>1.2663731551346</v>
      </c>
      <c r="F22" s="127">
        <v>3.9242071938387646</v>
      </c>
      <c r="G22" s="127">
        <v>10.53885727039181</v>
      </c>
      <c r="H22" s="127">
        <v>13.977287613204178</v>
      </c>
      <c r="I22" s="127">
        <v>42.655731198886613</v>
      </c>
      <c r="J22" s="127">
        <v>75.301584745377411</v>
      </c>
      <c r="K22" s="127">
        <v>27.202306528835059</v>
      </c>
      <c r="L22" s="127">
        <v>0.99373371605689242</v>
      </c>
      <c r="M22" s="127">
        <v>1712.4074246111986</v>
      </c>
      <c r="N22" s="127">
        <v>291.30562498369244</v>
      </c>
      <c r="O22" s="127">
        <v>8.417489427699234</v>
      </c>
      <c r="P22" s="127">
        <v>5.065798642214812</v>
      </c>
      <c r="Q22" s="127">
        <v>12.724797331423671</v>
      </c>
      <c r="R22" s="127">
        <v>47798.843872325269</v>
      </c>
      <c r="S22" s="127">
        <v>47.368862920257335</v>
      </c>
      <c r="T22" s="127">
        <v>8.4964373863020199</v>
      </c>
      <c r="U22" s="127">
        <v>7.030592814675324</v>
      </c>
      <c r="V22" s="127">
        <v>27.15253568182483</v>
      </c>
      <c r="W22" s="127">
        <v>545.03571603728824</v>
      </c>
      <c r="X22" s="127">
        <v>6.4376156145671999</v>
      </c>
      <c r="Y22" s="127">
        <v>2.8368438749756884</v>
      </c>
      <c r="Z22" s="127">
        <v>6.6848891693276009</v>
      </c>
      <c r="AA22" s="127">
        <v>0.26475715852403681</v>
      </c>
      <c r="AB22" s="127">
        <v>129.40641241854121</v>
      </c>
      <c r="AC22" s="127">
        <v>26.665088730619289</v>
      </c>
      <c r="AD22" s="127">
        <v>1000</v>
      </c>
      <c r="AE22" s="127">
        <v>203.50923262026777</v>
      </c>
      <c r="AF22" s="127">
        <v>27.905473925506779</v>
      </c>
      <c r="AG22" s="127">
        <v>0.43975417955770912</v>
      </c>
      <c r="AH22" s="127">
        <v>1856.531946482</v>
      </c>
      <c r="AI22" s="127">
        <v>106.16698557200638</v>
      </c>
      <c r="AJ22" s="127">
        <v>1000</v>
      </c>
      <c r="AK22" s="127">
        <v>53226.926813246188</v>
      </c>
      <c r="AL22" s="127">
        <v>1.4223086561651506</v>
      </c>
    </row>
    <row r="23" spans="1:38">
      <c r="A23" s="127">
        <v>14</v>
      </c>
      <c r="B23" s="133">
        <v>1.1439814814814815E-4</v>
      </c>
      <c r="C23" s="134">
        <v>0.67685050925925927</v>
      </c>
      <c r="D23" s="135">
        <v>0.67685175925925922</v>
      </c>
      <c r="E23" s="127">
        <v>1.216092381850993</v>
      </c>
      <c r="F23" s="127">
        <v>3.5371583828967146</v>
      </c>
      <c r="G23" s="127">
        <v>15.609848945906959</v>
      </c>
      <c r="H23" s="127">
        <v>6.4980714554764356</v>
      </c>
      <c r="I23" s="127">
        <v>71.066214920112259</v>
      </c>
      <c r="J23" s="127">
        <v>20.456182185212874</v>
      </c>
      <c r="K23" s="127">
        <v>28.692971852548624</v>
      </c>
      <c r="L23" s="127">
        <v>0.99564174829600749</v>
      </c>
      <c r="M23" s="127">
        <v>157.93764640873687</v>
      </c>
      <c r="N23" s="127">
        <v>133.13208965341104</v>
      </c>
      <c r="O23" s="127">
        <v>30.283990661012723</v>
      </c>
      <c r="P23" s="127">
        <v>27.11689733571087</v>
      </c>
      <c r="Q23" s="127">
        <v>259.31139754341893</v>
      </c>
      <c r="R23" s="127">
        <v>183707.62271749537</v>
      </c>
      <c r="S23" s="127">
        <v>11.721602122954266</v>
      </c>
      <c r="T23" s="127">
        <v>10.106167928675694</v>
      </c>
      <c r="U23" s="127">
        <v>5.4554894816072714</v>
      </c>
      <c r="V23" s="127">
        <v>131.93311475176947</v>
      </c>
      <c r="W23" s="127">
        <v>70.972744214067887</v>
      </c>
      <c r="X23" s="127">
        <v>6.7985014939371577</v>
      </c>
      <c r="Y23" s="127">
        <v>6.8163307016637713</v>
      </c>
      <c r="Z23" s="127">
        <v>2.8477073437509715</v>
      </c>
      <c r="AA23" s="127">
        <v>0.26533526369941723</v>
      </c>
      <c r="AB23" s="127">
        <v>22.797375960632561</v>
      </c>
      <c r="AC23" s="127">
        <v>38.094366710185753</v>
      </c>
      <c r="AD23" s="127">
        <v>1000</v>
      </c>
      <c r="AE23" s="127">
        <v>2807.2076321401646</v>
      </c>
      <c r="AF23" s="127">
        <v>26.161140152457545</v>
      </c>
      <c r="AG23" s="127">
        <v>0.4407129436240117</v>
      </c>
      <c r="AH23" s="127">
        <v>80.31794846316042</v>
      </c>
      <c r="AI23" s="127">
        <v>71.345283245669549</v>
      </c>
      <c r="AJ23" s="127">
        <v>1000</v>
      </c>
      <c r="AK23" s="127">
        <v>19146.820408408341</v>
      </c>
      <c r="AL23" s="127">
        <v>1.4029259897939079</v>
      </c>
    </row>
    <row r="24" spans="1:38">
      <c r="A24" s="127">
        <v>15</v>
      </c>
      <c r="B24" s="133">
        <v>1.1424768518518518E-4</v>
      </c>
      <c r="C24" s="134">
        <v>0.67731332175925918</v>
      </c>
      <c r="D24" s="135">
        <v>0.67731560185185191</v>
      </c>
      <c r="E24" s="127">
        <v>1.2120106872171896</v>
      </c>
      <c r="F24" s="127">
        <v>4.1136905755473965</v>
      </c>
      <c r="G24" s="127">
        <v>12.540195454113569</v>
      </c>
      <c r="H24" s="127">
        <v>6.3370675313523588</v>
      </c>
      <c r="I24" s="127">
        <v>121.24469200720384</v>
      </c>
      <c r="J24" s="127">
        <v>27.173134862574312</v>
      </c>
      <c r="K24" s="127">
        <v>34.975531169931131</v>
      </c>
      <c r="L24" s="127">
        <v>7.9120193493012074</v>
      </c>
      <c r="M24" s="127">
        <v>38.693352036080206</v>
      </c>
      <c r="N24" s="127">
        <v>22.479702203718009</v>
      </c>
      <c r="O24" s="127">
        <v>48.399876248497129</v>
      </c>
      <c r="P24" s="127">
        <v>35.668221449244129</v>
      </c>
      <c r="Q24" s="127">
        <v>134.7576763513903</v>
      </c>
      <c r="R24" s="127">
        <v>88294.930457031878</v>
      </c>
      <c r="S24" s="127">
        <v>1883.7640458307089</v>
      </c>
      <c r="T24" s="127">
        <v>1909.3909620556371</v>
      </c>
      <c r="U24" s="127">
        <v>5.7573978812695188</v>
      </c>
      <c r="V24" s="127">
        <v>314.85720033974599</v>
      </c>
      <c r="W24" s="127">
        <v>59.877953258514708</v>
      </c>
      <c r="X24" s="127">
        <v>18.539414698540305</v>
      </c>
      <c r="Y24" s="127">
        <v>24.311581977330825</v>
      </c>
      <c r="Z24" s="127">
        <v>38.259408319443381</v>
      </c>
      <c r="AA24" s="127">
        <v>17.137156730346135</v>
      </c>
      <c r="AB24" s="127">
        <v>26.225128445961648</v>
      </c>
      <c r="AC24" s="127">
        <v>24.926955270181995</v>
      </c>
      <c r="AD24" s="127">
        <v>1000</v>
      </c>
      <c r="AE24" s="127">
        <v>6.5404641287417027</v>
      </c>
      <c r="AF24" s="127">
        <v>6.6690895495577127</v>
      </c>
      <c r="AG24" s="127">
        <v>42.777951480328426</v>
      </c>
      <c r="AH24" s="127">
        <v>58.6776200702407</v>
      </c>
      <c r="AI24" s="127">
        <v>57.489973896339443</v>
      </c>
      <c r="AJ24" s="127">
        <v>21.14826332008338</v>
      </c>
      <c r="AK24" s="127">
        <v>1.5490545788553103</v>
      </c>
      <c r="AL24" s="127">
        <v>50.985470931728088</v>
      </c>
    </row>
    <row r="25" spans="1:38">
      <c r="A25" s="127">
        <v>16</v>
      </c>
      <c r="B25" s="133">
        <v>1.1431712962962965E-4</v>
      </c>
      <c r="C25" s="134">
        <v>0.67771848379629629</v>
      </c>
      <c r="D25" s="135">
        <v>0.67772068287037035</v>
      </c>
      <c r="E25" s="127">
        <v>1.2504343269874936</v>
      </c>
      <c r="F25" s="127">
        <v>4.4163049886742494</v>
      </c>
      <c r="G25" s="127">
        <v>25.460975620221639</v>
      </c>
      <c r="H25" s="127">
        <v>4.3573500157985379</v>
      </c>
      <c r="I25" s="127">
        <v>17.029636667843292</v>
      </c>
      <c r="J25" s="127">
        <v>44.333791695691829</v>
      </c>
      <c r="K25" s="127">
        <v>12.303555795688359</v>
      </c>
      <c r="L25" s="127">
        <v>7.9465021916585403</v>
      </c>
      <c r="M25" s="127">
        <v>13.311409156494243</v>
      </c>
      <c r="N25" s="127">
        <v>9.4102520093187856</v>
      </c>
      <c r="O25" s="127">
        <v>39.745868599236601</v>
      </c>
      <c r="P25" s="127">
        <v>36.423227760814605</v>
      </c>
      <c r="Q25" s="127">
        <v>435.91065924070261</v>
      </c>
      <c r="R25" s="127">
        <v>47190.829597694436</v>
      </c>
      <c r="S25" s="127">
        <v>63.148535717039891</v>
      </c>
      <c r="T25" s="127">
        <v>1580.2462156749327</v>
      </c>
      <c r="U25" s="127">
        <v>5.6763228551084142</v>
      </c>
      <c r="V25" s="127">
        <v>44.701060554490816</v>
      </c>
      <c r="W25" s="127">
        <v>7.863462729710716</v>
      </c>
      <c r="X25" s="127">
        <v>28.329693959937121</v>
      </c>
      <c r="Y25" s="127">
        <v>23.113041541610301</v>
      </c>
      <c r="Z25" s="127">
        <v>12.256232678290534</v>
      </c>
      <c r="AA25" s="127">
        <v>19.908168587512041</v>
      </c>
      <c r="AB25" s="127">
        <v>11.677975547440035</v>
      </c>
      <c r="AC25" s="127">
        <v>21.185386624777255</v>
      </c>
      <c r="AD25" s="127">
        <v>1000</v>
      </c>
      <c r="AE25" s="127">
        <v>21.866591186582905</v>
      </c>
      <c r="AF25" s="127">
        <v>62.787531681139832</v>
      </c>
      <c r="AG25" s="127">
        <v>49.66388990912877</v>
      </c>
      <c r="AH25" s="127">
        <v>39.437396702124339</v>
      </c>
      <c r="AI25" s="127">
        <v>59.647180823084682</v>
      </c>
      <c r="AJ25" s="127">
        <v>4.3433943104294945</v>
      </c>
      <c r="AK25" s="127">
        <v>2.7680654573773031</v>
      </c>
      <c r="AL25" s="127">
        <v>130.67629718935808</v>
      </c>
    </row>
    <row r="26" spans="1:38">
      <c r="A26" s="127">
        <v>17</v>
      </c>
      <c r="B26" s="133">
        <v>1.1416666666666667E-4</v>
      </c>
      <c r="C26" s="134">
        <v>0.67818129629629631</v>
      </c>
      <c r="D26" s="135">
        <v>0.67818402777777775</v>
      </c>
      <c r="E26" s="127">
        <v>1.35877005587947</v>
      </c>
      <c r="F26" s="127">
        <v>4.0476306905592638</v>
      </c>
      <c r="G26" s="127">
        <v>8.4845032981456203</v>
      </c>
      <c r="H26" s="127">
        <v>8.6707386089011607</v>
      </c>
      <c r="I26" s="127">
        <v>50.210606963273037</v>
      </c>
      <c r="J26" s="127">
        <v>253.86961085180306</v>
      </c>
      <c r="K26" s="127">
        <v>41.786045111270191</v>
      </c>
      <c r="L26" s="127">
        <v>3.2604378837359782</v>
      </c>
      <c r="M26" s="127">
        <v>3.876626355713698</v>
      </c>
      <c r="N26" s="127">
        <v>3.0727038220156988</v>
      </c>
      <c r="O26" s="127">
        <v>45.162003250392935</v>
      </c>
      <c r="P26" s="127">
        <v>42.055091211150845</v>
      </c>
      <c r="Q26" s="127">
        <v>600.11623344656437</v>
      </c>
      <c r="R26" s="127">
        <v>43.902723833321289</v>
      </c>
      <c r="S26" s="127">
        <v>341.31321986440361</v>
      </c>
      <c r="T26" s="127">
        <v>71.435394172572899</v>
      </c>
      <c r="U26" s="127">
        <v>5.7999085526123837</v>
      </c>
      <c r="V26" s="127">
        <v>166.38442994902758</v>
      </c>
      <c r="W26" s="127">
        <v>123.6808094585671</v>
      </c>
      <c r="X26" s="127">
        <v>3.4027543498916821</v>
      </c>
      <c r="Y26" s="127">
        <v>11.315343162423748</v>
      </c>
      <c r="Z26" s="127">
        <v>24.504050534377964</v>
      </c>
      <c r="AA26" s="127">
        <v>5.0552692214208088</v>
      </c>
      <c r="AB26" s="127">
        <v>10.082250477480589</v>
      </c>
      <c r="AC26" s="127">
        <v>28.528337052683778</v>
      </c>
      <c r="AD26" s="127">
        <v>23.62817106095175</v>
      </c>
      <c r="AE26" s="127">
        <v>41.533748557924987</v>
      </c>
      <c r="AF26" s="127">
        <v>16.487141337462702</v>
      </c>
      <c r="AG26" s="127">
        <v>83.906566892326595</v>
      </c>
      <c r="AH26" s="127">
        <v>35.745140675996474</v>
      </c>
      <c r="AI26" s="127">
        <v>23.847480083613167</v>
      </c>
      <c r="AJ26" s="127">
        <v>22.427271054312193</v>
      </c>
      <c r="AK26" s="127">
        <v>23.606633821416889</v>
      </c>
      <c r="AL26" s="127">
        <v>36.653170578794366</v>
      </c>
    </row>
    <row r="27" spans="1:38">
      <c r="A27" s="127">
        <v>18</v>
      </c>
      <c r="B27" s="133">
        <v>1.1432870370370369E-4</v>
      </c>
      <c r="C27" s="134">
        <v>0.6785865509259259</v>
      </c>
      <c r="D27" s="135">
        <v>0.67858942129629629</v>
      </c>
      <c r="E27" s="127">
        <v>1.305220046367541</v>
      </c>
      <c r="F27" s="127">
        <v>3.4400730994685462</v>
      </c>
      <c r="G27" s="127">
        <v>9.1646864467486022</v>
      </c>
      <c r="H27" s="127">
        <v>19.121216610495896</v>
      </c>
      <c r="I27" s="127">
        <v>41.095901864469432</v>
      </c>
      <c r="J27" s="127">
        <v>22.515717988572678</v>
      </c>
      <c r="K27" s="127">
        <v>49.61206925566151</v>
      </c>
      <c r="L27" s="127">
        <v>4.9994288677326848</v>
      </c>
      <c r="M27" s="127">
        <v>9.4838140167731879</v>
      </c>
      <c r="N27" s="127">
        <v>4.8162796838095296</v>
      </c>
      <c r="O27" s="127">
        <v>34.240250417436357</v>
      </c>
      <c r="P27" s="127">
        <v>47.326472809143922</v>
      </c>
      <c r="Q27" s="127">
        <v>124.29998647235445</v>
      </c>
      <c r="R27" s="127">
        <v>58.046207178279552</v>
      </c>
      <c r="S27" s="127">
        <v>1032.9017370194049</v>
      </c>
      <c r="T27" s="127">
        <v>177.75570687657785</v>
      </c>
      <c r="U27" s="127">
        <v>5.8252050614138708</v>
      </c>
      <c r="V27" s="127">
        <v>666.7447962023881</v>
      </c>
      <c r="W27" s="127">
        <v>56.20457585022065</v>
      </c>
      <c r="X27" s="127">
        <v>5.97905372789812</v>
      </c>
      <c r="Y27" s="127">
        <v>12.198487470186173</v>
      </c>
      <c r="Z27" s="127">
        <v>6.5759935573610564</v>
      </c>
      <c r="AA27" s="127">
        <v>4.599106872552178</v>
      </c>
      <c r="AB27" s="127">
        <v>128.85737053123646</v>
      </c>
      <c r="AC27" s="127">
        <v>46.644171543281082</v>
      </c>
      <c r="AD27" s="127">
        <v>205.42492551937369</v>
      </c>
      <c r="AE27" s="127">
        <v>489.92287128335687</v>
      </c>
      <c r="AF27" s="127">
        <v>25.912313646689832</v>
      </c>
      <c r="AG27" s="127">
        <v>55.065815767246889</v>
      </c>
      <c r="AH27" s="127">
        <v>1300.3124632229317</v>
      </c>
      <c r="AI27" s="127">
        <v>32.183588222721696</v>
      </c>
      <c r="AJ27" s="127">
        <v>15.932108340685241</v>
      </c>
      <c r="AK27" s="127">
        <v>72.363457533857158</v>
      </c>
      <c r="AL27" s="127">
        <v>247.01792425319434</v>
      </c>
    </row>
    <row r="28" spans="1:38">
      <c r="A28" s="127">
        <v>19</v>
      </c>
      <c r="B28" s="133">
        <v>1.1440972222222223E-4</v>
      </c>
      <c r="C28" s="134">
        <v>0.67899172453703704</v>
      </c>
      <c r="D28" s="135">
        <v>0.67899429398148159</v>
      </c>
      <c r="E28" s="127">
        <v>1.252874803722104</v>
      </c>
      <c r="F28" s="127">
        <v>4.0012063347086499</v>
      </c>
      <c r="G28" s="127">
        <v>9.9767423742516961</v>
      </c>
      <c r="H28" s="127">
        <v>10.965939937274918</v>
      </c>
      <c r="I28" s="127">
        <v>86.795546972574442</v>
      </c>
      <c r="J28" s="127">
        <v>22.11483951087045</v>
      </c>
      <c r="K28" s="127">
        <v>17.600636151501842</v>
      </c>
      <c r="L28" s="127">
        <v>9.3022613579354143</v>
      </c>
      <c r="M28" s="127">
        <v>10.533077753609698</v>
      </c>
      <c r="N28" s="127">
        <v>7.9752165559207322</v>
      </c>
      <c r="O28" s="127">
        <v>38.875563964090183</v>
      </c>
      <c r="P28" s="127">
        <v>37.903148941053864</v>
      </c>
      <c r="Q28" s="127">
        <v>1448.3301614102245</v>
      </c>
      <c r="R28" s="127">
        <v>55.896424858836134</v>
      </c>
      <c r="S28" s="127">
        <v>327.61331321950166</v>
      </c>
      <c r="T28" s="127">
        <v>226.50537650323292</v>
      </c>
      <c r="U28" s="127">
        <v>5.5374027639047023</v>
      </c>
      <c r="V28" s="127">
        <v>98.399382851984782</v>
      </c>
      <c r="W28" s="127">
        <v>23.156153668832332</v>
      </c>
      <c r="X28" s="127">
        <v>13.135757056562465</v>
      </c>
      <c r="Y28" s="127">
        <v>23.678078706178496</v>
      </c>
      <c r="Z28" s="127">
        <v>9.1280848720944405</v>
      </c>
      <c r="AA28" s="127">
        <v>4.0019555018690474</v>
      </c>
      <c r="AB28" s="127">
        <v>37.948343855842822</v>
      </c>
      <c r="AC28" s="127">
        <v>36.508706079004021</v>
      </c>
      <c r="AD28" s="127">
        <v>217.65951884189076</v>
      </c>
      <c r="AE28" s="127">
        <v>174.55478659279373</v>
      </c>
      <c r="AF28" s="127">
        <v>79.381164842358274</v>
      </c>
      <c r="AG28" s="127">
        <v>35.110756998455905</v>
      </c>
      <c r="AH28" s="127">
        <v>601.79587376265863</v>
      </c>
      <c r="AI28" s="127">
        <v>149.53711941917044</v>
      </c>
      <c r="AJ28" s="127">
        <v>11.952651970479838</v>
      </c>
      <c r="AK28" s="127">
        <v>1308.4597756325738</v>
      </c>
      <c r="AL28" s="127">
        <v>127.87502851928396</v>
      </c>
    </row>
    <row r="29" spans="1:38">
      <c r="A29" s="127">
        <v>20</v>
      </c>
      <c r="B29" s="133">
        <v>1.1415509259259258E-4</v>
      </c>
      <c r="C29" s="134">
        <v>0.67957017361111116</v>
      </c>
      <c r="D29" s="135">
        <v>0.67957283564814819</v>
      </c>
      <c r="E29" s="127">
        <v>1.7547514880339372</v>
      </c>
      <c r="F29" s="127">
        <v>4.1377212964419989</v>
      </c>
      <c r="G29" s="127">
        <v>11.25495165157157</v>
      </c>
      <c r="H29" s="127">
        <v>9.7391927313877016</v>
      </c>
      <c r="I29" s="127">
        <v>761.20466272430303</v>
      </c>
      <c r="J29" s="127">
        <v>19.896995911931587</v>
      </c>
      <c r="K29" s="127">
        <v>19.361517408553553</v>
      </c>
      <c r="L29" s="127">
        <v>26.701082554181593</v>
      </c>
      <c r="M29" s="127">
        <v>89.803292203020433</v>
      </c>
      <c r="N29" s="127">
        <v>27.364388296638101</v>
      </c>
      <c r="O29" s="127">
        <v>37.927005987286734</v>
      </c>
      <c r="P29" s="127">
        <v>43.718698448606816</v>
      </c>
      <c r="Q29" s="127">
        <v>290.09452781725719</v>
      </c>
      <c r="R29" s="127">
        <v>79.240717950903857</v>
      </c>
      <c r="S29" s="127">
        <v>139.39704784956592</v>
      </c>
      <c r="T29" s="127">
        <v>905.46546749923266</v>
      </c>
      <c r="U29" s="127">
        <v>5.5700975876368473</v>
      </c>
      <c r="V29" s="127">
        <v>178.63029856291473</v>
      </c>
      <c r="W29" s="127">
        <v>18.001060676723814</v>
      </c>
      <c r="X29" s="127">
        <v>191.6451949889277</v>
      </c>
      <c r="Y29" s="127">
        <v>13.579258359729003</v>
      </c>
      <c r="Z29" s="127">
        <v>8.8633357781626287</v>
      </c>
      <c r="AA29" s="127">
        <v>4.3828929761891233</v>
      </c>
      <c r="AB29" s="127">
        <v>30.795506337028829</v>
      </c>
      <c r="AC29" s="127">
        <v>43.057630982707863</v>
      </c>
      <c r="AD29" s="127">
        <v>41.69102203084698</v>
      </c>
      <c r="AE29" s="127">
        <v>39.601253210352432</v>
      </c>
      <c r="AF29" s="127">
        <v>65.863408892003577</v>
      </c>
      <c r="AG29" s="127">
        <v>24.475710737359847</v>
      </c>
      <c r="AH29" s="127">
        <v>63.829826659738742</v>
      </c>
      <c r="AI29" s="127">
        <v>72.981739641376052</v>
      </c>
      <c r="AJ29" s="127">
        <v>13.700544301666227</v>
      </c>
      <c r="AK29" s="127">
        <v>46.553680303063096</v>
      </c>
      <c r="AL29" s="127">
        <v>42.701711332016984</v>
      </c>
    </row>
    <row r="30" spans="1:38">
      <c r="A30" s="127">
        <v>21</v>
      </c>
      <c r="B30" s="128"/>
      <c r="C30" s="129"/>
      <c r="D30" s="130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</row>
    <row r="31" spans="1:38">
      <c r="A31" s="127">
        <v>22</v>
      </c>
      <c r="B31" s="128"/>
      <c r="C31" s="129"/>
      <c r="D31" s="130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</row>
    <row r="32" spans="1:38">
      <c r="A32" s="127">
        <v>23</v>
      </c>
      <c r="B32" s="128"/>
      <c r="C32" s="129"/>
      <c r="D32" s="130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</row>
    <row r="33" spans="1:38">
      <c r="A33" s="127">
        <v>24</v>
      </c>
      <c r="B33" s="128"/>
      <c r="C33" s="129"/>
      <c r="D33" s="130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</row>
    <row r="34" spans="1:38">
      <c r="A34" s="127">
        <v>25</v>
      </c>
      <c r="B34" s="128"/>
      <c r="C34" s="129"/>
      <c r="D34" s="130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</row>
    <row r="35" spans="1:38">
      <c r="A35" s="127">
        <v>26</v>
      </c>
      <c r="B35" s="128"/>
      <c r="C35" s="129"/>
      <c r="D35" s="130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</row>
    <row r="36" spans="1:38">
      <c r="A36" s="127">
        <v>27</v>
      </c>
      <c r="B36" s="128"/>
      <c r="C36" s="129"/>
      <c r="D36" s="130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</row>
    <row r="37" spans="1:38">
      <c r="A37" s="127">
        <v>28</v>
      </c>
      <c r="B37" s="128"/>
      <c r="C37" s="129"/>
      <c r="D37" s="130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</row>
    <row r="38" spans="1:38">
      <c r="A38" s="127">
        <v>29</v>
      </c>
      <c r="B38" s="128"/>
      <c r="C38" s="129"/>
      <c r="D38" s="130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</row>
    <row r="39" spans="1:38">
      <c r="A39" s="127">
        <v>30</v>
      </c>
      <c r="B39" s="128"/>
      <c r="C39" s="129"/>
      <c r="D39" s="130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</row>
    <row r="40" spans="1:38">
      <c r="A40" s="127">
        <v>31</v>
      </c>
      <c r="B40" s="128"/>
      <c r="C40" s="129"/>
      <c r="D40" s="130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</row>
    <row r="41" spans="1:38">
      <c r="A41" s="127">
        <v>32</v>
      </c>
      <c r="B41" s="128"/>
      <c r="C41" s="129"/>
      <c r="D41" s="130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</row>
    <row r="42" spans="1:38">
      <c r="A42" s="127">
        <v>33</v>
      </c>
      <c r="B42" s="128"/>
      <c r="C42" s="129"/>
      <c r="D42" s="130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</row>
    <row r="43" spans="1:38">
      <c r="A43" s="127">
        <v>34</v>
      </c>
      <c r="B43" s="128"/>
      <c r="C43" s="129"/>
      <c r="D43" s="130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</row>
    <row r="44" spans="1:38">
      <c r="A44" s="127">
        <v>35</v>
      </c>
      <c r="B44" s="128"/>
      <c r="C44" s="129"/>
      <c r="D44" s="130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</row>
    <row r="45" spans="1:38">
      <c r="A45" s="127">
        <v>36</v>
      </c>
      <c r="B45" s="128"/>
      <c r="C45" s="129"/>
      <c r="D45" s="130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</row>
    <row r="46" spans="1:38">
      <c r="A46" s="127">
        <v>37</v>
      </c>
      <c r="B46" s="128"/>
      <c r="C46" s="129"/>
      <c r="D46" s="130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</row>
    <row r="47" spans="1:38">
      <c r="A47" s="127">
        <v>38</v>
      </c>
      <c r="B47" s="128"/>
      <c r="C47" s="129"/>
      <c r="D47" s="130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</row>
    <row r="48" spans="1:38">
      <c r="A48" s="127">
        <v>39</v>
      </c>
      <c r="B48" s="128"/>
      <c r="C48" s="129"/>
      <c r="D48" s="130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</row>
    <row r="49" spans="1:38">
      <c r="A49" s="127">
        <v>40</v>
      </c>
      <c r="B49" s="128"/>
      <c r="C49" s="129"/>
      <c r="D49" s="130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</row>
    <row r="50" spans="1:38">
      <c r="A50" s="127">
        <v>41</v>
      </c>
      <c r="B50" s="128"/>
      <c r="C50" s="129"/>
      <c r="D50" s="130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</row>
    <row r="51" spans="1:38">
      <c r="A51" s="127">
        <v>42</v>
      </c>
      <c r="B51" s="128"/>
      <c r="C51" s="129"/>
      <c r="D51" s="130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</row>
    <row r="52" spans="1:38">
      <c r="A52" s="127">
        <v>43</v>
      </c>
      <c r="B52" s="128"/>
      <c r="C52" s="129"/>
      <c r="D52" s="130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</row>
    <row r="53" spans="1:38">
      <c r="A53" s="127">
        <v>44</v>
      </c>
      <c r="B53" s="128"/>
      <c r="C53" s="129"/>
      <c r="D53" s="130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</row>
    <row r="54" spans="1:38">
      <c r="A54" s="127">
        <v>45</v>
      </c>
      <c r="B54" s="128"/>
      <c r="C54" s="129"/>
      <c r="D54" s="130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</row>
    <row r="55" spans="1:38">
      <c r="A55" s="127">
        <v>46</v>
      </c>
      <c r="B55" s="128"/>
      <c r="C55" s="129"/>
      <c r="D55" s="130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</row>
    <row r="56" spans="1:38">
      <c r="A56" s="127">
        <v>47</v>
      </c>
      <c r="B56" s="128"/>
      <c r="C56" s="129"/>
      <c r="D56" s="130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</row>
    <row r="57" spans="1:38">
      <c r="A57" s="127">
        <v>48</v>
      </c>
      <c r="B57" s="128"/>
      <c r="C57" s="129"/>
      <c r="D57" s="130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</row>
    <row r="58" spans="1:38">
      <c r="A58" s="127">
        <v>49</v>
      </c>
      <c r="B58" s="128"/>
      <c r="C58" s="129"/>
      <c r="D58" s="130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</row>
    <row r="59" spans="1:38">
      <c r="A59" s="127">
        <v>50</v>
      </c>
      <c r="B59" s="128"/>
      <c r="C59" s="129"/>
      <c r="D59" s="130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</row>
    <row r="60" spans="1:38">
      <c r="A60" s="127">
        <v>51</v>
      </c>
      <c r="B60" s="128"/>
      <c r="C60" s="129"/>
      <c r="D60" s="130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38">
      <c r="A61" s="127">
        <v>52</v>
      </c>
      <c r="B61" s="128"/>
      <c r="C61" s="129"/>
      <c r="D61" s="130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</row>
    <row r="62" spans="1:38">
      <c r="A62" s="127">
        <v>53</v>
      </c>
      <c r="B62" s="128"/>
      <c r="C62" s="129"/>
      <c r="D62" s="130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</row>
    <row r="63" spans="1:38">
      <c r="A63" s="127">
        <v>54</v>
      </c>
      <c r="B63" s="128"/>
      <c r="C63" s="129"/>
      <c r="D63" s="130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</row>
    <row r="64" spans="1:38">
      <c r="A64" s="127">
        <v>55</v>
      </c>
      <c r="B64" s="128"/>
      <c r="C64" s="129"/>
      <c r="D64" s="130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</row>
    <row r="65" spans="1:38">
      <c r="A65" s="127">
        <v>56</v>
      </c>
      <c r="B65" s="128"/>
      <c r="C65" s="129"/>
      <c r="D65" s="130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</row>
    <row r="66" spans="1:38">
      <c r="A66" s="127">
        <v>57</v>
      </c>
      <c r="B66" s="128"/>
      <c r="C66" s="129"/>
      <c r="D66" s="130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</row>
    <row r="67" spans="1:38">
      <c r="A67" s="127">
        <v>58</v>
      </c>
      <c r="B67" s="128"/>
      <c r="C67" s="129"/>
      <c r="D67" s="130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</row>
    <row r="68" spans="1:38">
      <c r="A68" s="127">
        <v>59</v>
      </c>
      <c r="B68" s="128"/>
      <c r="C68" s="129"/>
      <c r="D68" s="130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</row>
    <row r="69" spans="1:38">
      <c r="A69" s="127">
        <v>60</v>
      </c>
      <c r="B69" s="128"/>
      <c r="C69" s="129"/>
      <c r="D69" s="130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</row>
    <row r="70" spans="1:38">
      <c r="A70" s="127">
        <v>61</v>
      </c>
      <c r="B70" s="128"/>
      <c r="C70" s="129"/>
      <c r="D70" s="130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</row>
    <row r="71" spans="1:38">
      <c r="A71" s="127">
        <v>62</v>
      </c>
      <c r="B71" s="128"/>
      <c r="C71" s="129"/>
      <c r="D71" s="130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</row>
    <row r="72" spans="1:38">
      <c r="A72" s="127">
        <v>63</v>
      </c>
      <c r="B72" s="128"/>
      <c r="C72" s="129"/>
      <c r="D72" s="130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</row>
    <row r="73" spans="1:38">
      <c r="A73" s="127">
        <v>64</v>
      </c>
      <c r="B73" s="128"/>
      <c r="C73" s="129"/>
      <c r="D73" s="130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</row>
    <row r="74" spans="1:38">
      <c r="A74" s="127">
        <v>65</v>
      </c>
      <c r="B74" s="128"/>
      <c r="C74" s="129"/>
      <c r="D74" s="130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</row>
    <row r="75" spans="1:38">
      <c r="A75" s="127">
        <v>66</v>
      </c>
      <c r="B75" s="128"/>
      <c r="C75" s="129"/>
      <c r="D75" s="130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</row>
    <row r="76" spans="1:38">
      <c r="A76" s="127">
        <v>67</v>
      </c>
      <c r="B76" s="128"/>
      <c r="C76" s="129"/>
      <c r="D76" s="130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</row>
    <row r="77" spans="1:38">
      <c r="A77" s="127">
        <v>68</v>
      </c>
      <c r="B77" s="128"/>
      <c r="C77" s="129"/>
      <c r="D77" s="130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</row>
    <row r="78" spans="1:38">
      <c r="A78" s="127">
        <v>69</v>
      </c>
      <c r="B78" s="128"/>
      <c r="C78" s="129"/>
      <c r="D78" s="130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</row>
    <row r="79" spans="1:38">
      <c r="A79" s="127">
        <v>70</v>
      </c>
      <c r="B79" s="128"/>
      <c r="C79" s="129"/>
      <c r="D79" s="130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</row>
    <row r="80" spans="1:38">
      <c r="A80" s="127">
        <v>71</v>
      </c>
      <c r="B80" s="128"/>
      <c r="C80" s="129"/>
      <c r="D80" s="130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</row>
    <row r="81" spans="1:38">
      <c r="A81" s="127">
        <v>72</v>
      </c>
      <c r="B81" s="128"/>
      <c r="C81" s="129"/>
      <c r="D81" s="130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</row>
    <row r="82" spans="1:38">
      <c r="A82" s="127">
        <v>73</v>
      </c>
      <c r="B82" s="128"/>
      <c r="C82" s="129"/>
      <c r="D82" s="130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</row>
    <row r="83" spans="1:38">
      <c r="A83" s="127">
        <v>74</v>
      </c>
      <c r="B83" s="128"/>
      <c r="C83" s="129"/>
      <c r="D83" s="130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</row>
    <row r="84" spans="1:38">
      <c r="A84" s="127">
        <v>75</v>
      </c>
      <c r="B84" s="128"/>
      <c r="C84" s="129"/>
      <c r="D84" s="130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</row>
    <row r="85" spans="1:38">
      <c r="A85" s="127">
        <v>76</v>
      </c>
      <c r="B85" s="128"/>
      <c r="C85" s="129"/>
      <c r="D85" s="130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</row>
    <row r="86" spans="1:38">
      <c r="A86" s="127">
        <v>77</v>
      </c>
      <c r="B86" s="128"/>
      <c r="C86" s="129"/>
      <c r="D86" s="130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</row>
    <row r="87" spans="1:38">
      <c r="A87" s="127">
        <v>78</v>
      </c>
      <c r="B87" s="128"/>
      <c r="C87" s="129"/>
      <c r="D87" s="130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</row>
    <row r="88" spans="1:38">
      <c r="A88" s="127">
        <v>79</v>
      </c>
      <c r="B88" s="128"/>
      <c r="C88" s="129"/>
      <c r="D88" s="130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</row>
    <row r="89" spans="1:38">
      <c r="A89" s="127">
        <v>80</v>
      </c>
      <c r="B89" s="128"/>
      <c r="C89" s="129"/>
      <c r="D89" s="130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</row>
    <row r="90" spans="1:38">
      <c r="A90" s="127">
        <v>81</v>
      </c>
      <c r="B90" s="128"/>
      <c r="C90" s="129"/>
      <c r="D90" s="130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</row>
    <row r="91" spans="1:38">
      <c r="A91" s="127">
        <v>82</v>
      </c>
      <c r="B91" s="128"/>
      <c r="C91" s="129"/>
      <c r="D91" s="130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</row>
    <row r="92" spans="1:38">
      <c r="A92" s="127">
        <v>83</v>
      </c>
      <c r="B92" s="128"/>
      <c r="C92" s="129"/>
      <c r="D92" s="130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</row>
    <row r="93" spans="1:38">
      <c r="A93" s="127">
        <v>84</v>
      </c>
      <c r="B93" s="128"/>
      <c r="C93" s="129"/>
      <c r="D93" s="130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</row>
    <row r="94" spans="1:38">
      <c r="A94" s="127">
        <v>85</v>
      </c>
      <c r="B94" s="128"/>
      <c r="C94" s="129"/>
      <c r="D94" s="130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</row>
    <row r="95" spans="1:38">
      <c r="A95" s="127">
        <v>86</v>
      </c>
      <c r="B95" s="128"/>
      <c r="C95" s="129"/>
      <c r="D95" s="130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</row>
    <row r="96" spans="1:38">
      <c r="A96" s="127">
        <v>87</v>
      </c>
      <c r="B96" s="128"/>
      <c r="C96" s="129"/>
      <c r="D96" s="130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</row>
    <row r="97" spans="1:38">
      <c r="A97" s="127">
        <v>88</v>
      </c>
      <c r="B97" s="128"/>
      <c r="C97" s="129"/>
      <c r="D97" s="130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</row>
    <row r="98" spans="1:38">
      <c r="A98" s="127">
        <v>89</v>
      </c>
      <c r="B98" s="128"/>
      <c r="C98" s="129"/>
      <c r="D98" s="130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</row>
    <row r="99" spans="1:38">
      <c r="A99" s="127">
        <v>90</v>
      </c>
      <c r="B99" s="128"/>
      <c r="C99" s="129"/>
      <c r="D99" s="130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</row>
    <row r="100" spans="1:38">
      <c r="A100" s="127">
        <v>91</v>
      </c>
      <c r="B100" s="128"/>
      <c r="C100" s="129"/>
      <c r="D100" s="130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</row>
    <row r="101" spans="1:38">
      <c r="A101" s="127">
        <v>92</v>
      </c>
      <c r="B101" s="128"/>
      <c r="C101" s="129"/>
      <c r="D101" s="130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</row>
    <row r="102" spans="1:38">
      <c r="A102" s="127">
        <v>93</v>
      </c>
      <c r="B102" s="128"/>
      <c r="C102" s="129"/>
      <c r="D102" s="130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</row>
    <row r="103" spans="1:38">
      <c r="A103" s="127">
        <v>94</v>
      </c>
      <c r="B103" s="128"/>
      <c r="C103" s="129"/>
      <c r="D103" s="130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</row>
    <row r="104" spans="1:38">
      <c r="A104" s="127">
        <v>95</v>
      </c>
      <c r="B104" s="128"/>
      <c r="C104" s="129"/>
      <c r="D104" s="130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</row>
    <row r="105" spans="1:38">
      <c r="A105" s="127">
        <v>96</v>
      </c>
      <c r="B105" s="128"/>
      <c r="C105" s="129"/>
      <c r="D105" s="130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</row>
    <row r="106" spans="1:38">
      <c r="A106" s="127">
        <v>97</v>
      </c>
      <c r="B106" s="128"/>
      <c r="C106" s="129"/>
      <c r="D106" s="130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</row>
    <row r="107" spans="1:38">
      <c r="A107" s="127">
        <v>98</v>
      </c>
      <c r="B107" s="128"/>
      <c r="C107" s="129"/>
      <c r="D107" s="130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</row>
    <row r="108" spans="1:38">
      <c r="A108" s="127">
        <v>99</v>
      </c>
      <c r="B108" s="128"/>
      <c r="C108" s="129"/>
      <c r="D108" s="130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</row>
    <row r="109" spans="1:38">
      <c r="A109" s="127">
        <v>100</v>
      </c>
      <c r="B109" s="128"/>
      <c r="C109" s="129"/>
      <c r="D109" s="130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</row>
    <row r="110" spans="1:38">
      <c r="A110" s="127">
        <v>101</v>
      </c>
      <c r="B110" s="128"/>
      <c r="C110" s="129"/>
      <c r="D110" s="130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</row>
    <row r="111" spans="1:38">
      <c r="A111" s="127">
        <v>102</v>
      </c>
      <c r="B111" s="128"/>
      <c r="C111" s="129"/>
      <c r="D111" s="130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</row>
    <row r="112" spans="1:38">
      <c r="A112" s="127">
        <v>103</v>
      </c>
      <c r="B112" s="128"/>
      <c r="C112" s="129"/>
      <c r="D112" s="130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</row>
    <row r="113" spans="1:38">
      <c r="A113" s="127">
        <v>104</v>
      </c>
      <c r="B113" s="128"/>
      <c r="C113" s="129"/>
      <c r="D113" s="130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</row>
    <row r="114" spans="1:38">
      <c r="A114" s="127">
        <v>105</v>
      </c>
      <c r="B114" s="128"/>
      <c r="C114" s="129"/>
      <c r="D114" s="130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</row>
    <row r="115" spans="1:38">
      <c r="A115" s="127">
        <v>106</v>
      </c>
      <c r="B115" s="128"/>
      <c r="C115" s="129"/>
      <c r="D115" s="130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</row>
    <row r="116" spans="1:38">
      <c r="A116" s="127">
        <v>107</v>
      </c>
      <c r="B116" s="128"/>
      <c r="C116" s="129"/>
      <c r="D116" s="130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</row>
    <row r="117" spans="1:38">
      <c r="A117" s="127">
        <v>108</v>
      </c>
      <c r="B117" s="128"/>
      <c r="C117" s="129"/>
      <c r="D117" s="130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</row>
    <row r="118" spans="1:38">
      <c r="A118" s="127">
        <v>109</v>
      </c>
      <c r="B118" s="128"/>
      <c r="C118" s="129"/>
      <c r="D118" s="130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</row>
    <row r="119" spans="1:38">
      <c r="A119" s="127">
        <v>110</v>
      </c>
      <c r="B119" s="128"/>
      <c r="C119" s="129"/>
      <c r="D119" s="130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</row>
    <row r="120" spans="1:38">
      <c r="A120" s="127">
        <v>111</v>
      </c>
      <c r="B120" s="128"/>
      <c r="C120" s="129"/>
      <c r="D120" s="130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</row>
    <row r="121" spans="1:38">
      <c r="A121" s="127">
        <v>112</v>
      </c>
      <c r="B121" s="128"/>
      <c r="C121" s="129"/>
      <c r="D121" s="130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</row>
    <row r="122" spans="1:38">
      <c r="A122" s="127">
        <v>113</v>
      </c>
      <c r="B122" s="128"/>
      <c r="C122" s="129"/>
      <c r="D122" s="130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</row>
    <row r="123" spans="1:38">
      <c r="A123" s="127">
        <v>114</v>
      </c>
      <c r="B123" s="128"/>
      <c r="C123" s="129"/>
      <c r="D123" s="130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</row>
    <row r="124" spans="1:38">
      <c r="A124" s="127">
        <v>115</v>
      </c>
      <c r="B124" s="128"/>
      <c r="C124" s="129"/>
      <c r="D124" s="130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</row>
    <row r="125" spans="1:38">
      <c r="A125" s="127">
        <v>116</v>
      </c>
      <c r="B125" s="128"/>
      <c r="C125" s="129"/>
      <c r="D125" s="130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</row>
    <row r="126" spans="1:38">
      <c r="A126" s="127">
        <v>117</v>
      </c>
      <c r="B126" s="128"/>
      <c r="C126" s="129"/>
      <c r="D126" s="130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</row>
    <row r="127" spans="1:38">
      <c r="A127" s="127">
        <v>118</v>
      </c>
      <c r="B127" s="128"/>
      <c r="C127" s="129"/>
      <c r="D127" s="130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</row>
    <row r="128" spans="1:38">
      <c r="A128" s="127">
        <v>119</v>
      </c>
      <c r="B128" s="128"/>
      <c r="C128" s="129"/>
      <c r="D128" s="130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</row>
    <row r="129" spans="1:38">
      <c r="A129" s="127">
        <v>120</v>
      </c>
      <c r="B129" s="128"/>
      <c r="C129" s="129"/>
      <c r="D129" s="130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</row>
    <row r="130" spans="1:38">
      <c r="A130" s="127">
        <v>121</v>
      </c>
      <c r="B130" s="128"/>
      <c r="C130" s="129"/>
      <c r="D130" s="130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</row>
    <row r="131" spans="1:38">
      <c r="A131" s="127">
        <v>122</v>
      </c>
      <c r="B131" s="128"/>
      <c r="C131" s="129"/>
      <c r="D131" s="130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</row>
    <row r="132" spans="1:38">
      <c r="A132" s="127">
        <v>123</v>
      </c>
      <c r="B132" s="128"/>
      <c r="C132" s="129"/>
      <c r="D132" s="130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</row>
    <row r="133" spans="1:38">
      <c r="A133" s="127">
        <v>124</v>
      </c>
      <c r="B133" s="128"/>
      <c r="C133" s="129"/>
      <c r="D133" s="130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</row>
    <row r="134" spans="1:38">
      <c r="A134" s="127">
        <v>125</v>
      </c>
      <c r="B134" s="128"/>
      <c r="C134" s="129"/>
      <c r="D134" s="130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</row>
    <row r="135" spans="1:38">
      <c r="A135" s="127">
        <v>126</v>
      </c>
      <c r="B135" s="128"/>
      <c r="C135" s="129"/>
      <c r="D135" s="130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</row>
    <row r="136" spans="1:38">
      <c r="A136" s="127">
        <v>127</v>
      </c>
      <c r="B136" s="128"/>
      <c r="C136" s="129"/>
      <c r="D136" s="130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</row>
    <row r="137" spans="1:38">
      <c r="A137" s="127">
        <v>128</v>
      </c>
      <c r="B137" s="128"/>
      <c r="C137" s="129"/>
      <c r="D137" s="130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</row>
    <row r="138" spans="1:38">
      <c r="A138" s="127">
        <v>129</v>
      </c>
      <c r="B138" s="128"/>
      <c r="C138" s="129"/>
      <c r="D138" s="130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</row>
    <row r="139" spans="1:38">
      <c r="A139" s="127">
        <v>130</v>
      </c>
      <c r="B139" s="128"/>
      <c r="C139" s="129"/>
      <c r="D139" s="130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</row>
    <row r="140" spans="1:38">
      <c r="A140" s="127">
        <v>131</v>
      </c>
      <c r="B140" s="128"/>
      <c r="C140" s="129"/>
      <c r="D140" s="130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</row>
    <row r="141" spans="1:38">
      <c r="A141" s="127">
        <v>132</v>
      </c>
      <c r="B141" s="128"/>
      <c r="C141" s="129"/>
      <c r="D141" s="130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</row>
    <row r="142" spans="1:38">
      <c r="A142" s="127">
        <v>133</v>
      </c>
      <c r="B142" s="128"/>
      <c r="C142" s="129"/>
      <c r="D142" s="130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</row>
    <row r="143" spans="1:38">
      <c r="A143" s="127">
        <v>134</v>
      </c>
      <c r="B143" s="128"/>
      <c r="C143" s="129"/>
      <c r="D143" s="130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</row>
    <row r="144" spans="1:38">
      <c r="A144" s="127">
        <v>135</v>
      </c>
      <c r="B144" s="128"/>
      <c r="C144" s="129"/>
      <c r="D144" s="130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</row>
    <row r="145" spans="1:38">
      <c r="A145" s="127">
        <v>136</v>
      </c>
      <c r="B145" s="128"/>
      <c r="C145" s="129"/>
      <c r="D145" s="130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</row>
    <row r="146" spans="1:38">
      <c r="A146" s="127">
        <v>137</v>
      </c>
      <c r="B146" s="128"/>
      <c r="C146" s="129"/>
      <c r="D146" s="130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</row>
    <row r="147" spans="1:38">
      <c r="A147" s="127">
        <v>138</v>
      </c>
      <c r="B147" s="128"/>
      <c r="C147" s="129"/>
      <c r="D147" s="130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</row>
    <row r="148" spans="1:38">
      <c r="A148" s="127">
        <v>139</v>
      </c>
      <c r="B148" s="128"/>
      <c r="C148" s="129"/>
      <c r="D148" s="130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</row>
    <row r="149" spans="1:38">
      <c r="A149" s="127">
        <v>140</v>
      </c>
      <c r="B149" s="128"/>
      <c r="C149" s="129"/>
      <c r="D149" s="130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</row>
    <row r="150" spans="1:38">
      <c r="A150" s="127">
        <v>141</v>
      </c>
      <c r="B150" s="128"/>
      <c r="C150" s="129"/>
      <c r="D150" s="130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</row>
    <row r="151" spans="1:38">
      <c r="A151" s="127">
        <v>142</v>
      </c>
      <c r="B151" s="128"/>
      <c r="C151" s="129"/>
      <c r="D151" s="130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</row>
    <row r="152" spans="1:38">
      <c r="A152" s="127">
        <v>143</v>
      </c>
      <c r="B152" s="128"/>
      <c r="C152" s="129"/>
      <c r="D152" s="130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</row>
    <row r="153" spans="1:38">
      <c r="A153" s="127">
        <v>144</v>
      </c>
      <c r="B153" s="128"/>
      <c r="C153" s="129"/>
      <c r="D153" s="130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</row>
    <row r="154" spans="1:38">
      <c r="A154" s="127">
        <v>145</v>
      </c>
      <c r="B154" s="128"/>
      <c r="C154" s="129"/>
      <c r="D154" s="130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</row>
    <row r="155" spans="1:38">
      <c r="A155" s="127">
        <v>146</v>
      </c>
      <c r="B155" s="128"/>
      <c r="C155" s="129"/>
      <c r="D155" s="130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</row>
    <row r="156" spans="1:38">
      <c r="A156" s="127">
        <v>147</v>
      </c>
      <c r="B156" s="128"/>
      <c r="C156" s="129"/>
      <c r="D156" s="130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</row>
    <row r="157" spans="1:38">
      <c r="A157" s="127">
        <v>148</v>
      </c>
      <c r="B157" s="128"/>
      <c r="C157" s="129"/>
      <c r="D157" s="130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</row>
    <row r="158" spans="1:38">
      <c r="A158" s="127">
        <v>149</v>
      </c>
      <c r="B158" s="128"/>
      <c r="C158" s="129"/>
      <c r="D158" s="130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</row>
    <row r="159" spans="1:38">
      <c r="A159" s="127">
        <v>150</v>
      </c>
      <c r="B159" s="128"/>
      <c r="C159" s="129"/>
      <c r="D159" s="130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</row>
    <row r="160" spans="1:38">
      <c r="A160" s="127">
        <v>151</v>
      </c>
      <c r="B160" s="128"/>
      <c r="C160" s="129"/>
      <c r="D160" s="130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</row>
    <row r="161" spans="1:38">
      <c r="A161" s="127">
        <v>152</v>
      </c>
      <c r="B161" s="128"/>
      <c r="C161" s="129"/>
      <c r="D161" s="130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</row>
    <row r="162" spans="1:38">
      <c r="A162" s="127">
        <v>153</v>
      </c>
      <c r="B162" s="128"/>
      <c r="C162" s="129"/>
      <c r="D162" s="130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</row>
    <row r="163" spans="1:38">
      <c r="A163" s="127">
        <v>154</v>
      </c>
      <c r="B163" s="128"/>
      <c r="C163" s="129"/>
      <c r="D163" s="130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</row>
    <row r="164" spans="1:38">
      <c r="A164" s="127">
        <v>155</v>
      </c>
      <c r="B164" s="128"/>
      <c r="C164" s="129"/>
      <c r="D164" s="130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</row>
    <row r="165" spans="1:38">
      <c r="A165" s="127">
        <v>156</v>
      </c>
      <c r="B165" s="128"/>
      <c r="C165" s="129"/>
      <c r="D165" s="130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</row>
  </sheetData>
  <mergeCells count="1">
    <mergeCell ref="G3:Q3"/>
  </mergeCells>
  <conditionalFormatting sqref="E10:AL165">
    <cfRule type="cellIs" dxfId="1" priority="1" operator="between">
      <formula>1</formula>
      <formula>0.000001</formula>
    </cfRule>
    <cfRule type="cellIs" dxfId="0" priority="2" operator="between">
      <formula>1</formula>
      <formula>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9</v>
      </c>
      <c r="F2" s="12">
        <v>49.997</v>
      </c>
      <c r="G2" s="12">
        <v>34.640999999999998</v>
      </c>
      <c r="H2" s="12">
        <v>34.640999999999998</v>
      </c>
      <c r="I2" s="12">
        <v>34.640999999999998</v>
      </c>
      <c r="J2" s="12">
        <v>120</v>
      </c>
      <c r="K2" s="12">
        <v>120</v>
      </c>
      <c r="L2" s="12">
        <v>120</v>
      </c>
      <c r="M2" s="12">
        <v>1.25</v>
      </c>
      <c r="N2" s="12">
        <v>1.25</v>
      </c>
      <c r="O2" s="12">
        <v>1.25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34.640999999999991</v>
      </c>
      <c r="W2" s="15">
        <v>0</v>
      </c>
      <c r="X2" s="15">
        <v>0</v>
      </c>
      <c r="Y2" s="15">
        <v>1.2499999999999998</v>
      </c>
      <c r="Z2" s="15">
        <v>0</v>
      </c>
      <c r="AA2" s="15">
        <v>0</v>
      </c>
      <c r="AB2" s="15">
        <v>21.650625000000002</v>
      </c>
      <c r="AC2" s="15">
        <v>21.650625000000005</v>
      </c>
      <c r="AD2" s="15">
        <v>21.650624999999994</v>
      </c>
      <c r="AE2" s="15">
        <v>-37.499982515620921</v>
      </c>
      <c r="AF2" s="15">
        <v>-37.499982515620914</v>
      </c>
      <c r="AG2" s="15">
        <v>-37.499982515620928</v>
      </c>
      <c r="AH2" s="15">
        <v>43.301249999999996</v>
      </c>
      <c r="AI2" s="15">
        <v>43.301249999999996</v>
      </c>
      <c r="AJ2" s="15">
        <v>43.301249999999996</v>
      </c>
      <c r="AK2" s="15">
        <v>64.951875000000001</v>
      </c>
      <c r="AL2" s="15">
        <v>-112.49994754686276</v>
      </c>
      <c r="AM2" s="16">
        <v>129.90375</v>
      </c>
    </row>
    <row r="3" spans="1:39" ht="15.6" thickTop="1" thickBot="1">
      <c r="A3" s="17" t="s">
        <v>38</v>
      </c>
      <c r="B3" s="18"/>
      <c r="C3" s="18"/>
      <c r="D3" s="19"/>
      <c r="E3" s="20">
        <v>9</v>
      </c>
      <c r="F3" s="21">
        <v>49.990813076923082</v>
      </c>
      <c r="G3" s="21">
        <v>34.657537777777776</v>
      </c>
      <c r="H3" s="21">
        <v>34.618067777777782</v>
      </c>
      <c r="I3" s="21">
        <v>34.644446666666667</v>
      </c>
      <c r="J3" s="21">
        <v>119.99431333333331</v>
      </c>
      <c r="K3" s="21">
        <v>120.02622222222223</v>
      </c>
      <c r="L3" s="21">
        <v>119.97946444444445</v>
      </c>
      <c r="M3" s="21">
        <v>1.2253213999999999</v>
      </c>
      <c r="N3" s="21">
        <v>1.2496833333333335</v>
      </c>
      <c r="O3" s="21">
        <v>1.2507823333333334</v>
      </c>
      <c r="P3" s="21">
        <v>120.03375777777778</v>
      </c>
      <c r="Q3" s="21">
        <v>119.98779777777776</v>
      </c>
      <c r="R3" s="22">
        <v>119.97844444444445</v>
      </c>
      <c r="S3" s="23">
        <v>0.50022623760994944</v>
      </c>
      <c r="T3" s="24">
        <v>0.50082223164279505</v>
      </c>
      <c r="U3" s="24">
        <v>0.50024165249926167</v>
      </c>
      <c r="V3" s="24">
        <v>34.640016738198206</v>
      </c>
      <c r="W3" s="24">
        <v>7.4115764532043226E-3</v>
      </c>
      <c r="X3" s="24">
        <v>1.6152007781280939E-2</v>
      </c>
      <c r="Y3" s="24">
        <v>1.2419289855687761</v>
      </c>
      <c r="Z3" s="24">
        <v>8.2278703278779973E-3</v>
      </c>
      <c r="AA3" s="24">
        <v>8.3964903339739678E-3</v>
      </c>
      <c r="AB3" s="24">
        <v>21.242918902434411</v>
      </c>
      <c r="AC3" s="24">
        <v>21.666382241848034</v>
      </c>
      <c r="AD3" s="24">
        <v>21.676802365420791</v>
      </c>
      <c r="AE3" s="24">
        <v>-36.771625486694447</v>
      </c>
      <c r="AF3" s="24">
        <v>-37.445104453423447</v>
      </c>
      <c r="AG3" s="24">
        <v>-37.521138325538089</v>
      </c>
      <c r="AH3" s="24">
        <v>42.466622710419557</v>
      </c>
      <c r="AI3" s="24">
        <v>43.261622334092607</v>
      </c>
      <c r="AJ3" s="24">
        <v>43.332661838775557</v>
      </c>
      <c r="AK3" s="24">
        <v>64.586103509703236</v>
      </c>
      <c r="AL3" s="24">
        <v>-111.73786826565598</v>
      </c>
      <c r="AM3" s="25">
        <v>129.06090688328771</v>
      </c>
    </row>
    <row r="4" spans="1:39" ht="15.6" thickTop="1" thickBot="1">
      <c r="A4" s="26" t="s">
        <v>39</v>
      </c>
      <c r="B4" s="27"/>
      <c r="C4" s="27"/>
      <c r="D4" s="28"/>
      <c r="E4" s="29">
        <v>9</v>
      </c>
      <c r="F4" s="30">
        <v>49.997</v>
      </c>
      <c r="G4" s="30">
        <v>34.641100000000002</v>
      </c>
      <c r="H4" s="30">
        <v>34.640999999999998</v>
      </c>
      <c r="I4" s="30">
        <v>34.640999999999998</v>
      </c>
      <c r="J4" s="30">
        <v>120.00009155270001</v>
      </c>
      <c r="K4" s="30">
        <v>120</v>
      </c>
      <c r="L4" s="30">
        <v>119.9999084473</v>
      </c>
      <c r="M4" s="30">
        <v>1.2500199999999999</v>
      </c>
      <c r="N4" s="30">
        <v>1.2499800000000001</v>
      </c>
      <c r="O4" s="30">
        <v>1.2500100000000001</v>
      </c>
      <c r="P4" s="30">
        <v>119.99180000000001</v>
      </c>
      <c r="Q4" s="30">
        <v>120.00099999999998</v>
      </c>
      <c r="R4" s="31">
        <v>120.00720000000001</v>
      </c>
      <c r="S4" s="32">
        <v>0.50015554869772982</v>
      </c>
      <c r="T4" s="33">
        <v>0.5000302296847805</v>
      </c>
      <c r="U4" s="33">
        <v>0.50004534429869574</v>
      </c>
      <c r="V4" s="33">
        <v>34.641033333323499</v>
      </c>
      <c r="W4" s="33">
        <v>3.8099186567206727E-5</v>
      </c>
      <c r="X4" s="33">
        <v>3.8099186558807E-5</v>
      </c>
      <c r="Y4" s="33">
        <v>1.2500033307931431</v>
      </c>
      <c r="Z4" s="33">
        <v>6.4688999122410539E-5</v>
      </c>
      <c r="AA4" s="33">
        <v>4.9545077338618732E-5</v>
      </c>
      <c r="AB4" s="33">
        <v>21.657769491258719</v>
      </c>
      <c r="AC4" s="33">
        <v>21.651587552194357</v>
      </c>
      <c r="AD4" s="33">
        <v>21.652761685521607</v>
      </c>
      <c r="AE4" s="33">
        <v>-37.496801174561426</v>
      </c>
      <c r="AF4" s="33">
        <v>-37.498626755764164</v>
      </c>
      <c r="AG4" s="33">
        <v>-37.499148830933912</v>
      </c>
      <c r="AH4" s="33">
        <v>43.302067822000005</v>
      </c>
      <c r="AI4" s="33">
        <v>43.300557179999998</v>
      </c>
      <c r="AJ4" s="33">
        <v>43.301596409999995</v>
      </c>
      <c r="AK4" s="33">
        <v>64.962118728974687</v>
      </c>
      <c r="AL4" s="33">
        <v>-112.49457676125951</v>
      </c>
      <c r="AM4" s="34">
        <v>129.904221412</v>
      </c>
    </row>
    <row r="5" spans="1:39">
      <c r="A5" s="35" t="s">
        <v>40</v>
      </c>
      <c r="B5" s="35"/>
      <c r="C5" s="35"/>
      <c r="D5" s="36"/>
      <c r="E5" s="37"/>
      <c r="F5" s="38">
        <v>6.1869230769175942E-3</v>
      </c>
      <c r="G5" s="39">
        <v>1.6437777777774443E-2</v>
      </c>
      <c r="H5" s="39">
        <v>2.2932222222216581E-2</v>
      </c>
      <c r="I5" s="39">
        <v>3.4466666666688184E-3</v>
      </c>
      <c r="J5" s="38">
        <v>5.7782193667037518E-3</v>
      </c>
      <c r="K5" s="38">
        <v>2.6222222222230585E-2</v>
      </c>
      <c r="L5" s="38">
        <v>2.0444002855555254E-2</v>
      </c>
      <c r="M5" s="39">
        <v>2.4698600000000015E-2</v>
      </c>
      <c r="N5" s="39">
        <v>2.9666666666661179E-4</v>
      </c>
      <c r="O5" s="39">
        <v>7.7233333333337484E-4</v>
      </c>
      <c r="P5" s="38">
        <v>4.1957777777767546E-2</v>
      </c>
      <c r="Q5" s="38">
        <v>1.3202222222219007E-2</v>
      </c>
      <c r="R5" s="40">
        <v>2.8755555555562751E-2</v>
      </c>
      <c r="S5" s="41">
        <v>7.0688912219618594E-5</v>
      </c>
      <c r="T5" s="42">
        <v>7.9200195801454321E-4</v>
      </c>
      <c r="U5" s="42">
        <v>1.9630820056593112E-4</v>
      </c>
      <c r="V5" s="43">
        <v>1.0165951252929517E-3</v>
      </c>
      <c r="W5" s="43">
        <v>7.3734772666371158E-3</v>
      </c>
      <c r="X5" s="43">
        <v>1.6113908594722132E-2</v>
      </c>
      <c r="Y5" s="43">
        <v>8.0743452243670077E-3</v>
      </c>
      <c r="Z5" s="43">
        <v>8.1631813287555872E-3</v>
      </c>
      <c r="AA5" s="43">
        <v>8.3469452566353498E-3</v>
      </c>
      <c r="AB5" s="43">
        <v>0.41485058882430792</v>
      </c>
      <c r="AC5" s="43">
        <v>1.4794689653676585E-2</v>
      </c>
      <c r="AD5" s="43">
        <v>2.4040679899183459E-2</v>
      </c>
      <c r="AE5" s="43">
        <v>0.7251756878669795</v>
      </c>
      <c r="AF5" s="43">
        <v>5.3522302340716976E-2</v>
      </c>
      <c r="AG5" s="43">
        <v>2.1989494604177651E-2</v>
      </c>
      <c r="AH5" s="43">
        <v>0.83544511158044799</v>
      </c>
      <c r="AI5" s="43">
        <v>3.8934845907391491E-2</v>
      </c>
      <c r="AJ5" s="43">
        <v>3.1065428775562509E-2</v>
      </c>
      <c r="AK5" s="43">
        <v>0.37601521927145143</v>
      </c>
      <c r="AL5" s="43">
        <v>0.75670849560353304</v>
      </c>
      <c r="AM5" s="44">
        <v>0.84331452871228407</v>
      </c>
    </row>
    <row r="6" spans="1:39">
      <c r="A6" s="45" t="s">
        <v>41</v>
      </c>
      <c r="B6" s="45"/>
      <c r="C6" s="45"/>
      <c r="D6" s="46"/>
      <c r="E6" s="47"/>
      <c r="F6" s="48">
        <v>1.2376120123106422E-2</v>
      </c>
      <c r="G6" s="48">
        <v>4.7429156344494433E-2</v>
      </c>
      <c r="H6" s="48">
        <v>6.624350720388085E-2</v>
      </c>
      <c r="I6" s="48">
        <v>9.9486844163830922E-3</v>
      </c>
      <c r="J6" s="48">
        <v>4.815411002563416E-3</v>
      </c>
      <c r="K6" s="48">
        <v>2.1847077860770725E-2</v>
      </c>
      <c r="L6" s="48">
        <v>1.7039585024170276E-2</v>
      </c>
      <c r="M6" s="48">
        <v>2.0156833953932427</v>
      </c>
      <c r="N6" s="48">
        <v>2.3739347301311938E-2</v>
      </c>
      <c r="O6" s="48">
        <v>6.1748020638819498E-2</v>
      </c>
      <c r="P6" s="48">
        <v>3.4954981460669825E-2</v>
      </c>
      <c r="Q6" s="48">
        <v>1.1002970690961473E-2</v>
      </c>
      <c r="R6" s="49">
        <v>2.3967268194477965E-2</v>
      </c>
      <c r="S6" s="50">
        <v>1.4131388340876704E-2</v>
      </c>
      <c r="T6" s="51">
        <v>0.15814033562699914</v>
      </c>
      <c r="U6" s="51">
        <v>3.9242673932719116E-2</v>
      </c>
      <c r="V6" s="51">
        <v>2.9347420152136729E-3</v>
      </c>
      <c r="W6" s="51">
        <v>0</v>
      </c>
      <c r="X6" s="51">
        <v>0</v>
      </c>
      <c r="Y6" s="51">
        <v>0.65014548482167323</v>
      </c>
      <c r="Z6" s="51">
        <v>0</v>
      </c>
      <c r="AA6" s="51">
        <v>0</v>
      </c>
      <c r="AB6" s="52">
        <v>1.9528888225278995</v>
      </c>
      <c r="AC6" s="52">
        <v>6.8284079402518072E-2</v>
      </c>
      <c r="AD6" s="52">
        <v>0.11090510257884514</v>
      </c>
      <c r="AE6" s="52">
        <v>-1.9721066944113721</v>
      </c>
      <c r="AF6" s="52">
        <v>-0.14293537999684672</v>
      </c>
      <c r="AG6" s="52">
        <v>-5.8605616954885656E-2</v>
      </c>
      <c r="AH6" s="52">
        <v>1.9672982174197342</v>
      </c>
      <c r="AI6" s="52">
        <v>8.9998580281416371E-2</v>
      </c>
      <c r="AJ6" s="52">
        <v>7.1690561939502392E-2</v>
      </c>
      <c r="AK6" s="52">
        <v>0.58219214171197053</v>
      </c>
      <c r="AL6" s="52">
        <v>-0.67721758733079107</v>
      </c>
      <c r="AM6" s="53">
        <v>0.65342368117319194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2.8471079549275906E-2</v>
      </c>
      <c r="H7" s="58">
        <v>3.9719792538696772E-2</v>
      </c>
      <c r="I7" s="58">
        <v>5.969804566846486E-3</v>
      </c>
      <c r="J7" s="57"/>
      <c r="K7" s="57"/>
      <c r="L7" s="57"/>
      <c r="M7" s="58">
        <v>0.49397200000000036</v>
      </c>
      <c r="N7" s="58">
        <v>5.9333333333322358E-3</v>
      </c>
      <c r="O7" s="58">
        <v>1.5446666666667495E-2</v>
      </c>
      <c r="P7" s="57"/>
      <c r="Q7" s="57"/>
      <c r="R7" s="59"/>
      <c r="S7" s="60"/>
      <c r="T7" s="61"/>
      <c r="U7" s="61"/>
      <c r="V7" s="62">
        <v>1.7607952287052077E-3</v>
      </c>
      <c r="W7" s="62">
        <v>1.2771243208863109E-2</v>
      </c>
      <c r="X7" s="62">
        <v>2.791012140767668E-2</v>
      </c>
      <c r="Y7" s="62">
        <v>0.16148690448734015</v>
      </c>
      <c r="Z7" s="62">
        <v>0.16326362657511176</v>
      </c>
      <c r="AA7" s="62">
        <v>0.16693890513270701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0.38059329483292892</v>
      </c>
      <c r="AC9" s="52">
        <f t="shared" ref="AC9" si="0">IF(OR(N$3 = 0,H$3=0), 0,0.2+0.025*ABS($D$1/N$3-1)/ABS(T$3)+0.04*ABS($B$1/H$3-1))</f>
        <v>0.37651516078663971</v>
      </c>
      <c r="AD9" s="52">
        <f>IF(OR(O$3 = 0,I$3=0), 0,0.2+0.025*ABS($D$1/O$3-1)/ABS(U$3)+0.04*ABS($B$1/I$3-1))</f>
        <v>0.37646253887057823</v>
      </c>
      <c r="AE9" s="52">
        <f>IF(OR(O$3 = 0,I$3=0), 0,0.5+0.025*ABS($D$1/M$3-1)/ABS((1-(S$3)^2)^0.5)+0.04*ABS($B$1/G$3-1))</f>
        <v>0.61557643988839927</v>
      </c>
      <c r="AF9" s="52">
        <f t="shared" ref="AF9:AG9" si="1">IF(OR(P$3 = 0,J$3=0), 0,0.5+0.025*ABS($D$1/N$3-1)/ABS((1-(T$3)^2)^0.5)+0.04*ABS($B$1/H$3-1))</f>
        <v>0.61339019500596126</v>
      </c>
      <c r="AG9" s="52">
        <f t="shared" si="1"/>
        <v>0.61320429785160624</v>
      </c>
      <c r="AH9" s="52">
        <f>IF(OR(O$3 = 0,I$3=0), 0,0.5+0.04*ABS($D$1/M$3-1)+0.04*ABS($B$1/G$3-1))</f>
        <v>0.64985733674367629</v>
      </c>
      <c r="AI9" s="52">
        <f t="shared" ref="AI9:AJ9" si="2">IF(OR(P$3 = 0,J$3=0), 0,0.5+0.04*ABS($D$1/N$3-1)+0.04*ABS($B$1/H$3-1))</f>
        <v>0.64675137260918236</v>
      </c>
      <c r="AJ9" s="52">
        <f t="shared" si="2"/>
        <v>0.64655995817797529</v>
      </c>
      <c r="AK9" s="52">
        <f>IF(OR(O$3 = 0,I$3=0), 0,0.2+0.025*ABS($D$1/M$3-1)/ABS(S$3)+0.04*ABS($B$1/G$3-1))</f>
        <v>0.38059329483292892</v>
      </c>
      <c r="AL9" s="52">
        <f>IF(OR(O$3 = 0,I$3=0), 0,0.5+0.025*ABS($D$1/M$3-1)/ABS((1-(S$3)^2)^0.5)+0.04*ABS($B$1/G$3-1))</f>
        <v>0.61557643988839927</v>
      </c>
      <c r="AM9" s="52">
        <f>IF(OR(O$3 = 0,I$3=0), 0,0.5+0.04*ABS($D$1/M$3-1)+0.04*ABS($B$1/G$3-1))</f>
        <v>0.64985733674367629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1.6163123212745891</v>
      </c>
      <c r="G11" s="77">
        <f>IF(G7=0,1000,G10/ABS(G7))</f>
        <v>3.5123360821961973</v>
      </c>
      <c r="H11" s="77">
        <f t="shared" ref="H11:I11" si="3">IF(H7=0,1000,H10/ABS(H7))</f>
        <v>2.5176365133975862</v>
      </c>
      <c r="I11" s="77">
        <f t="shared" si="3"/>
        <v>16.750967117977936</v>
      </c>
      <c r="J11" s="77">
        <f t="shared" ref="J11:U11" si="4">IF(J5=0,1000,J8/ABS(J5))</f>
        <v>34.612739203442906</v>
      </c>
      <c r="K11" s="77">
        <f t="shared" si="4"/>
        <v>7.6271186440653649</v>
      </c>
      <c r="L11" s="77">
        <f t="shared" si="4"/>
        <v>9.7828199992475522</v>
      </c>
      <c r="M11" s="77">
        <f>IF(M7=0,1000,M10/ABS(M7))</f>
        <v>0.2024406241649323</v>
      </c>
      <c r="N11" s="77">
        <f t="shared" ref="N11:O11" si="5">IF(N7=0,1000,N10/ABS(N7))</f>
        <v>16.85393258427278</v>
      </c>
      <c r="O11" s="77">
        <f t="shared" si="5"/>
        <v>6.4738886491148886</v>
      </c>
      <c r="P11" s="77">
        <f t="shared" si="4"/>
        <v>11.91674169800619</v>
      </c>
      <c r="Q11" s="77">
        <f t="shared" si="4"/>
        <v>37.872412051852351</v>
      </c>
      <c r="R11" s="77">
        <f t="shared" si="4"/>
        <v>17.387944358573701</v>
      </c>
      <c r="S11" s="77">
        <f t="shared" si="4"/>
        <v>141.46490143930461</v>
      </c>
      <c r="T11" s="77">
        <f t="shared" si="4"/>
        <v>12.626231411180898</v>
      </c>
      <c r="U11" s="77">
        <f t="shared" si="4"/>
        <v>50.940306982445435</v>
      </c>
      <c r="V11" s="77">
        <f>IF(V7=0,1000,V10/ABS(V7))</f>
        <v>56.792520998330126</v>
      </c>
      <c r="W11" s="77">
        <f t="shared" ref="W11:X11" si="6">IF(W7=0,1000,W10/ABS(W7))</f>
        <v>7.8300912733852766</v>
      </c>
      <c r="X11" s="77">
        <f t="shared" si="6"/>
        <v>3.5829295953006857</v>
      </c>
      <c r="Y11" s="77">
        <f>IF(Y7=0,1000,Y10/ABS(Y7))</f>
        <v>0.61924525903485605</v>
      </c>
      <c r="Z11" s="77">
        <f t="shared" ref="Z11:AA11" si="7">IF(Z7=0,1000,Z10/ABS(Z7))</f>
        <v>0.61250630099162706</v>
      </c>
      <c r="AA11" s="77">
        <f t="shared" si="7"/>
        <v>0.59902153976932848</v>
      </c>
      <c r="AB11" s="77">
        <f>IF(AB6=0,1000,AB9/ABS(AB6))</f>
        <v>0.19488733328929259</v>
      </c>
      <c r="AC11" s="77">
        <f t="shared" ref="AC11:AM11" si="8">IF(AC6=0,1000,AC9/ABS(AC6))</f>
        <v>5.5139523602152449</v>
      </c>
      <c r="AD11" s="77">
        <f t="shared" si="8"/>
        <v>3.3944564327231186</v>
      </c>
      <c r="AE11" s="77">
        <f t="shared" si="8"/>
        <v>0.31214154976140096</v>
      </c>
      <c r="AF11" s="77">
        <f t="shared" si="8"/>
        <v>4.2913811473373018</v>
      </c>
      <c r="AG11" s="77">
        <f t="shared" si="8"/>
        <v>10.463234237831642</v>
      </c>
      <c r="AH11" s="77">
        <f t="shared" si="8"/>
        <v>0.33032985593613517</v>
      </c>
      <c r="AI11" s="77">
        <f t="shared" si="8"/>
        <v>7.1862397227473682</v>
      </c>
      <c r="AJ11" s="77">
        <f t="shared" si="8"/>
        <v>9.0187598016540687</v>
      </c>
      <c r="AK11" s="77">
        <f t="shared" si="8"/>
        <v>0.65372454824582782</v>
      </c>
      <c r="AL11" s="77">
        <f t="shared" si="8"/>
        <v>0.90897881479223486</v>
      </c>
      <c r="AM11" s="77">
        <f t="shared" si="8"/>
        <v>0.99454206431099579</v>
      </c>
    </row>
    <row r="12" spans="1:39" ht="15.6" thickTop="1" thickBot="1">
      <c r="A12" s="78" t="s">
        <v>47</v>
      </c>
      <c r="B12" s="78"/>
      <c r="C12" s="78"/>
      <c r="D12" s="79"/>
      <c r="E12" s="80">
        <v>9</v>
      </c>
      <c r="F12" s="81">
        <v>49.997989654541016</v>
      </c>
      <c r="G12" s="81">
        <v>34.649742126464844</v>
      </c>
      <c r="H12" s="81">
        <v>34.61492919921875</v>
      </c>
      <c r="I12" s="81">
        <v>34.641765594482422</v>
      </c>
      <c r="J12" s="81">
        <v>119.98527526855469</v>
      </c>
      <c r="K12" s="81">
        <v>120.02486419677734</v>
      </c>
      <c r="L12" s="81">
        <v>119.98987579345703</v>
      </c>
      <c r="M12" s="81">
        <v>1.2504552602767944</v>
      </c>
      <c r="N12" s="81">
        <v>1.2497942447662354</v>
      </c>
      <c r="O12" s="81">
        <v>1.2509282827377319</v>
      </c>
      <c r="P12" s="81">
        <v>120.03658294677734</v>
      </c>
      <c r="Q12" s="81">
        <v>119.97698211669922</v>
      </c>
      <c r="R12" s="82">
        <v>119.9864501953125</v>
      </c>
      <c r="S12" s="83">
        <v>0.49988138675689697</v>
      </c>
      <c r="T12" s="84">
        <v>0.50063830614089966</v>
      </c>
      <c r="U12" s="84">
        <v>0.4999535083770752</v>
      </c>
      <c r="V12" s="84">
        <v>34.635326385498047</v>
      </c>
      <c r="W12" s="84">
        <v>9.0223783627152443E-3</v>
      </c>
      <c r="X12" s="84">
        <v>1.2824999168515205E-2</v>
      </c>
      <c r="Y12" s="84">
        <v>1.2502820491790771</v>
      </c>
      <c r="Z12" s="84">
        <v>2.246079093310982E-4</v>
      </c>
      <c r="AA12" s="84">
        <v>4.6924396883696318E-4</v>
      </c>
      <c r="AB12" s="84">
        <v>21.658832550048828</v>
      </c>
      <c r="AC12" s="84">
        <v>21.658382415771484</v>
      </c>
      <c r="AD12" s="84">
        <v>21.665164947509766</v>
      </c>
      <c r="AE12" s="84">
        <v>-37.526069641113281</v>
      </c>
      <c r="AF12" s="84">
        <v>-37.449634552001953</v>
      </c>
      <c r="AG12" s="84">
        <v>-37.529823303222656</v>
      </c>
      <c r="AH12" s="84">
        <v>43.327945709228516</v>
      </c>
      <c r="AI12" s="84">
        <v>43.26153564453125</v>
      </c>
      <c r="AJ12" s="84">
        <v>43.334358215332031</v>
      </c>
      <c r="AK12" s="84">
        <v>64.983024597167969</v>
      </c>
      <c r="AL12" s="84">
        <v>-112.50575256347656</v>
      </c>
      <c r="AM12" s="85">
        <v>129.92434692382812</v>
      </c>
    </row>
    <row r="13" spans="1:39">
      <c r="A13" s="86" t="s">
        <v>48</v>
      </c>
      <c r="B13" s="86"/>
      <c r="C13" s="86"/>
      <c r="D13" s="87"/>
      <c r="E13" s="88"/>
      <c r="F13" s="89">
        <v>7.1765776179333329E-3</v>
      </c>
      <c r="G13" s="90">
        <v>7.7956513129322502E-3</v>
      </c>
      <c r="H13" s="90">
        <v>3.1385785590316573E-3</v>
      </c>
      <c r="I13" s="90">
        <v>2.6810721842451812E-3</v>
      </c>
      <c r="J13" s="89">
        <v>9.0380647786219015E-3</v>
      </c>
      <c r="K13" s="89">
        <v>1.3580254448868345E-3</v>
      </c>
      <c r="L13" s="89">
        <v>1.0411349012585447E-2</v>
      </c>
      <c r="M13" s="90">
        <v>2.513386027679454E-2</v>
      </c>
      <c r="N13" s="90">
        <v>1.1091143290187233E-4</v>
      </c>
      <c r="O13" s="90">
        <v>1.4594940439849324E-4</v>
      </c>
      <c r="P13" s="89">
        <v>2.8251689995641982E-3</v>
      </c>
      <c r="Q13" s="89">
        <v>1.0815661078538596E-2</v>
      </c>
      <c r="R13" s="91">
        <v>8.0057508680511091E-3</v>
      </c>
      <c r="S13" s="92">
        <v>3.4485085305246965E-4</v>
      </c>
      <c r="T13" s="93">
        <v>1.8392550189538781E-4</v>
      </c>
      <c r="U13" s="93">
        <v>2.8814412218647334E-4</v>
      </c>
      <c r="V13" s="94">
        <v>4.6903527001589396E-3</v>
      </c>
      <c r="W13" s="94">
        <v>1.6108019095109217E-3</v>
      </c>
      <c r="X13" s="94">
        <v>3.3270086127657333E-3</v>
      </c>
      <c r="Y13" s="94">
        <v>8.3530636103010814E-3</v>
      </c>
      <c r="Z13" s="94">
        <v>8.0032624185468991E-3</v>
      </c>
      <c r="AA13" s="94">
        <v>7.9272463651370046E-3</v>
      </c>
      <c r="AB13" s="94">
        <v>0.41591364761441696</v>
      </c>
      <c r="AC13" s="94">
        <v>7.9998260765492546E-3</v>
      </c>
      <c r="AD13" s="94">
        <v>1.1637417911025238E-2</v>
      </c>
      <c r="AE13" s="94">
        <v>0.7544441544188345</v>
      </c>
      <c r="AF13" s="94">
        <v>4.5300985785061698E-3</v>
      </c>
      <c r="AG13" s="94">
        <v>8.6849776845667748E-3</v>
      </c>
      <c r="AH13" s="94">
        <v>0.86132299880895857</v>
      </c>
      <c r="AI13" s="94">
        <v>8.6689561356934064E-5</v>
      </c>
      <c r="AJ13" s="94">
        <v>1.6963765564739219E-3</v>
      </c>
      <c r="AK13" s="94">
        <v>0.39692108746473309</v>
      </c>
      <c r="AL13" s="94">
        <v>0.76788429782058643</v>
      </c>
      <c r="AM13" s="95">
        <v>0.86344004054041079</v>
      </c>
    </row>
    <row r="14" spans="1:39">
      <c r="A14" s="96" t="s">
        <v>49</v>
      </c>
      <c r="B14" s="96"/>
      <c r="C14" s="96"/>
      <c r="D14" s="97"/>
      <c r="E14" s="98"/>
      <c r="F14" s="99">
        <v>1.4355792947176944E-2</v>
      </c>
      <c r="G14" s="99">
        <v>2.249337896684276E-2</v>
      </c>
      <c r="H14" s="99">
        <v>9.06630196456658E-3</v>
      </c>
      <c r="I14" s="99">
        <v>7.7388223574221156E-3</v>
      </c>
      <c r="J14" s="99">
        <v>7.5320775856393945E-3</v>
      </c>
      <c r="K14" s="99">
        <v>1.1314406300087676E-3</v>
      </c>
      <c r="L14" s="99">
        <v>8.6776091731984185E-3</v>
      </c>
      <c r="M14" s="99">
        <v>2.0512055267127907</v>
      </c>
      <c r="N14" s="99">
        <v>8.8751630067781702E-3</v>
      </c>
      <c r="O14" s="99">
        <v>1.1668649333216777E-2</v>
      </c>
      <c r="P14" s="99">
        <v>2.3536453843214017E-3</v>
      </c>
      <c r="Q14" s="99">
        <v>9.0139674857352067E-3</v>
      </c>
      <c r="R14" s="100">
        <v>6.6726576637340385E-3</v>
      </c>
      <c r="S14" s="101">
        <v>6.8938977431520998E-2</v>
      </c>
      <c r="T14" s="102">
        <v>3.6724707945187687E-2</v>
      </c>
      <c r="U14" s="102">
        <v>5.7600985593037689E-2</v>
      </c>
      <c r="V14" s="102">
        <v>1.3540272614784271E-2</v>
      </c>
      <c r="W14" s="102">
        <v>0</v>
      </c>
      <c r="X14" s="102">
        <v>0</v>
      </c>
      <c r="Y14" s="102">
        <v>0.67258786189578812</v>
      </c>
      <c r="Z14" s="102">
        <v>0</v>
      </c>
      <c r="AA14" s="102">
        <v>0</v>
      </c>
      <c r="AB14" s="103">
        <v>1.9578931197009548</v>
      </c>
      <c r="AC14" s="103">
        <v>3.6922758895565892E-2</v>
      </c>
      <c r="AD14" s="103">
        <v>5.3686045177906164E-2</v>
      </c>
      <c r="AE14" s="103">
        <v>-2.0517019425530285</v>
      </c>
      <c r="AF14" s="103">
        <v>-1.209797287156987E-2</v>
      </c>
      <c r="AG14" s="103">
        <v>-2.3146892850677454E-2</v>
      </c>
      <c r="AH14" s="103">
        <v>2.0282352205927254</v>
      </c>
      <c r="AI14" s="103">
        <v>2.0038444394771985E-4</v>
      </c>
      <c r="AJ14" s="103">
        <v>3.9147757938007531E-3</v>
      </c>
      <c r="AK14" s="103">
        <v>0.61456112986457034</v>
      </c>
      <c r="AL14" s="103">
        <v>-0.68721939100802154</v>
      </c>
      <c r="AM14" s="104">
        <v>0.66901749057228954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1.3502470447617997E-2</v>
      </c>
      <c r="H15" s="109">
        <v>5.4361800624086899E-3</v>
      </c>
      <c r="I15" s="109">
        <v>4.643755407023783E-3</v>
      </c>
      <c r="J15" s="108"/>
      <c r="K15" s="108"/>
      <c r="L15" s="108"/>
      <c r="M15" s="109">
        <v>0.50267720553589079</v>
      </c>
      <c r="N15" s="109">
        <v>2.2182286580374466E-3</v>
      </c>
      <c r="O15" s="109">
        <v>2.9189880879698649E-3</v>
      </c>
      <c r="P15" s="108"/>
      <c r="Q15" s="108"/>
      <c r="R15" s="110"/>
      <c r="S15" s="111"/>
      <c r="T15" s="112"/>
      <c r="U15" s="112"/>
      <c r="V15" s="113">
        <v>8.1239329698777861E-3</v>
      </c>
      <c r="W15" s="113">
        <v>2.7899920490359774E-3</v>
      </c>
      <c r="X15" s="113">
        <v>5.7625506413193622E-3</v>
      </c>
      <c r="Y15" s="113">
        <v>0.16706127220602163</v>
      </c>
      <c r="Z15" s="113">
        <v>0.16006524837093797</v>
      </c>
      <c r="AA15" s="113">
        <v>0.15854492730274009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0.38059329483292892</v>
      </c>
      <c r="AC17" s="103">
        <f>IF(OR(N$3 = 0,H$3=0), 0,0.2+0.025*ABS($D$1/N$3-1)/ABS(T$3)+0.04*ABS($B$1/H$3-1))</f>
        <v>0.37651516078663971</v>
      </c>
      <c r="AD17" s="103">
        <f t="shared" ref="AD17" si="9">IF(OR(O$3 = 0,I$3=0), 0,0.2+0.025*ABS($D$1/O$3-1)/ABS(U$3)+0.04*ABS($B$1/I$3-1))</f>
        <v>0.37646253887057823</v>
      </c>
      <c r="AE17" s="103">
        <f>IF(OR(O$3 = 0,I$3=0), 0,0.5+0.025*ABS($D$1/M$3-1)/ABS((1-(S$3)^2)^0.5)+0.04*ABS($B$1/G$3-1))</f>
        <v>0.61557643988839927</v>
      </c>
      <c r="AF17" s="103">
        <f t="shared" ref="AF17:AG17" si="10">IF(OR(P$3 = 0,J$3=0), 0,0.5+0.025*ABS($D$1/N$3-1)/ABS((1-(T$3)^2)^0.5)+0.04*ABS($B$1/H$3-1))</f>
        <v>0.61339019500596126</v>
      </c>
      <c r="AG17" s="103">
        <f t="shared" si="10"/>
        <v>0.61320429785160624</v>
      </c>
      <c r="AH17" s="103">
        <f>IF(OR(O$3 = 0,I$3=0), 0,0.5+0.04*ABS($D$1/M$3-1)+0.04*ABS($B$1/G$3-1))</f>
        <v>0.64985733674367629</v>
      </c>
      <c r="AI17" s="103">
        <f t="shared" ref="AI17:AJ17" si="11">IF(OR(P$3 = 0,J$3=0), 0,0.5+0.04*ABS($D$1/N$3-1)+0.04*ABS($B$1/H$3-1))</f>
        <v>0.64675137260918236</v>
      </c>
      <c r="AJ17" s="103">
        <f t="shared" si="11"/>
        <v>0.64655995817797529</v>
      </c>
      <c r="AK17" s="103">
        <f>IF(OR(O$3 = 0,I$3=0), 0,0.2+0.025*ABS($D$1/M$3-1)/ABS(S$3)+0.04*ABS($B$1/G$3-1))</f>
        <v>0.38059329483292892</v>
      </c>
      <c r="AL17" s="103">
        <f>IF(OR(O$3 = 0,I$3=0), 0,0.5+0.025*ABS($D$1/M$3-1)/ABS((1-(S$3)^2)^0.5)+0.04*ABS($B$1/G$3-1))</f>
        <v>0.61557643988839927</v>
      </c>
      <c r="AM17" s="103">
        <f>IF(OR(O$3 = 0,I$3=0), 0,0.5+0.04*ABS($D$1/M$3-1)+0.04*ABS($B$1/G$3-1))</f>
        <v>0.64985733674367629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1.3934218414932631</v>
      </c>
      <c r="G19" s="77">
        <f>IF(G15=0,1000,G18/ABS(G15))</f>
        <v>7.4060521286044541</v>
      </c>
      <c r="H19" s="77">
        <f t="shared" ref="H19:I19" si="12">IF(H15=0,1000,H18/ABS(H15))</f>
        <v>18.395269996941842</v>
      </c>
      <c r="I19" s="77">
        <f t="shared" si="12"/>
        <v>21.534295249217429</v>
      </c>
      <c r="J19" s="77">
        <f t="shared" ref="J19:U19" si="13">IF(J13=0,1000,J16/ABS(J13))</f>
        <v>22.128630951292589</v>
      </c>
      <c r="K19" s="77">
        <f t="shared" si="13"/>
        <v>147.27264555537559</v>
      </c>
      <c r="L19" s="77">
        <f t="shared" si="13"/>
        <v>19.209806506172832</v>
      </c>
      <c r="M19" s="77">
        <f>IF(M15=0,1000,M18/ABS(M15))</f>
        <v>0.19893482119085282</v>
      </c>
      <c r="N19" s="77">
        <f t="shared" ref="N19:O19" si="14">IF(N15=0,1000,N18/ABS(N15))</f>
        <v>45.081015267593692</v>
      </c>
      <c r="O19" s="77">
        <f t="shared" si="14"/>
        <v>34.258447443528034</v>
      </c>
      <c r="P19" s="77">
        <f t="shared" si="13"/>
        <v>176.98056295999584</v>
      </c>
      <c r="Q19" s="77">
        <f t="shared" si="13"/>
        <v>46.229259253708015</v>
      </c>
      <c r="R19" s="77">
        <f t="shared" si="13"/>
        <v>62.45510361749718</v>
      </c>
      <c r="S19" s="77">
        <f t="shared" si="13"/>
        <v>28.998043390307295</v>
      </c>
      <c r="T19" s="77">
        <f t="shared" si="13"/>
        <v>54.369839402084374</v>
      </c>
      <c r="U19" s="77">
        <f t="shared" si="13"/>
        <v>34.704855070853988</v>
      </c>
      <c r="V19" s="77">
        <f>IF(V15=0,1000,V18/ABS(V15))</f>
        <v>12.309308849640148</v>
      </c>
      <c r="W19" s="77">
        <f t="shared" ref="W19:X19" si="15">IF(W15=0,1000,W18/ABS(W15))</f>
        <v>35.842396050753223</v>
      </c>
      <c r="X19" s="77">
        <f t="shared" si="15"/>
        <v>17.353426672377935</v>
      </c>
      <c r="Y19" s="77">
        <f>IF(Y15=0,1000,Y18/ABS(Y15))</f>
        <v>0.59858277552608963</v>
      </c>
      <c r="Z19" s="77">
        <f t="shared" ref="Z19:AA19" si="16">IF(Z15=0,1000,Z18/ABS(Z15))</f>
        <v>0.62474522744786098</v>
      </c>
      <c r="AA19" s="77">
        <f t="shared" si="16"/>
        <v>0.63073604246606341</v>
      </c>
      <c r="AB19" s="77">
        <f>IF(AB14=0,1000,AB17/ABS(AB14))</f>
        <v>0.19438920899372694</v>
      </c>
      <c r="AC19" s="77">
        <f t="shared" ref="AC19:AM19" si="17">IF(AC14=0,1000,AC17/ABS(AC14))</f>
        <v>10.197373437114852</v>
      </c>
      <c r="AD19" s="77">
        <f t="shared" si="17"/>
        <v>7.0122978443103277</v>
      </c>
      <c r="AE19" s="77">
        <f>IF(AE14=0,1000,AE17/ABS(AE14))</f>
        <v>0.30003209877669113</v>
      </c>
      <c r="AF19" s="77">
        <f t="shared" si="17"/>
        <v>50.701898699692308</v>
      </c>
      <c r="AG19" s="77">
        <f t="shared" si="17"/>
        <v>26.491862290435204</v>
      </c>
      <c r="AH19" s="77">
        <f t="shared" si="17"/>
        <v>0.32040531105349995</v>
      </c>
      <c r="AI19" s="77">
        <f t="shared" si="17"/>
        <v>3227.5527973514718</v>
      </c>
      <c r="AJ19" s="77">
        <f t="shared" si="17"/>
        <v>165.15887300668302</v>
      </c>
      <c r="AK19" s="77">
        <f t="shared" si="17"/>
        <v>0.61929281944141101</v>
      </c>
      <c r="AL19" s="77">
        <f t="shared" si="17"/>
        <v>0.89574952037582123</v>
      </c>
      <c r="AM19" s="77">
        <f t="shared" si="17"/>
        <v>0.97136075797925203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5" priority="1" operator="between">
      <formula>2</formula>
      <formula>1</formula>
    </cfRule>
    <cfRule type="cellIs" dxfId="24" priority="2" operator="lessThanOr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10</v>
      </c>
      <c r="F2" s="12">
        <v>49.997</v>
      </c>
      <c r="G2" s="12">
        <v>51.961500000000001</v>
      </c>
      <c r="H2" s="12">
        <v>51.961500000000001</v>
      </c>
      <c r="I2" s="12">
        <v>51.961500000000001</v>
      </c>
      <c r="J2" s="12">
        <v>120</v>
      </c>
      <c r="K2" s="12">
        <v>120</v>
      </c>
      <c r="L2" s="12">
        <v>120</v>
      </c>
      <c r="M2" s="12">
        <v>0.5</v>
      </c>
      <c r="N2" s="12">
        <v>0.5</v>
      </c>
      <c r="O2" s="12">
        <v>0.5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51.961500000000001</v>
      </c>
      <c r="W2" s="15">
        <v>0</v>
      </c>
      <c r="X2" s="15">
        <v>0</v>
      </c>
      <c r="Y2" s="15">
        <v>0.5</v>
      </c>
      <c r="Z2" s="15">
        <v>0</v>
      </c>
      <c r="AA2" s="15">
        <v>0</v>
      </c>
      <c r="AB2" s="15">
        <v>12.990375000000004</v>
      </c>
      <c r="AC2" s="15">
        <v>12.990375</v>
      </c>
      <c r="AD2" s="15">
        <v>12.990374999999998</v>
      </c>
      <c r="AE2" s="15">
        <v>-22.499989509372554</v>
      </c>
      <c r="AF2" s="15">
        <v>-22.499989509372554</v>
      </c>
      <c r="AG2" s="15">
        <v>-22.499989509372558</v>
      </c>
      <c r="AH2" s="15">
        <v>25.98075</v>
      </c>
      <c r="AI2" s="15">
        <v>25.98075</v>
      </c>
      <c r="AJ2" s="15">
        <v>25.98075</v>
      </c>
      <c r="AK2" s="15">
        <v>38.971125000000001</v>
      </c>
      <c r="AL2" s="15">
        <v>-67.499968528117662</v>
      </c>
      <c r="AM2" s="16">
        <v>77.942250000000001</v>
      </c>
    </row>
    <row r="3" spans="1:39" ht="15.6" thickTop="1" thickBot="1">
      <c r="A3" s="17" t="s">
        <v>38</v>
      </c>
      <c r="B3" s="18"/>
      <c r="C3" s="18"/>
      <c r="D3" s="19"/>
      <c r="E3" s="20">
        <v>10</v>
      </c>
      <c r="F3" s="21">
        <v>49.990833333333349</v>
      </c>
      <c r="G3" s="21">
        <v>51.977742222222219</v>
      </c>
      <c r="H3" s="21">
        <v>51.926578888888884</v>
      </c>
      <c r="I3" s="21">
        <v>51.978415555555564</v>
      </c>
      <c r="J3" s="21">
        <v>120.00926555555554</v>
      </c>
      <c r="K3" s="21">
        <v>120.01244444444444</v>
      </c>
      <c r="L3" s="21">
        <v>119.97829000000002</v>
      </c>
      <c r="M3" s="21">
        <v>0.45004460000000002</v>
      </c>
      <c r="N3" s="21">
        <v>0.49996000000000002</v>
      </c>
      <c r="O3" s="21">
        <v>0.50013122222222217</v>
      </c>
      <c r="P3" s="21">
        <v>120.01623000000001</v>
      </c>
      <c r="Q3" s="21">
        <v>119.9872588888889</v>
      </c>
      <c r="R3" s="22">
        <v>119.99651111111109</v>
      </c>
      <c r="S3" s="23">
        <v>0.50063535008993465</v>
      </c>
      <c r="T3" s="24">
        <v>0.50074056930649413</v>
      </c>
      <c r="U3" s="24">
        <v>0.50036002953483949</v>
      </c>
      <c r="V3" s="24">
        <v>51.960911595890558</v>
      </c>
      <c r="W3" s="24">
        <v>1.1500686842930156E-2</v>
      </c>
      <c r="X3" s="24">
        <v>2.2853625128179258E-2</v>
      </c>
      <c r="Y3" s="24">
        <v>0.48337860381535269</v>
      </c>
      <c r="Z3" s="24">
        <v>1.6634921759177423E-2</v>
      </c>
      <c r="AA3" s="24">
        <v>1.6699274289749592E-2</v>
      </c>
      <c r="AB3" s="24">
        <v>11.711013404962745</v>
      </c>
      <c r="AC3" s="24">
        <v>12.99983226769341</v>
      </c>
      <c r="AD3" s="24">
        <v>13.007373588536165</v>
      </c>
      <c r="AE3" s="24">
        <v>-20.249739938739488</v>
      </c>
      <c r="AF3" s="24">
        <v>-22.471958288458634</v>
      </c>
      <c r="AG3" s="24">
        <v>-22.507814868434785</v>
      </c>
      <c r="AH3" s="24">
        <v>23.392302207303114</v>
      </c>
      <c r="AI3" s="24">
        <v>25.961212381288888</v>
      </c>
      <c r="AJ3" s="24">
        <v>25.996028500974571</v>
      </c>
      <c r="AK3" s="24">
        <v>37.718219261192317</v>
      </c>
      <c r="AL3" s="24">
        <v>-65.22951309563291</v>
      </c>
      <c r="AM3" s="25">
        <v>75.349543089566581</v>
      </c>
    </row>
    <row r="4" spans="1:39" ht="15.6" thickTop="1" thickBot="1">
      <c r="A4" s="26" t="s">
        <v>39</v>
      </c>
      <c r="B4" s="27"/>
      <c r="C4" s="27"/>
      <c r="D4" s="28"/>
      <c r="E4" s="29">
        <v>10</v>
      </c>
      <c r="F4" s="30">
        <v>49.997</v>
      </c>
      <c r="G4" s="30">
        <v>51.961500000000001</v>
      </c>
      <c r="H4" s="30">
        <v>51.961500000000001</v>
      </c>
      <c r="I4" s="30">
        <v>51.961500000000001</v>
      </c>
      <c r="J4" s="30">
        <v>120</v>
      </c>
      <c r="K4" s="30">
        <v>120</v>
      </c>
      <c r="L4" s="30">
        <v>120</v>
      </c>
      <c r="M4" s="30">
        <v>0.49999399999999999</v>
      </c>
      <c r="N4" s="30">
        <v>0.49999900000000003</v>
      </c>
      <c r="O4" s="30">
        <v>0.50000599999999995</v>
      </c>
      <c r="P4" s="30">
        <v>119.976</v>
      </c>
      <c r="Q4" s="30">
        <v>120.001</v>
      </c>
      <c r="R4" s="31">
        <v>120.023</v>
      </c>
      <c r="S4" s="32">
        <v>0.50036271599733062</v>
      </c>
      <c r="T4" s="33">
        <v>0.50000000000000011</v>
      </c>
      <c r="U4" s="33">
        <v>0.50001511491854689</v>
      </c>
      <c r="V4" s="33">
        <v>51.961500000000001</v>
      </c>
      <c r="W4" s="33">
        <v>1.1663390611000684E-14</v>
      </c>
      <c r="X4" s="33">
        <v>4.2698304453191693E-15</v>
      </c>
      <c r="Y4" s="33">
        <v>0.4999996573082045</v>
      </c>
      <c r="Z4" s="33">
        <v>7.05829306203642E-5</v>
      </c>
      <c r="AA4" s="33">
        <v>6.6337982401630977E-5</v>
      </c>
      <c r="AB4" s="33">
        <v>12.999642636064044</v>
      </c>
      <c r="AC4" s="33">
        <v>12.990349019249985</v>
      </c>
      <c r="AD4" s="33">
        <v>12.990923586132396</v>
      </c>
      <c r="AE4" s="33">
        <v>-22.494276205502416</v>
      </c>
      <c r="AF4" s="33">
        <v>-22.499944509393544</v>
      </c>
      <c r="AG4" s="33">
        <v>-22.500032778284172</v>
      </c>
      <c r="AH4" s="33">
        <v>25.980438230999997</v>
      </c>
      <c r="AI4" s="33">
        <v>25.980698038499998</v>
      </c>
      <c r="AJ4" s="33">
        <v>25.981061768999997</v>
      </c>
      <c r="AK4" s="33">
        <v>38.980915241446425</v>
      </c>
      <c r="AL4" s="33">
        <v>-67.494253493180139</v>
      </c>
      <c r="AM4" s="34">
        <v>77.942198038499996</v>
      </c>
    </row>
    <row r="5" spans="1:39">
      <c r="A5" s="35" t="s">
        <v>40</v>
      </c>
      <c r="B5" s="35"/>
      <c r="C5" s="35"/>
      <c r="D5" s="36"/>
      <c r="E5" s="37"/>
      <c r="F5" s="38">
        <v>6.1666666666511105E-3</v>
      </c>
      <c r="G5" s="39">
        <v>1.6242222222217606E-2</v>
      </c>
      <c r="H5" s="39">
        <v>3.4921111111117398E-2</v>
      </c>
      <c r="I5" s="39">
        <v>1.6915555555563344E-2</v>
      </c>
      <c r="J5" s="38">
        <v>9.2655555555438696E-3</v>
      </c>
      <c r="K5" s="38">
        <v>1.2444444444440705E-2</v>
      </c>
      <c r="L5" s="38">
        <v>2.1709999999984575E-2</v>
      </c>
      <c r="M5" s="39">
        <v>4.9949399999999977E-2</v>
      </c>
      <c r="N5" s="39">
        <v>3.9000000000011248E-5</v>
      </c>
      <c r="O5" s="39">
        <v>1.2522222222222101E-4</v>
      </c>
      <c r="P5" s="38">
        <v>4.0230000000008204E-2</v>
      </c>
      <c r="Q5" s="38">
        <v>1.37411111111021E-2</v>
      </c>
      <c r="R5" s="40">
        <v>2.6488888888906104E-2</v>
      </c>
      <c r="S5" s="41">
        <v>2.7263409260402938E-4</v>
      </c>
      <c r="T5" s="42">
        <v>7.4056930649402108E-4</v>
      </c>
      <c r="U5" s="42">
        <v>3.4491461629260201E-4</v>
      </c>
      <c r="V5" s="43">
        <v>5.8840410944327459E-4</v>
      </c>
      <c r="W5" s="43">
        <v>1.1500686842918493E-2</v>
      </c>
      <c r="X5" s="43">
        <v>2.2853625128174987E-2</v>
      </c>
      <c r="Y5" s="43">
        <v>1.6621053492851812E-2</v>
      </c>
      <c r="Z5" s="43">
        <v>1.6564338828557058E-2</v>
      </c>
      <c r="AA5" s="43">
        <v>1.6632936307347961E-2</v>
      </c>
      <c r="AB5" s="43">
        <v>1.2886292311012983</v>
      </c>
      <c r="AC5" s="43">
        <v>9.4832484434252962E-3</v>
      </c>
      <c r="AD5" s="43">
        <v>1.6450002403768593E-2</v>
      </c>
      <c r="AE5" s="43">
        <v>2.2445362667629283</v>
      </c>
      <c r="AF5" s="43">
        <v>2.7986220934909767E-2</v>
      </c>
      <c r="AG5" s="43">
        <v>7.7820901506129303E-3</v>
      </c>
      <c r="AH5" s="43">
        <v>2.5881360236968831</v>
      </c>
      <c r="AI5" s="43">
        <v>1.9485657211109952E-2</v>
      </c>
      <c r="AJ5" s="43">
        <v>1.4966731974574543E-2</v>
      </c>
      <c r="AK5" s="43">
        <v>1.262695980254108</v>
      </c>
      <c r="AL5" s="43">
        <v>2.2647403975472287</v>
      </c>
      <c r="AM5" s="44">
        <v>2.592654948933415</v>
      </c>
    </row>
    <row r="6" spans="1:39">
      <c r="A6" s="45" t="s">
        <v>41</v>
      </c>
      <c r="B6" s="45"/>
      <c r="C6" s="45"/>
      <c r="D6" s="46"/>
      <c r="E6" s="47"/>
      <c r="F6" s="48">
        <v>1.2335594859026373E-2</v>
      </c>
      <c r="G6" s="48">
        <v>3.1248418126313907E-2</v>
      </c>
      <c r="H6" s="48">
        <v>6.7250937493572735E-2</v>
      </c>
      <c r="I6" s="48">
        <v>3.2543422831893869E-2</v>
      </c>
      <c r="J6" s="48">
        <v>7.7207001581511992E-3</v>
      </c>
      <c r="K6" s="48">
        <v>1.0369295036067218E-2</v>
      </c>
      <c r="L6" s="48">
        <v>1.8094940342944191E-2</v>
      </c>
      <c r="M6" s="48">
        <v>11.098766655571463</v>
      </c>
      <c r="N6" s="48">
        <v>7.8006240499262428E-3</v>
      </c>
      <c r="O6" s="48">
        <v>2.503787339367133E-2</v>
      </c>
      <c r="P6" s="48">
        <v>3.3520466356932059E-2</v>
      </c>
      <c r="Q6" s="48">
        <v>1.1452141867685053E-2</v>
      </c>
      <c r="R6" s="49">
        <v>2.2074715876012965E-2</v>
      </c>
      <c r="S6" s="50">
        <v>5.4457619214275048E-2</v>
      </c>
      <c r="T6" s="51">
        <v>0.14789480858714529</v>
      </c>
      <c r="U6" s="51">
        <v>6.8933287219854963E-2</v>
      </c>
      <c r="V6" s="51">
        <v>1.132397587670132E-3</v>
      </c>
      <c r="W6" s="51">
        <v>0</v>
      </c>
      <c r="X6" s="51">
        <v>0</v>
      </c>
      <c r="Y6" s="51">
        <v>3.4385165916861604</v>
      </c>
      <c r="Z6" s="51">
        <v>0</v>
      </c>
      <c r="AA6" s="51">
        <v>0</v>
      </c>
      <c r="AB6" s="52">
        <v>11.00356721097441</v>
      </c>
      <c r="AC6" s="52">
        <v>7.2949006172892183E-2</v>
      </c>
      <c r="AD6" s="52">
        <v>0.12646674820093221</v>
      </c>
      <c r="AE6" s="52">
        <v>-11.084272062521347</v>
      </c>
      <c r="AF6" s="52">
        <v>-0.12453841617035752</v>
      </c>
      <c r="AG6" s="52">
        <v>-3.4575058467921832E-2</v>
      </c>
      <c r="AH6" s="52">
        <v>11.064050048433723</v>
      </c>
      <c r="AI6" s="52">
        <v>7.5056807536284076E-2</v>
      </c>
      <c r="AJ6" s="52">
        <v>5.7573148044569387E-2</v>
      </c>
      <c r="AK6" s="52">
        <v>3.3477083621317085</v>
      </c>
      <c r="AL6" s="52">
        <v>-3.4719566191256024</v>
      </c>
      <c r="AM6" s="53">
        <v>3.4408369880246981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2.8132367233424448E-2</v>
      </c>
      <c r="H7" s="58">
        <v>6.0485166902429027E-2</v>
      </c>
      <c r="I7" s="58">
        <v>2.9298615320972277E-2</v>
      </c>
      <c r="J7" s="57"/>
      <c r="K7" s="57"/>
      <c r="L7" s="57"/>
      <c r="M7" s="58">
        <v>0.99898799999999965</v>
      </c>
      <c r="N7" s="58">
        <v>7.8000000000022496E-4</v>
      </c>
      <c r="O7" s="58">
        <v>2.5044444444444203E-3</v>
      </c>
      <c r="P7" s="57"/>
      <c r="Q7" s="57"/>
      <c r="R7" s="59"/>
      <c r="S7" s="60"/>
      <c r="T7" s="61"/>
      <c r="U7" s="61"/>
      <c r="V7" s="62">
        <v>1.0191462881151375E-3</v>
      </c>
      <c r="W7" s="62">
        <v>1.9919783221474831E-2</v>
      </c>
      <c r="X7" s="62">
        <v>3.9583658315016867E-2</v>
      </c>
      <c r="Y7" s="62">
        <v>0.33242106985703623</v>
      </c>
      <c r="Z7" s="62">
        <v>0.33128677657114114</v>
      </c>
      <c r="AA7" s="62">
        <v>0.33265872614695924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0.70928953115225346</v>
      </c>
      <c r="AC9" s="52">
        <f t="shared" ref="AC9" si="0">IF(OR(N$3 = 0,H$3=0), 0,0.2+0.025*ABS($D$1/N$3-1)/ABS(T$3)+0.04*ABS($B$1/H$3-1))</f>
        <v>0.65384875114895447</v>
      </c>
      <c r="AD9" s="52">
        <f>IF(OR(O$3 = 0,I$3=0), 0,0.2+0.025*ABS($D$1/O$3-1)/ABS(U$3)+0.04*ABS($B$1/I$3-1))</f>
        <v>0.65397509387227992</v>
      </c>
      <c r="AE9" s="52">
        <f>IF(OR(O$3 = 0,I$3=0), 0,0.5+0.025*ABS($D$1/M$3-1)/ABS((1-(S$3)^2)^0.5)+0.04*ABS($B$1/G$3-1))</f>
        <v>0.79640518114178027</v>
      </c>
      <c r="AF9" s="52">
        <f t="shared" ref="AF9:AG9" si="1">IF(OR(P$3 = 0,J$3=0), 0,0.5+0.025*ABS($D$1/N$3-1)/ABS((1-(T$3)^2)^0.5)+0.04*ABS($B$1/H$3-1))</f>
        <v>0.76443352273528342</v>
      </c>
      <c r="AG9" s="52">
        <f t="shared" si="1"/>
        <v>0.76422424620829821</v>
      </c>
      <c r="AH9" s="52">
        <f>IF(OR(O$3 = 0,I$3=0), 0,0.5+0.04*ABS($D$1/M$3-1)+0.04*ABS($B$1/G$3-1))</f>
        <v>0.90883095568568961</v>
      </c>
      <c r="AI9" s="52">
        <f t="shared" ref="AI9:AJ9" si="2">IF(OR(P$3 = 0,J$3=0), 0,0.5+0.04*ABS($D$1/N$3-1)+0.04*ABS($B$1/H$3-1))</f>
        <v>0.86450633631020202</v>
      </c>
      <c r="AJ9" s="52">
        <f t="shared" si="2"/>
        <v>0.86432503046679177</v>
      </c>
      <c r="AK9" s="52">
        <f>IF(OR(O$3 = 0,I$3=0), 0,0.2+0.025*ABS($D$1/M$3-1)/ABS(S$3)+0.04*ABS($B$1/G$3-1))</f>
        <v>0.70928953115225346</v>
      </c>
      <c r="AL9" s="52">
        <f>IF(OR(O$3 = 0,I$3=0), 0,0.5+0.025*ABS($D$1/M$3-1)/ABS((1-(S$3)^2)^0.5)+0.04*ABS($B$1/G$3-1))</f>
        <v>0.79640518114178027</v>
      </c>
      <c r="AM9" s="52">
        <f>IF(OR(O$3 = 0,I$3=0), 0,0.5+0.04*ABS($D$1/M$3-1)+0.04*ABS($B$1/G$3-1))</f>
        <v>0.90883095568568961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1.6216216216257124</v>
      </c>
      <c r="G11" s="77">
        <f>IF(G7=0,1000,G10/ABS(G7))</f>
        <v>3.5546244356283196</v>
      </c>
      <c r="H11" s="77">
        <f t="shared" ref="H11:I11" si="3">IF(H7=0,1000,H10/ABS(H7))</f>
        <v>1.6532979095736628</v>
      </c>
      <c r="I11" s="77">
        <f t="shared" si="3"/>
        <v>3.4131305832879715</v>
      </c>
      <c r="J11" s="77">
        <f t="shared" ref="J11:U11" si="4">IF(J5=0,1000,J8/ABS(J5))</f>
        <v>21.58532198108011</v>
      </c>
      <c r="K11" s="77">
        <f t="shared" si="4"/>
        <v>16.071428571433401</v>
      </c>
      <c r="L11" s="77">
        <f t="shared" si="4"/>
        <v>9.2123445416924046</v>
      </c>
      <c r="M11" s="77">
        <f>IF(M7=0,1000,M10/ABS(M7))</f>
        <v>0.1001013025181484</v>
      </c>
      <c r="N11" s="77">
        <f t="shared" ref="N11:O11" si="5">IF(N7=0,1000,N10/ABS(N7))</f>
        <v>128.20512820509123</v>
      </c>
      <c r="O11" s="77">
        <f t="shared" si="5"/>
        <v>39.929015084294974</v>
      </c>
      <c r="P11" s="77">
        <f t="shared" si="4"/>
        <v>12.42853591846627</v>
      </c>
      <c r="Q11" s="77">
        <f t="shared" si="4"/>
        <v>36.387159375781927</v>
      </c>
      <c r="R11" s="77">
        <f t="shared" si="4"/>
        <v>18.875838926162231</v>
      </c>
      <c r="S11" s="77">
        <f t="shared" si="4"/>
        <v>36.679198498200613</v>
      </c>
      <c r="T11" s="77">
        <f t="shared" si="4"/>
        <v>13.503125112410711</v>
      </c>
      <c r="U11" s="77">
        <f t="shared" si="4"/>
        <v>28.992682616606434</v>
      </c>
      <c r="V11" s="77">
        <f>IF(V7=0,1000,V10/ABS(V7))</f>
        <v>98.12134054370668</v>
      </c>
      <c r="W11" s="77">
        <f t="shared" ref="W11:X11" si="6">IF(W7=0,1000,W10/ABS(W7))</f>
        <v>5.0201349526832928</v>
      </c>
      <c r="X11" s="77">
        <f t="shared" si="6"/>
        <v>2.526295048430705</v>
      </c>
      <c r="Y11" s="77">
        <f>IF(Y7=0,1000,Y10/ABS(Y7))</f>
        <v>0.30082329030168525</v>
      </c>
      <c r="Z11" s="77">
        <f t="shared" ref="Z11:AA11" si="7">IF(Z7=0,1000,Z10/ABS(Z7))</f>
        <v>0.30185327961173791</v>
      </c>
      <c r="AA11" s="77">
        <f t="shared" si="7"/>
        <v>0.30060837771567378</v>
      </c>
      <c r="AB11" s="77">
        <f>IF(AB6=0,1000,AB9/ABS(AB6))</f>
        <v>6.4459962624197301E-2</v>
      </c>
      <c r="AC11" s="77">
        <f t="shared" ref="AC11:AM11" si="8">IF(AC6=0,1000,AC9/ABS(AC6))</f>
        <v>8.9630933367249135</v>
      </c>
      <c r="AD11" s="77">
        <f t="shared" si="8"/>
        <v>5.1711228696513549</v>
      </c>
      <c r="AE11" s="77">
        <f t="shared" si="8"/>
        <v>7.1850021061339905E-2</v>
      </c>
      <c r="AF11" s="77">
        <f t="shared" si="8"/>
        <v>6.1381342901422968</v>
      </c>
      <c r="AG11" s="77">
        <f t="shared" si="8"/>
        <v>22.103339229847805</v>
      </c>
      <c r="AH11" s="77">
        <f t="shared" si="8"/>
        <v>8.2142701064005744E-2</v>
      </c>
      <c r="AI11" s="77">
        <f t="shared" si="8"/>
        <v>11.518027007640594</v>
      </c>
      <c r="AJ11" s="77">
        <f t="shared" si="8"/>
        <v>15.012641479977567</v>
      </c>
      <c r="AK11" s="77">
        <f t="shared" si="8"/>
        <v>0.21187315453625766</v>
      </c>
      <c r="AL11" s="77">
        <f t="shared" si="8"/>
        <v>0.22938223846309219</v>
      </c>
      <c r="AM11" s="77">
        <f t="shared" si="8"/>
        <v>0.26413077947276647</v>
      </c>
    </row>
    <row r="12" spans="1:39" ht="15.6" thickTop="1" thickBot="1">
      <c r="A12" s="78" t="s">
        <v>47</v>
      </c>
      <c r="B12" s="78"/>
      <c r="C12" s="78"/>
      <c r="D12" s="79"/>
      <c r="E12" s="80">
        <v>10</v>
      </c>
      <c r="F12" s="81">
        <v>49.997940063476563</v>
      </c>
      <c r="G12" s="81">
        <v>51.965785980224609</v>
      </c>
      <c r="H12" s="81">
        <v>51.922046661376953</v>
      </c>
      <c r="I12" s="81">
        <v>51.973930358886719</v>
      </c>
      <c r="J12" s="81">
        <v>120.00751495361328</v>
      </c>
      <c r="K12" s="81">
        <v>120.00856781005859</v>
      </c>
      <c r="L12" s="81">
        <v>119.98393249511719</v>
      </c>
      <c r="M12" s="81">
        <v>0.50021332502365112</v>
      </c>
      <c r="N12" s="81">
        <v>0.49995693564414978</v>
      </c>
      <c r="O12" s="81">
        <v>0.50012362003326416</v>
      </c>
      <c r="P12" s="81">
        <v>119.99756622314453</v>
      </c>
      <c r="Q12" s="81">
        <v>119.98869323730469</v>
      </c>
      <c r="R12" s="82">
        <v>120.01375579833984</v>
      </c>
      <c r="S12" s="83">
        <v>0.50052499771118164</v>
      </c>
      <c r="T12" s="84">
        <v>0.5003972053527832</v>
      </c>
      <c r="U12" s="84">
        <v>0.50005346536636353</v>
      </c>
      <c r="V12" s="84">
        <v>51.953842163085938</v>
      </c>
      <c r="W12" s="84">
        <v>1.1677838861942291E-2</v>
      </c>
      <c r="X12" s="84">
        <v>2.213614247739315E-2</v>
      </c>
      <c r="Y12" s="84">
        <v>0.50017613172531128</v>
      </c>
      <c r="Z12" s="84">
        <v>1.7529737669974566E-4</v>
      </c>
      <c r="AA12" s="84">
        <v>3.5146443406119943E-4</v>
      </c>
      <c r="AB12" s="84">
        <v>13.010578155517578</v>
      </c>
      <c r="AC12" s="84">
        <v>12.989705085754395</v>
      </c>
      <c r="AD12" s="84">
        <v>12.998085021972656</v>
      </c>
      <c r="AE12" s="84">
        <v>-22.503433227539063</v>
      </c>
      <c r="AF12" s="84">
        <v>-22.475015640258789</v>
      </c>
      <c r="AG12" s="84">
        <v>-22.510133743286133</v>
      </c>
      <c r="AH12" s="84">
        <v>25.993844985961914</v>
      </c>
      <c r="AI12" s="84">
        <v>25.958789825439453</v>
      </c>
      <c r="AJ12" s="84">
        <v>25.993389129638672</v>
      </c>
      <c r="AK12" s="84">
        <v>38.998367309570312</v>
      </c>
      <c r="AL12" s="84">
        <v>-67.48858642578125</v>
      </c>
      <c r="AM12" s="85">
        <v>77.946022033691406</v>
      </c>
    </row>
    <row r="13" spans="1:39">
      <c r="A13" s="86" t="s">
        <v>48</v>
      </c>
      <c r="B13" s="86"/>
      <c r="C13" s="86"/>
      <c r="D13" s="87"/>
      <c r="E13" s="88"/>
      <c r="F13" s="89">
        <v>7.1067301432137242E-3</v>
      </c>
      <c r="G13" s="90">
        <v>1.1956241997609141E-2</v>
      </c>
      <c r="H13" s="90">
        <v>4.5322275119303868E-3</v>
      </c>
      <c r="I13" s="90">
        <v>4.4851966688455036E-3</v>
      </c>
      <c r="J13" s="89">
        <v>1.7506019422626196E-3</v>
      </c>
      <c r="K13" s="89">
        <v>3.8766343858469554E-3</v>
      </c>
      <c r="L13" s="89">
        <v>5.642495117172075E-3</v>
      </c>
      <c r="M13" s="90">
        <v>5.0168725023651106E-2</v>
      </c>
      <c r="N13" s="90">
        <v>3.0643558502352342E-6</v>
      </c>
      <c r="O13" s="90">
        <v>7.6021889580113466E-6</v>
      </c>
      <c r="P13" s="89">
        <v>1.8663776855476044E-2</v>
      </c>
      <c r="Q13" s="89">
        <v>1.4343484157848252E-3</v>
      </c>
      <c r="R13" s="91">
        <v>1.7244687228753719E-2</v>
      </c>
      <c r="S13" s="92">
        <v>1.1035237875300918E-4</v>
      </c>
      <c r="T13" s="93">
        <v>3.4336395371092898E-4</v>
      </c>
      <c r="U13" s="93">
        <v>3.0656416847596457E-4</v>
      </c>
      <c r="V13" s="94">
        <v>7.0694328046201349E-3</v>
      </c>
      <c r="W13" s="94">
        <v>1.7715201901213548E-4</v>
      </c>
      <c r="X13" s="94">
        <v>7.1748265078610748E-4</v>
      </c>
      <c r="Y13" s="94">
        <v>1.6797527909958587E-2</v>
      </c>
      <c r="Z13" s="94">
        <v>1.6459624382477677E-2</v>
      </c>
      <c r="AA13" s="94">
        <v>1.6347809855688393E-2</v>
      </c>
      <c r="AB13" s="94">
        <v>1.2995647505548327</v>
      </c>
      <c r="AC13" s="94">
        <v>1.0127181939015628E-2</v>
      </c>
      <c r="AD13" s="94">
        <v>9.2885665635087378E-3</v>
      </c>
      <c r="AE13" s="94">
        <v>2.2536932887995746</v>
      </c>
      <c r="AF13" s="94">
        <v>3.0573518001553168E-3</v>
      </c>
      <c r="AG13" s="94">
        <v>2.3188748513476298E-3</v>
      </c>
      <c r="AH13" s="94">
        <v>2.6015427786587999</v>
      </c>
      <c r="AI13" s="94">
        <v>2.4225558494350707E-3</v>
      </c>
      <c r="AJ13" s="94">
        <v>2.6393713358991988E-3</v>
      </c>
      <c r="AK13" s="94">
        <v>1.2801480483779955</v>
      </c>
      <c r="AL13" s="94">
        <v>2.2590733301483397</v>
      </c>
      <c r="AM13" s="95">
        <v>2.5964789441248257</v>
      </c>
    </row>
    <row r="14" spans="1:39">
      <c r="A14" s="96" t="s">
        <v>49</v>
      </c>
      <c r="B14" s="96"/>
      <c r="C14" s="96"/>
      <c r="D14" s="97"/>
      <c r="E14" s="98"/>
      <c r="F14" s="99">
        <v>1.4216066565297749E-2</v>
      </c>
      <c r="G14" s="99">
        <v>2.3002618979662891E-2</v>
      </c>
      <c r="H14" s="99">
        <v>8.7281457952936327E-3</v>
      </c>
      <c r="I14" s="99">
        <v>8.6289599652217865E-3</v>
      </c>
      <c r="J14" s="99">
        <v>1.4587223196130788E-3</v>
      </c>
      <c r="K14" s="99">
        <v>3.2301936718250141E-3</v>
      </c>
      <c r="L14" s="99">
        <v>4.7029301027478173E-3</v>
      </c>
      <c r="M14" s="99">
        <v>11.147500719628923</v>
      </c>
      <c r="N14" s="99">
        <v>6.1292020366333986E-4</v>
      </c>
      <c r="O14" s="99">
        <v>1.5200388658465885E-3</v>
      </c>
      <c r="P14" s="99">
        <v>1.555104410084873E-2</v>
      </c>
      <c r="Q14" s="99">
        <v>1.1954172710229728E-3</v>
      </c>
      <c r="R14" s="100">
        <v>1.4370990513870821E-2</v>
      </c>
      <c r="S14" s="101">
        <v>2.2042466384602159E-2</v>
      </c>
      <c r="T14" s="102">
        <v>6.8571227249766165E-2</v>
      </c>
      <c r="U14" s="102">
        <v>6.1268716600117408E-2</v>
      </c>
      <c r="V14" s="102">
        <v>1.3605290183514094E-2</v>
      </c>
      <c r="W14" s="102">
        <v>0</v>
      </c>
      <c r="X14" s="102">
        <v>0</v>
      </c>
      <c r="Y14" s="102">
        <v>3.475025120552321</v>
      </c>
      <c r="Z14" s="102">
        <v>0</v>
      </c>
      <c r="AA14" s="102">
        <v>0</v>
      </c>
      <c r="AB14" s="103">
        <v>11.096945290867138</v>
      </c>
      <c r="AC14" s="103">
        <v>7.790240466550663E-2</v>
      </c>
      <c r="AD14" s="103">
        <v>7.1410008333235409E-2</v>
      </c>
      <c r="AE14" s="103">
        <v>-11.129492505175666</v>
      </c>
      <c r="AF14" s="103">
        <v>-1.3605186343397323E-2</v>
      </c>
      <c r="AG14" s="103">
        <v>-1.0302532097861025E-2</v>
      </c>
      <c r="AH14" s="103">
        <v>11.121362726951237</v>
      </c>
      <c r="AI14" s="103">
        <v>9.3314434389862606E-3</v>
      </c>
      <c r="AJ14" s="103">
        <v>1.0152979082171151E-2</v>
      </c>
      <c r="AK14" s="103">
        <v>3.3939779593336201</v>
      </c>
      <c r="AL14" s="103">
        <v>-3.463268730576472</v>
      </c>
      <c r="AM14" s="104">
        <v>3.4459119958278182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2.0708828262941268E-2</v>
      </c>
      <c r="H15" s="109">
        <v>7.8500519822124991E-3</v>
      </c>
      <c r="I15" s="109">
        <v>7.7685921344860199E-3</v>
      </c>
      <c r="J15" s="108"/>
      <c r="K15" s="108"/>
      <c r="L15" s="108"/>
      <c r="M15" s="109">
        <v>1.0033745004730221</v>
      </c>
      <c r="N15" s="109">
        <v>6.1287117004704683E-5</v>
      </c>
      <c r="O15" s="109">
        <v>1.5204377916022693E-4</v>
      </c>
      <c r="P15" s="108"/>
      <c r="Q15" s="108"/>
      <c r="R15" s="110"/>
      <c r="S15" s="111"/>
      <c r="T15" s="112"/>
      <c r="U15" s="112"/>
      <c r="V15" s="113">
        <v>1.2244622507352792E-2</v>
      </c>
      <c r="W15" s="113">
        <v>3.0683644065495014E-4</v>
      </c>
      <c r="X15" s="113">
        <v>1.2427169841276653E-3</v>
      </c>
      <c r="Y15" s="113">
        <v>0.33595055819917174</v>
      </c>
      <c r="Z15" s="113">
        <v>0.32919248764955356</v>
      </c>
      <c r="AA15" s="113">
        <v>0.32695619711376789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0.70928953115225346</v>
      </c>
      <c r="AC17" s="103">
        <f>IF(OR(N$3 = 0,H$3=0), 0,0.2+0.025*ABS($D$1/N$3-1)/ABS(T$3)+0.04*ABS($B$1/H$3-1))</f>
        <v>0.65384875114895447</v>
      </c>
      <c r="AD17" s="103">
        <f t="shared" ref="AD17" si="9">IF(OR(O$3 = 0,I$3=0), 0,0.2+0.025*ABS($D$1/O$3-1)/ABS(U$3)+0.04*ABS($B$1/I$3-1))</f>
        <v>0.65397509387227992</v>
      </c>
      <c r="AE17" s="103">
        <f>IF(OR(O$3 = 0,I$3=0), 0,0.5+0.025*ABS($D$1/M$3-1)/ABS((1-(S$3)^2)^0.5)+0.04*ABS($B$1/G$3-1))</f>
        <v>0.79640518114178027</v>
      </c>
      <c r="AF17" s="103">
        <f t="shared" ref="AF17:AG17" si="10">IF(OR(P$3 = 0,J$3=0), 0,0.5+0.025*ABS($D$1/N$3-1)/ABS((1-(T$3)^2)^0.5)+0.04*ABS($B$1/H$3-1))</f>
        <v>0.76443352273528342</v>
      </c>
      <c r="AG17" s="103">
        <f t="shared" si="10"/>
        <v>0.76422424620829821</v>
      </c>
      <c r="AH17" s="103">
        <f>IF(OR(O$3 = 0,I$3=0), 0,0.5+0.04*ABS($D$1/M$3-1)+0.04*ABS($B$1/G$3-1))</f>
        <v>0.90883095568568961</v>
      </c>
      <c r="AI17" s="103">
        <f t="shared" ref="AI17:AJ17" si="11">IF(OR(P$3 = 0,J$3=0), 0,0.5+0.04*ABS($D$1/N$3-1)+0.04*ABS($B$1/H$3-1))</f>
        <v>0.86450633631020202</v>
      </c>
      <c r="AJ17" s="103">
        <f t="shared" si="11"/>
        <v>0.86432503046679177</v>
      </c>
      <c r="AK17" s="103">
        <f>IF(OR(O$3 = 0,I$3=0), 0,0.2+0.025*ABS($D$1/M$3-1)/ABS(S$3)+0.04*ABS($B$1/G$3-1))</f>
        <v>0.70928953115225346</v>
      </c>
      <c r="AL17" s="103">
        <f>IF(OR(O$3 = 0,I$3=0), 0,0.5+0.025*ABS($D$1/M$3-1)/ABS((1-(S$3)^2)^0.5)+0.04*ABS($B$1/G$3-1))</f>
        <v>0.79640518114178027</v>
      </c>
      <c r="AM17" s="103">
        <f>IF(OR(O$3 = 0,I$3=0), 0,0.5+0.04*ABS($D$1/M$3-1)+0.04*ABS($B$1/G$3-1))</f>
        <v>0.90883095568568961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1.4071168875814264</v>
      </c>
      <c r="G19" s="77">
        <f>IF(G15=0,1000,G18/ABS(G15))</f>
        <v>4.8288584332388993</v>
      </c>
      <c r="H19" s="77">
        <f t="shared" ref="H19:I19" si="12">IF(H15=0,1000,H18/ABS(H15))</f>
        <v>12.73876914784652</v>
      </c>
      <c r="I19" s="77">
        <f t="shared" si="12"/>
        <v>12.872345242078556</v>
      </c>
      <c r="J19" s="77">
        <f t="shared" ref="J19:U19" si="13">IF(J13=0,1000,J16/ABS(J13))</f>
        <v>114.24641728747532</v>
      </c>
      <c r="K19" s="77">
        <f t="shared" si="13"/>
        <v>51.591143268545459</v>
      </c>
      <c r="L19" s="77">
        <f t="shared" si="13"/>
        <v>35.44531202009027</v>
      </c>
      <c r="M19" s="77">
        <f>IF(M15=0,1000,M18/ABS(M15))</f>
        <v>9.9663684848336168E-2</v>
      </c>
      <c r="N19" s="77">
        <f t="shared" ref="N19:O19" si="14">IF(N15=0,1000,N18/ABS(N15))</f>
        <v>1631.6642858616362</v>
      </c>
      <c r="O19" s="77">
        <f t="shared" si="14"/>
        <v>657.7053040402127</v>
      </c>
      <c r="P19" s="77">
        <f t="shared" si="13"/>
        <v>26.78986165939385</v>
      </c>
      <c r="Q19" s="77">
        <f t="shared" si="13"/>
        <v>348.59033864963521</v>
      </c>
      <c r="R19" s="77">
        <f t="shared" si="13"/>
        <v>28.994437148520856</v>
      </c>
      <c r="S19" s="77">
        <f t="shared" si="13"/>
        <v>90.618798733664008</v>
      </c>
      <c r="T19" s="77">
        <f t="shared" si="13"/>
        <v>29.123616186044949</v>
      </c>
      <c r="U19" s="77">
        <f t="shared" si="13"/>
        <v>32.619598205861514</v>
      </c>
      <c r="V19" s="77">
        <f>IF(V15=0,1000,V18/ABS(V15))</f>
        <v>8.1668503818677021</v>
      </c>
      <c r="W19" s="77">
        <f t="shared" ref="W19:X19" si="15">IF(W15=0,1000,W18/ABS(W15))</f>
        <v>325.90653113609153</v>
      </c>
      <c r="X19" s="77">
        <f t="shared" si="15"/>
        <v>80.468844698534298</v>
      </c>
      <c r="Y19" s="77">
        <f>IF(Y15=0,1000,Y18/ABS(Y15))</f>
        <v>0.29766284817634975</v>
      </c>
      <c r="Z19" s="77">
        <f t="shared" ref="Z19:AA19" si="16">IF(Z15=0,1000,Z18/ABS(Z15))</f>
        <v>0.30377363928929141</v>
      </c>
      <c r="AA19" s="77">
        <f t="shared" si="16"/>
        <v>0.30585136750047265</v>
      </c>
      <c r="AB19" s="77">
        <f>IF(AB14=0,1000,AB17/ABS(AB14))</f>
        <v>6.39175478080444E-2</v>
      </c>
      <c r="AC19" s="77">
        <f t="shared" ref="AC19:AM19" si="17">IF(AC14=0,1000,AC17/ABS(AC14))</f>
        <v>8.3931780277697055</v>
      </c>
      <c r="AD19" s="77">
        <f t="shared" si="17"/>
        <v>9.1580313339343089</v>
      </c>
      <c r="AE19" s="77">
        <f>IF(AE14=0,1000,AE17/ABS(AE14))</f>
        <v>7.1558085938906876E-2</v>
      </c>
      <c r="AF19" s="77">
        <f t="shared" si="17"/>
        <v>56.186920446427223</v>
      </c>
      <c r="AG19" s="77">
        <f t="shared" si="17"/>
        <v>74.178293156394417</v>
      </c>
      <c r="AH19" s="77">
        <f t="shared" si="17"/>
        <v>8.1719387992197315E-2</v>
      </c>
      <c r="AI19" s="77">
        <f t="shared" si="17"/>
        <v>92.64443834041171</v>
      </c>
      <c r="AJ19" s="77">
        <f t="shared" si="17"/>
        <v>85.130189225403313</v>
      </c>
      <c r="AK19" s="77">
        <f t="shared" si="17"/>
        <v>0.20898471930310256</v>
      </c>
      <c r="AL19" s="77">
        <f t="shared" si="17"/>
        <v>0.22995766228317377</v>
      </c>
      <c r="AM19" s="77">
        <f t="shared" si="17"/>
        <v>0.26374177773143026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3" priority="1" operator="between">
      <formula>2</formula>
      <formula>1</formula>
    </cfRule>
    <cfRule type="cellIs" dxfId="22" priority="2" operator="lessThanOr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11</v>
      </c>
      <c r="F2" s="12">
        <v>49.997</v>
      </c>
      <c r="G2" s="12">
        <v>63.508499999999998</v>
      </c>
      <c r="H2" s="12">
        <v>63.508499999999998</v>
      </c>
      <c r="I2" s="12">
        <v>63.508499999999998</v>
      </c>
      <c r="J2" s="12">
        <v>120</v>
      </c>
      <c r="K2" s="12">
        <v>120</v>
      </c>
      <c r="L2" s="12">
        <v>120</v>
      </c>
      <c r="M2" s="12">
        <v>2.5</v>
      </c>
      <c r="N2" s="12">
        <v>2.5</v>
      </c>
      <c r="O2" s="12">
        <v>2.5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63.508499999999984</v>
      </c>
      <c r="W2" s="15">
        <v>0</v>
      </c>
      <c r="X2" s="15">
        <v>0</v>
      </c>
      <c r="Y2" s="15">
        <v>2.4999999999999996</v>
      </c>
      <c r="Z2" s="15">
        <v>0</v>
      </c>
      <c r="AA2" s="15">
        <v>0</v>
      </c>
      <c r="AB2" s="15">
        <v>79.385625000000005</v>
      </c>
      <c r="AC2" s="15">
        <v>79.385625000000005</v>
      </c>
      <c r="AD2" s="15">
        <v>79.385624999999976</v>
      </c>
      <c r="AE2" s="15">
        <v>-137.49993589061003</v>
      </c>
      <c r="AF2" s="15">
        <v>-137.49993589061003</v>
      </c>
      <c r="AG2" s="15">
        <v>-137.49993589061006</v>
      </c>
      <c r="AH2" s="15">
        <v>158.77124999999998</v>
      </c>
      <c r="AI2" s="15">
        <v>158.77124999999998</v>
      </c>
      <c r="AJ2" s="15">
        <v>158.77124999999998</v>
      </c>
      <c r="AK2" s="15">
        <v>238.15687499999999</v>
      </c>
      <c r="AL2" s="15">
        <v>-412.49980767183013</v>
      </c>
      <c r="AM2" s="16">
        <v>476.31374999999991</v>
      </c>
    </row>
    <row r="3" spans="1:39" ht="15.6" thickTop="1" thickBot="1">
      <c r="A3" s="17" t="s">
        <v>38</v>
      </c>
      <c r="B3" s="18"/>
      <c r="C3" s="18"/>
      <c r="D3" s="19"/>
      <c r="E3" s="20">
        <v>11</v>
      </c>
      <c r="F3" s="21">
        <v>49.990902307692309</v>
      </c>
      <c r="G3" s="21">
        <v>63.530156666666663</v>
      </c>
      <c r="H3" s="21">
        <v>63.46951111111111</v>
      </c>
      <c r="I3" s="21">
        <v>63.529827777777783</v>
      </c>
      <c r="J3" s="21">
        <v>120.00997777777781</v>
      </c>
      <c r="K3" s="21">
        <v>120.00587877777777</v>
      </c>
      <c r="L3" s="21">
        <v>119.98414344444444</v>
      </c>
      <c r="M3" s="21">
        <v>2.4503588999999999</v>
      </c>
      <c r="N3" s="21">
        <v>2.4998493333333331</v>
      </c>
      <c r="O3" s="21">
        <v>2.5006490000000001</v>
      </c>
      <c r="P3" s="21">
        <v>120.00851111111109</v>
      </c>
      <c r="Q3" s="21">
        <v>120.00443222222222</v>
      </c>
      <c r="R3" s="22">
        <v>119.98705666666669</v>
      </c>
      <c r="S3" s="23">
        <v>0.50052842783713181</v>
      </c>
      <c r="T3" s="24">
        <v>0.50050626682944299</v>
      </c>
      <c r="U3" s="24">
        <v>0.50048440937492877</v>
      </c>
      <c r="V3" s="24">
        <v>63.509831437344822</v>
      </c>
      <c r="W3" s="24">
        <v>1.5108759411285927E-2</v>
      </c>
      <c r="X3" s="24">
        <v>2.5244306831562997E-2</v>
      </c>
      <c r="Y3" s="24">
        <v>2.4836190669227372</v>
      </c>
      <c r="Z3" s="24">
        <v>1.6686117572040922E-2</v>
      </c>
      <c r="AA3" s="24">
        <v>1.6578711971831788E-2</v>
      </c>
      <c r="AB3" s="24">
        <v>77.918103654985458</v>
      </c>
      <c r="AC3" s="24">
        <v>79.412433948145292</v>
      </c>
      <c r="AD3" s="24">
        <v>79.509856234358296</v>
      </c>
      <c r="AE3" s="24">
        <v>-134.76810666223747</v>
      </c>
      <c r="AF3" s="24">
        <v>-137.36083309331332</v>
      </c>
      <c r="AG3" s="24">
        <v>-137.53735953332898</v>
      </c>
      <c r="AH3" s="24">
        <v>155.67168480656102</v>
      </c>
      <c r="AI3" s="24">
        <v>158.66421503810372</v>
      </c>
      <c r="AJ3" s="24">
        <v>158.86580030267223</v>
      </c>
      <c r="AK3" s="24">
        <v>236.84039383748905</v>
      </c>
      <c r="AL3" s="24">
        <v>-409.66629928887977</v>
      </c>
      <c r="AM3" s="25">
        <v>473.20170014733696</v>
      </c>
    </row>
    <row r="4" spans="1:39" ht="15.6" thickTop="1" thickBot="1">
      <c r="A4" s="26" t="s">
        <v>39</v>
      </c>
      <c r="B4" s="27"/>
      <c r="C4" s="27"/>
      <c r="D4" s="28"/>
      <c r="E4" s="29">
        <v>11</v>
      </c>
      <c r="F4" s="30">
        <v>49.997</v>
      </c>
      <c r="G4" s="30">
        <v>63.508400000000002</v>
      </c>
      <c r="H4" s="30">
        <v>63.508499999999998</v>
      </c>
      <c r="I4" s="30">
        <v>63.508499999999998</v>
      </c>
      <c r="J4" s="30">
        <v>120.00006103519999</v>
      </c>
      <c r="K4" s="30">
        <v>120</v>
      </c>
      <c r="L4" s="30">
        <v>119.99993896479999</v>
      </c>
      <c r="M4" s="30">
        <v>2.4999699999999998</v>
      </c>
      <c r="N4" s="30">
        <v>2.5</v>
      </c>
      <c r="O4" s="30">
        <v>2.4999899999999999</v>
      </c>
      <c r="P4" s="30">
        <v>119.98850000000002</v>
      </c>
      <c r="Q4" s="30">
        <v>120.011</v>
      </c>
      <c r="R4" s="31">
        <v>120.00049999999999</v>
      </c>
      <c r="S4" s="32">
        <v>0.50002359485319925</v>
      </c>
      <c r="T4" s="33">
        <v>0.49984884243831251</v>
      </c>
      <c r="U4" s="33">
        <v>0.50001511491854689</v>
      </c>
      <c r="V4" s="33">
        <v>63.508466666658656</v>
      </c>
      <c r="W4" s="33">
        <v>4.0245047506550023E-5</v>
      </c>
      <c r="X4" s="33">
        <v>4.0245047513992501E-5</v>
      </c>
      <c r="Y4" s="33">
        <v>2.4999866559416257</v>
      </c>
      <c r="Z4" s="33">
        <v>1.6939847174164138E-4</v>
      </c>
      <c r="AA4" s="33">
        <v>1.5838128830227444E-4</v>
      </c>
      <c r="AB4" s="33">
        <v>79.388293507483155</v>
      </c>
      <c r="AC4" s="33">
        <v>79.361625524983822</v>
      </c>
      <c r="AD4" s="33">
        <v>79.387707262412079</v>
      </c>
      <c r="AE4" s="33">
        <v>-137.49590648840825</v>
      </c>
      <c r="AF4" s="33">
        <v>-137.51378920164601</v>
      </c>
      <c r="AG4" s="33">
        <v>-137.49800033493133</v>
      </c>
      <c r="AH4" s="33">
        <v>158.76909474799999</v>
      </c>
      <c r="AI4" s="33">
        <v>158.77124999999998</v>
      </c>
      <c r="AJ4" s="33">
        <v>158.77061491499998</v>
      </c>
      <c r="AK4" s="33">
        <v>238.13762629487906</v>
      </c>
      <c r="AL4" s="33">
        <v>-412.50769602498565</v>
      </c>
      <c r="AM4" s="34">
        <v>476.31095966299995</v>
      </c>
    </row>
    <row r="5" spans="1:39">
      <c r="A5" s="35" t="s">
        <v>40</v>
      </c>
      <c r="B5" s="35"/>
      <c r="C5" s="35"/>
      <c r="D5" s="36"/>
      <c r="E5" s="37"/>
      <c r="F5" s="38">
        <v>6.0976923076907497E-3</v>
      </c>
      <c r="G5" s="39">
        <v>2.1756666666661317E-2</v>
      </c>
      <c r="H5" s="39">
        <v>3.8988888888887629E-2</v>
      </c>
      <c r="I5" s="39">
        <v>2.1327777777784718E-2</v>
      </c>
      <c r="J5" s="38">
        <v>9.9167425778148299E-3</v>
      </c>
      <c r="K5" s="38">
        <v>5.8787777777666861E-3</v>
      </c>
      <c r="L5" s="38">
        <v>1.5795520355553094E-2</v>
      </c>
      <c r="M5" s="39">
        <v>4.9611099999999908E-2</v>
      </c>
      <c r="N5" s="39">
        <v>1.5066666666685435E-4</v>
      </c>
      <c r="O5" s="39">
        <v>6.5900000000018721E-4</v>
      </c>
      <c r="P5" s="38">
        <v>2.0011111111074342E-2</v>
      </c>
      <c r="Q5" s="38">
        <v>6.5677777777750634E-3</v>
      </c>
      <c r="R5" s="40">
        <v>1.3443333333299279E-2</v>
      </c>
      <c r="S5" s="41">
        <v>5.0483298393255716E-4</v>
      </c>
      <c r="T5" s="42">
        <v>6.574243911304789E-4</v>
      </c>
      <c r="U5" s="42">
        <v>4.6929445638188572E-4</v>
      </c>
      <c r="V5" s="43">
        <v>1.3647706861661391E-3</v>
      </c>
      <c r="W5" s="43">
        <v>1.5068514363779376E-2</v>
      </c>
      <c r="X5" s="43">
        <v>2.5204061784049003E-2</v>
      </c>
      <c r="Y5" s="43">
        <v>1.6367589018888573E-2</v>
      </c>
      <c r="Z5" s="43">
        <v>1.6516719100299282E-2</v>
      </c>
      <c r="AA5" s="43">
        <v>1.6420330683529515E-2</v>
      </c>
      <c r="AB5" s="43">
        <v>1.4701898524976968</v>
      </c>
      <c r="AC5" s="43">
        <v>5.0808423161470273E-2</v>
      </c>
      <c r="AD5" s="43">
        <v>0.12214897194621699</v>
      </c>
      <c r="AE5" s="43">
        <v>2.7277998261707808</v>
      </c>
      <c r="AF5" s="43">
        <v>0.15295610833268825</v>
      </c>
      <c r="AG5" s="43">
        <v>3.9359198397647788E-2</v>
      </c>
      <c r="AH5" s="43">
        <v>3.0974099414389684</v>
      </c>
      <c r="AI5" s="43">
        <v>0.10703496189626094</v>
      </c>
      <c r="AJ5" s="43">
        <v>9.518538767224527E-2</v>
      </c>
      <c r="AK5" s="43">
        <v>1.2972324573900096</v>
      </c>
      <c r="AL5" s="43">
        <v>2.8413967361058781</v>
      </c>
      <c r="AM5" s="44">
        <v>3.1092595156629841</v>
      </c>
    </row>
    <row r="6" spans="1:39">
      <c r="A6" s="45" t="s">
        <v>41</v>
      </c>
      <c r="B6" s="45"/>
      <c r="C6" s="45"/>
      <c r="D6" s="46"/>
      <c r="E6" s="47"/>
      <c r="F6" s="48">
        <v>1.2197604016346134E-2</v>
      </c>
      <c r="G6" s="48">
        <v>3.4246203390958609E-2</v>
      </c>
      <c r="H6" s="48">
        <v>6.1429319694353453E-2</v>
      </c>
      <c r="I6" s="48">
        <v>3.3571282220986917E-2</v>
      </c>
      <c r="J6" s="48">
        <v>8.2632650729905464E-3</v>
      </c>
      <c r="K6" s="48">
        <v>4.8987414930336693E-3</v>
      </c>
      <c r="L6" s="48">
        <v>1.3164673182725016E-2</v>
      </c>
      <c r="M6" s="48">
        <v>2.0246462671243757</v>
      </c>
      <c r="N6" s="48">
        <v>6.0270298956758873E-3</v>
      </c>
      <c r="O6" s="48">
        <v>2.6353158720003773E-2</v>
      </c>
      <c r="P6" s="48">
        <v>1.66747432542904E-2</v>
      </c>
      <c r="Q6" s="48">
        <v>5.4729460038717252E-3</v>
      </c>
      <c r="R6" s="49">
        <v>1.1203986252155428E-2</v>
      </c>
      <c r="S6" s="50">
        <v>0.1008600023207525</v>
      </c>
      <c r="T6" s="51">
        <v>0.1313518800264111</v>
      </c>
      <c r="U6" s="51">
        <v>9.3768047034272814E-2</v>
      </c>
      <c r="V6" s="51">
        <v>2.1489124680051214E-3</v>
      </c>
      <c r="W6" s="51">
        <v>0</v>
      </c>
      <c r="X6" s="51">
        <v>0</v>
      </c>
      <c r="Y6" s="51">
        <v>0.65902171701268197</v>
      </c>
      <c r="Z6" s="51">
        <v>0</v>
      </c>
      <c r="AA6" s="51">
        <v>0</v>
      </c>
      <c r="AB6" s="52">
        <v>1.8868398787110743</v>
      </c>
      <c r="AC6" s="52">
        <v>6.398043811961128E-2</v>
      </c>
      <c r="AD6" s="52">
        <v>0.15362745919974788</v>
      </c>
      <c r="AE6" s="52">
        <v>-2.0240692651469301</v>
      </c>
      <c r="AF6" s="52">
        <v>-0.11135350950352828</v>
      </c>
      <c r="AG6" s="52">
        <v>-2.8617096133876266E-2</v>
      </c>
      <c r="AH6" s="52">
        <v>1.9897066992548045</v>
      </c>
      <c r="AI6" s="52">
        <v>6.7460051953464217E-2</v>
      </c>
      <c r="AJ6" s="52">
        <v>5.9915593847698748E-2</v>
      </c>
      <c r="AK6" s="52">
        <v>0.54772432876467925</v>
      </c>
      <c r="AL6" s="52">
        <v>-0.69358810842828023</v>
      </c>
      <c r="AM6" s="53">
        <v>0.65706854280001092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3.7683669640012678E-2</v>
      </c>
      <c r="H7" s="58">
        <v>6.7530767972438954E-2</v>
      </c>
      <c r="I7" s="58">
        <v>3.6940811947319158E-2</v>
      </c>
      <c r="J7" s="57"/>
      <c r="K7" s="57"/>
      <c r="L7" s="57"/>
      <c r="M7" s="58">
        <v>0.99222199999999816</v>
      </c>
      <c r="N7" s="58">
        <v>3.0133333333370871E-3</v>
      </c>
      <c r="O7" s="58">
        <v>1.3180000000003744E-2</v>
      </c>
      <c r="P7" s="57"/>
      <c r="Q7" s="57"/>
      <c r="R7" s="59"/>
      <c r="S7" s="60"/>
      <c r="T7" s="61"/>
      <c r="U7" s="61"/>
      <c r="V7" s="62">
        <v>2.3638532712672369E-3</v>
      </c>
      <c r="W7" s="62">
        <v>2.6099444641516197E-2</v>
      </c>
      <c r="X7" s="62">
        <v>4.3654735921103326E-2</v>
      </c>
      <c r="Y7" s="62">
        <v>0.32735178037777146</v>
      </c>
      <c r="Z7" s="62">
        <v>0.33033438200598564</v>
      </c>
      <c r="AA7" s="62">
        <v>0.32840661367059032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0.25561970435252052</v>
      </c>
      <c r="AC9" s="52">
        <f t="shared" ref="AC9" si="0">IF(OR(N$3 = 0,H$3=0), 0,0.2+0.025*ABS($D$1/N$3-1)/ABS(T$3)+0.04*ABS($B$1/H$3-1))</f>
        <v>0.25356947116185219</v>
      </c>
      <c r="AD9" s="52">
        <f>IF(OR(O$3 = 0,I$3=0), 0,0.2+0.025*ABS($D$1/O$3-1)/ABS(U$3)+0.04*ABS($B$1/I$3-1))</f>
        <v>0.25357424918006349</v>
      </c>
      <c r="AE9" s="52">
        <f>IF(OR(O$3 = 0,I$3=0), 0,0.5+0.025*ABS($D$1/M$3-1)/ABS((1-(S$3)^2)^0.5)+0.04*ABS($B$1/G$3-1))</f>
        <v>0.53369650278237812</v>
      </c>
      <c r="AF9" s="52">
        <f t="shared" ref="AF9:AG9" si="1">IF(OR(P$3 = 0,J$3=0), 0,0.5+0.025*ABS($D$1/N$3-1)/ABS((1-(T$3)^2)^0.5)+0.04*ABS($B$1/H$3-1))</f>
        <v>0.53249477302705184</v>
      </c>
      <c r="AG9" s="52">
        <f t="shared" si="1"/>
        <v>0.532510427369422</v>
      </c>
      <c r="AH9" s="52">
        <f>IF(OR(O$3 = 0,I$3=0), 0,0.5+0.04*ABS($D$1/M$3-1)+0.04*ABS($B$1/G$3-1))</f>
        <v>0.54526945602490395</v>
      </c>
      <c r="AI9" s="52">
        <f t="shared" ref="AI9:AJ9" si="2">IF(OR(P$3 = 0,J$3=0), 0,0.5+0.04*ABS($D$1/N$3-1)+0.04*ABS($B$1/H$3-1))</f>
        <v>0.54361884732584587</v>
      </c>
      <c r="AJ9" s="52">
        <f t="shared" si="2"/>
        <v>0.54362780876532668</v>
      </c>
      <c r="AK9" s="52">
        <f>IF(OR(O$3 = 0,I$3=0), 0,0.2+0.025*ABS($D$1/M$3-1)/ABS(S$3)+0.04*ABS($B$1/G$3-1))</f>
        <v>0.25561970435252052</v>
      </c>
      <c r="AL9" s="52">
        <f>IF(OR(O$3 = 0,I$3=0), 0,0.5+0.025*ABS($D$1/M$3-1)/ABS((1-(S$3)^2)^0.5)+0.04*ABS($B$1/G$3-1))</f>
        <v>0.53369650278237812</v>
      </c>
      <c r="AM9" s="52">
        <f>IF(OR(O$3 = 0,I$3=0), 0,0.5+0.04*ABS($D$1/M$3-1)+0.04*ABS($B$1/G$3-1))</f>
        <v>0.54526945602490395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1.6399646776842844</v>
      </c>
      <c r="G11" s="77">
        <f>IF(G7=0,1000,G10/ABS(G7))</f>
        <v>2.6536693733727987</v>
      </c>
      <c r="H11" s="77">
        <f t="shared" ref="H11:I11" si="3">IF(H7=0,1000,H10/ABS(H7))</f>
        <v>1.4808064975777053</v>
      </c>
      <c r="I11" s="77">
        <f t="shared" si="3"/>
        <v>2.7070330815307684</v>
      </c>
      <c r="J11" s="77">
        <f t="shared" ref="J11:U11" si="4">IF(J5=0,1000,J8/ABS(J5))</f>
        <v>20.167912843419835</v>
      </c>
      <c r="K11" s="77">
        <f t="shared" si="4"/>
        <v>34.020677011536719</v>
      </c>
      <c r="L11" s="77">
        <f t="shared" si="4"/>
        <v>12.661817749466401</v>
      </c>
      <c r="M11" s="77">
        <f>IF(M7=0,1000,M10/ABS(M7))</f>
        <v>0.10078389715204883</v>
      </c>
      <c r="N11" s="77">
        <f t="shared" ref="N11:O11" si="5">IF(N7=0,1000,N10/ABS(N7))</f>
        <v>33.185840707923262</v>
      </c>
      <c r="O11" s="77">
        <f t="shared" si="5"/>
        <v>7.5872534142618813</v>
      </c>
      <c r="P11" s="77">
        <f t="shared" si="4"/>
        <v>24.986118822922091</v>
      </c>
      <c r="Q11" s="77">
        <f t="shared" si="4"/>
        <v>76.129250549853822</v>
      </c>
      <c r="R11" s="77">
        <f t="shared" si="4"/>
        <v>37.193156459305719</v>
      </c>
      <c r="S11" s="77">
        <f t="shared" si="4"/>
        <v>19.808531372300237</v>
      </c>
      <c r="T11" s="77">
        <f t="shared" si="4"/>
        <v>15.21087464188</v>
      </c>
      <c r="U11" s="77">
        <f t="shared" si="4"/>
        <v>21.308583265817564</v>
      </c>
      <c r="V11" s="77">
        <f>IF(V7=0,1000,V10/ABS(V7))</f>
        <v>42.303810145708013</v>
      </c>
      <c r="W11" s="77">
        <f t="shared" ref="W11:X11" si="6">IF(W7=0,1000,W10/ABS(W7))</f>
        <v>3.831499151554004</v>
      </c>
      <c r="X11" s="77">
        <f t="shared" si="6"/>
        <v>2.2907022088217137</v>
      </c>
      <c r="Y11" s="77">
        <f>IF(Y7=0,1000,Y10/ABS(Y7))</f>
        <v>0.30548176608234029</v>
      </c>
      <c r="Z11" s="77">
        <f t="shared" ref="Z11:AA11" si="7">IF(Z7=0,1000,Z10/ABS(Z7))</f>
        <v>0.30272355966321424</v>
      </c>
      <c r="AA11" s="77">
        <f t="shared" si="7"/>
        <v>0.3045005667891495</v>
      </c>
      <c r="AB11" s="77">
        <f>IF(AB6=0,1000,AB9/ABS(AB6))</f>
        <v>0.1354750380446367</v>
      </c>
      <c r="AC11" s="77">
        <f t="shared" ref="AC11:AM11" si="8">IF(AC6=0,1000,AC9/ABS(AC6))</f>
        <v>3.9632343668513905</v>
      </c>
      <c r="AD11" s="77">
        <f t="shared" si="8"/>
        <v>1.650578942729007</v>
      </c>
      <c r="AE11" s="77">
        <f t="shared" si="8"/>
        <v>0.26367501941374338</v>
      </c>
      <c r="AF11" s="77">
        <f t="shared" si="8"/>
        <v>4.7820205703546286</v>
      </c>
      <c r="AG11" s="77">
        <f t="shared" si="8"/>
        <v>18.608122392231415</v>
      </c>
      <c r="AH11" s="77">
        <f t="shared" si="8"/>
        <v>0.27404514254745244</v>
      </c>
      <c r="AI11" s="77">
        <f t="shared" si="8"/>
        <v>8.0583816878891366</v>
      </c>
      <c r="AJ11" s="77">
        <f t="shared" si="8"/>
        <v>9.073227416341572</v>
      </c>
      <c r="AK11" s="77">
        <f t="shared" si="8"/>
        <v>0.46669408483102698</v>
      </c>
      <c r="AL11" s="77">
        <f t="shared" si="8"/>
        <v>0.76947181806760234</v>
      </c>
      <c r="AM11" s="77">
        <f t="shared" si="8"/>
        <v>0.82985171334075758</v>
      </c>
    </row>
    <row r="12" spans="1:39" ht="15.6" thickTop="1" thickBot="1">
      <c r="A12" s="78" t="s">
        <v>47</v>
      </c>
      <c r="B12" s="78"/>
      <c r="C12" s="78"/>
      <c r="D12" s="79"/>
      <c r="E12" s="80">
        <v>11</v>
      </c>
      <c r="F12" s="81">
        <v>49.997917175292969</v>
      </c>
      <c r="G12" s="81">
        <v>63.514114379882813</v>
      </c>
      <c r="H12" s="81">
        <v>63.465019226074219</v>
      </c>
      <c r="I12" s="81">
        <v>63.522838592529297</v>
      </c>
      <c r="J12" s="81">
        <v>120.00383758544922</v>
      </c>
      <c r="K12" s="81">
        <v>120.00265502929687</v>
      </c>
      <c r="L12" s="81">
        <v>119.99351501464844</v>
      </c>
      <c r="M12" s="81">
        <v>2.5005879402160645</v>
      </c>
      <c r="N12" s="81">
        <v>2.5000040531158447</v>
      </c>
      <c r="O12" s="81">
        <v>2.5008754730224609</v>
      </c>
      <c r="P12" s="81">
        <v>120.02131652832031</v>
      </c>
      <c r="Q12" s="81">
        <v>119.98931121826172</v>
      </c>
      <c r="R12" s="82">
        <v>119.98938751220703</v>
      </c>
      <c r="S12" s="83">
        <v>0.50019842386245728</v>
      </c>
      <c r="T12" s="84">
        <v>0.50042968988418579</v>
      </c>
      <c r="U12" s="84">
        <v>0.50022906064987183</v>
      </c>
      <c r="V12" s="84">
        <v>63.498676300048828</v>
      </c>
      <c r="W12" s="84">
        <v>1.6106490045785904E-2</v>
      </c>
      <c r="X12" s="84">
        <v>1.8786773085594177E-2</v>
      </c>
      <c r="Y12" s="84">
        <v>2.5003635883331299</v>
      </c>
      <c r="Z12" s="84">
        <v>1.6739839338697493E-4</v>
      </c>
      <c r="AA12" s="84">
        <v>6.4968358492478728E-4</v>
      </c>
      <c r="AB12" s="84">
        <v>79.442825317382812</v>
      </c>
      <c r="AC12" s="84">
        <v>79.399574279785156</v>
      </c>
      <c r="AD12" s="84">
        <v>79.467742919921875</v>
      </c>
      <c r="AE12" s="84">
        <v>-137.52622985839844</v>
      </c>
      <c r="AF12" s="84">
        <v>-137.36663818359375</v>
      </c>
      <c r="AG12" s="84">
        <v>-137.55813598632812</v>
      </c>
      <c r="AH12" s="84">
        <v>158.82261657714844</v>
      </c>
      <c r="AI12" s="84">
        <v>158.66279602050781</v>
      </c>
      <c r="AJ12" s="84">
        <v>158.86270141601562</v>
      </c>
      <c r="AK12" s="84">
        <v>238.31013488769531</v>
      </c>
      <c r="AL12" s="84">
        <v>-412.45098876953125</v>
      </c>
      <c r="AM12" s="85">
        <v>476.34811401367187</v>
      </c>
    </row>
    <row r="13" spans="1:39">
      <c r="A13" s="86" t="s">
        <v>48</v>
      </c>
      <c r="B13" s="86"/>
      <c r="C13" s="86"/>
      <c r="D13" s="87"/>
      <c r="E13" s="88"/>
      <c r="F13" s="89">
        <v>7.0148676006596133E-3</v>
      </c>
      <c r="G13" s="90">
        <v>1.6042286783850557E-2</v>
      </c>
      <c r="H13" s="90">
        <v>4.4918850368915741E-3</v>
      </c>
      <c r="I13" s="90">
        <v>6.9891852484857964E-3</v>
      </c>
      <c r="J13" s="89">
        <v>6.1401923285870907E-3</v>
      </c>
      <c r="K13" s="89">
        <v>3.2237484808916861E-3</v>
      </c>
      <c r="L13" s="89">
        <v>9.371570203995816E-3</v>
      </c>
      <c r="M13" s="90">
        <v>5.0229040216064558E-2</v>
      </c>
      <c r="N13" s="90">
        <v>1.5471978251158092E-4</v>
      </c>
      <c r="O13" s="90">
        <v>2.264730224608158E-4</v>
      </c>
      <c r="P13" s="89">
        <v>1.2805417209222014E-2</v>
      </c>
      <c r="Q13" s="89">
        <v>1.5121003960501866E-2</v>
      </c>
      <c r="R13" s="91">
        <v>2.3308455403423523E-3</v>
      </c>
      <c r="S13" s="92">
        <v>3.3000397467453091E-4</v>
      </c>
      <c r="T13" s="93">
        <v>7.6576945257200713E-5</v>
      </c>
      <c r="U13" s="93">
        <v>2.553487250569475E-4</v>
      </c>
      <c r="V13" s="94">
        <v>1.1155137295993711E-2</v>
      </c>
      <c r="W13" s="94">
        <v>9.9773063449997736E-4</v>
      </c>
      <c r="X13" s="94">
        <v>6.4575337459688194E-3</v>
      </c>
      <c r="Y13" s="94">
        <v>1.6744521410392732E-2</v>
      </c>
      <c r="Z13" s="94">
        <v>1.6518719178653947E-2</v>
      </c>
      <c r="AA13" s="94">
        <v>1.5929028386907001E-2</v>
      </c>
      <c r="AB13" s="94">
        <v>1.5247216623973543</v>
      </c>
      <c r="AC13" s="94">
        <v>1.2859668360135856E-2</v>
      </c>
      <c r="AD13" s="94">
        <v>4.2113314436420524E-2</v>
      </c>
      <c r="AE13" s="94">
        <v>2.758123196160966</v>
      </c>
      <c r="AF13" s="94">
        <v>5.8050902804325233E-3</v>
      </c>
      <c r="AG13" s="94">
        <v>2.0776452999143658E-2</v>
      </c>
      <c r="AH13" s="94">
        <v>3.1509317705874196</v>
      </c>
      <c r="AI13" s="94">
        <v>1.4190175959072349E-3</v>
      </c>
      <c r="AJ13" s="94">
        <v>3.0988866566019624E-3</v>
      </c>
      <c r="AK13" s="94">
        <v>1.4697410502062667</v>
      </c>
      <c r="AL13" s="94">
        <v>2.7846894806514797</v>
      </c>
      <c r="AM13" s="95">
        <v>3.1464138663349104</v>
      </c>
    </row>
    <row r="14" spans="1:39">
      <c r="A14" s="96" t="s">
        <v>49</v>
      </c>
      <c r="B14" s="96"/>
      <c r="C14" s="96"/>
      <c r="D14" s="97"/>
      <c r="E14" s="98"/>
      <c r="F14" s="99">
        <v>1.4032288430169435E-2</v>
      </c>
      <c r="G14" s="99">
        <v>2.5251451634256253E-2</v>
      </c>
      <c r="H14" s="99">
        <v>7.0772327661827771E-3</v>
      </c>
      <c r="I14" s="99">
        <v>1.100142325732946E-2</v>
      </c>
      <c r="J14" s="99">
        <v>5.1164015211775729E-3</v>
      </c>
      <c r="K14" s="99">
        <v>2.6863254648226845E-3</v>
      </c>
      <c r="L14" s="99">
        <v>7.8106739232047607E-3</v>
      </c>
      <c r="M14" s="99">
        <v>2.0498646225279309</v>
      </c>
      <c r="N14" s="99">
        <v>6.1891643007650973E-3</v>
      </c>
      <c r="O14" s="99">
        <v>9.0565698129092004E-3</v>
      </c>
      <c r="P14" s="99">
        <v>1.067042419796875E-2</v>
      </c>
      <c r="Q14" s="99">
        <v>1.2600371236706525E-2</v>
      </c>
      <c r="R14" s="100">
        <v>1.9425808125434906E-3</v>
      </c>
      <c r="S14" s="101">
        <v>6.5931115261631396E-2</v>
      </c>
      <c r="T14" s="102">
        <v>1.5299897390354906E-2</v>
      </c>
      <c r="U14" s="102">
        <v>5.102031557303869E-2</v>
      </c>
      <c r="V14" s="102">
        <v>1.7564425921990885E-2</v>
      </c>
      <c r="W14" s="102">
        <v>0</v>
      </c>
      <c r="X14" s="102">
        <v>0</v>
      </c>
      <c r="Y14" s="102">
        <v>0.67419845633330511</v>
      </c>
      <c r="Z14" s="102">
        <v>0</v>
      </c>
      <c r="AA14" s="102">
        <v>0</v>
      </c>
      <c r="AB14" s="103">
        <v>1.9568259375878658</v>
      </c>
      <c r="AC14" s="103">
        <v>1.6193519982693087E-2</v>
      </c>
      <c r="AD14" s="103">
        <v>5.2966155934542181E-2</v>
      </c>
      <c r="AE14" s="103">
        <v>-2.0465696702807521</v>
      </c>
      <c r="AF14" s="103">
        <v>-4.2261612351236636E-3</v>
      </c>
      <c r="AG14" s="103">
        <v>-1.5106043237734956E-2</v>
      </c>
      <c r="AH14" s="103">
        <v>2.0240879222851569</v>
      </c>
      <c r="AI14" s="103">
        <v>8.9435263998656109E-4</v>
      </c>
      <c r="AJ14" s="103">
        <v>1.9506316971292386E-3</v>
      </c>
      <c r="AK14" s="103">
        <v>0.62056181650109388</v>
      </c>
      <c r="AL14" s="103">
        <v>-0.67974580420339425</v>
      </c>
      <c r="AM14" s="104">
        <v>0.66492023704801506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2.7786068734477452E-2</v>
      </c>
      <c r="H15" s="109">
        <v>7.7801767331628548E-3</v>
      </c>
      <c r="I15" s="109">
        <v>1.2105629598139423E-2</v>
      </c>
      <c r="J15" s="108"/>
      <c r="K15" s="108"/>
      <c r="L15" s="108"/>
      <c r="M15" s="109">
        <v>1.0045808043212912</v>
      </c>
      <c r="N15" s="109">
        <v>3.0943956502316188E-3</v>
      </c>
      <c r="O15" s="109">
        <v>4.529460449216316E-3</v>
      </c>
      <c r="P15" s="108"/>
      <c r="Q15" s="108"/>
      <c r="R15" s="110"/>
      <c r="S15" s="111"/>
      <c r="T15" s="112"/>
      <c r="U15" s="112"/>
      <c r="V15" s="113">
        <v>1.9321273570613511E-2</v>
      </c>
      <c r="W15" s="113">
        <v>1.7281209569584783E-3</v>
      </c>
      <c r="X15" s="113">
        <v>1.1184781754514279E-2</v>
      </c>
      <c r="Y15" s="113">
        <v>0.33489042820785464</v>
      </c>
      <c r="Z15" s="113">
        <v>0.33037438357307891</v>
      </c>
      <c r="AA15" s="113">
        <v>0.31858056773813997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0.25561970435252052</v>
      </c>
      <c r="AC17" s="103">
        <f>IF(OR(N$3 = 0,H$3=0), 0,0.2+0.025*ABS($D$1/N$3-1)/ABS(T$3)+0.04*ABS($B$1/H$3-1))</f>
        <v>0.25356947116185219</v>
      </c>
      <c r="AD17" s="103">
        <f t="shared" ref="AD17" si="9">IF(OR(O$3 = 0,I$3=0), 0,0.2+0.025*ABS($D$1/O$3-1)/ABS(U$3)+0.04*ABS($B$1/I$3-1))</f>
        <v>0.25357424918006349</v>
      </c>
      <c r="AE17" s="103">
        <f>IF(OR(O$3 = 0,I$3=0), 0,0.5+0.025*ABS($D$1/M$3-1)/ABS((1-(S$3)^2)^0.5)+0.04*ABS($B$1/G$3-1))</f>
        <v>0.53369650278237812</v>
      </c>
      <c r="AF17" s="103">
        <f t="shared" ref="AF17:AG17" si="10">IF(OR(P$3 = 0,J$3=0), 0,0.5+0.025*ABS($D$1/N$3-1)/ABS((1-(T$3)^2)^0.5)+0.04*ABS($B$1/H$3-1))</f>
        <v>0.53249477302705184</v>
      </c>
      <c r="AG17" s="103">
        <f t="shared" si="10"/>
        <v>0.532510427369422</v>
      </c>
      <c r="AH17" s="103">
        <f>IF(OR(O$3 = 0,I$3=0), 0,0.5+0.04*ABS($D$1/M$3-1)+0.04*ABS($B$1/G$3-1))</f>
        <v>0.54526945602490395</v>
      </c>
      <c r="AI17" s="103">
        <f t="shared" ref="AI17:AJ17" si="11">IF(OR(P$3 = 0,J$3=0), 0,0.5+0.04*ABS($D$1/N$3-1)+0.04*ABS($B$1/H$3-1))</f>
        <v>0.54361884732584587</v>
      </c>
      <c r="AJ17" s="103">
        <f t="shared" si="11"/>
        <v>0.54362780876532668</v>
      </c>
      <c r="AK17" s="103">
        <f>IF(OR(O$3 = 0,I$3=0), 0,0.2+0.025*ABS($D$1/M$3-1)/ABS(S$3)+0.04*ABS($B$1/G$3-1))</f>
        <v>0.25561970435252052</v>
      </c>
      <c r="AL17" s="103">
        <f>IF(OR(O$3 = 0,I$3=0), 0,0.5+0.025*ABS($D$1/M$3-1)/ABS((1-(S$3)^2)^0.5)+0.04*ABS($B$1/G$3-1))</f>
        <v>0.53369650278237812</v>
      </c>
      <c r="AM17" s="103">
        <f>IF(OR(O$3 = 0,I$3=0), 0,0.5+0.04*ABS($D$1/M$3-1)+0.04*ABS($B$1/G$3-1))</f>
        <v>0.54526945602490395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1.4255436551731486</v>
      </c>
      <c r="G19" s="77">
        <f>IF(G15=0,1000,G18/ABS(G15))</f>
        <v>3.5989258126291976</v>
      </c>
      <c r="H19" s="77">
        <f t="shared" ref="H19:I19" si="12">IF(H15=0,1000,H18/ABS(H15))</f>
        <v>12.853178459783814</v>
      </c>
      <c r="I19" s="77">
        <f t="shared" si="12"/>
        <v>8.2606195067598573</v>
      </c>
      <c r="J19" s="77">
        <f t="shared" ref="J19:U19" si="13">IF(J13=0,1000,J16/ABS(J13))</f>
        <v>32.572269612607016</v>
      </c>
      <c r="K19" s="77">
        <f t="shared" si="13"/>
        <v>62.039579447798666</v>
      </c>
      <c r="L19" s="77">
        <f t="shared" si="13"/>
        <v>21.34114088103664</v>
      </c>
      <c r="M19" s="77">
        <f>IF(M15=0,1000,M18/ABS(M15))</f>
        <v>9.9544008376271337E-2</v>
      </c>
      <c r="N19" s="77">
        <f t="shared" ref="N19:O19" si="14">IF(N15=0,1000,N18/ABS(N15))</f>
        <v>32.316488032975002</v>
      </c>
      <c r="O19" s="77">
        <f t="shared" si="14"/>
        <v>22.07768477530297</v>
      </c>
      <c r="P19" s="77">
        <f t="shared" si="13"/>
        <v>39.045974983143651</v>
      </c>
      <c r="Q19" s="77">
        <f t="shared" si="13"/>
        <v>33.066587463773466</v>
      </c>
      <c r="R19" s="77">
        <f t="shared" si="13"/>
        <v>214.51442892546217</v>
      </c>
      <c r="S19" s="77">
        <f t="shared" si="13"/>
        <v>30.302665323539152</v>
      </c>
      <c r="T19" s="77">
        <f t="shared" si="13"/>
        <v>130.58760657548788</v>
      </c>
      <c r="U19" s="77">
        <f t="shared" si="13"/>
        <v>39.162130133094713</v>
      </c>
      <c r="V19" s="77">
        <f>IF(V15=0,1000,V18/ABS(V15))</f>
        <v>5.1756422595296181</v>
      </c>
      <c r="W19" s="77">
        <f t="shared" ref="W19:X19" si="15">IF(W15=0,1000,W18/ABS(W15))</f>
        <v>57.866319829835106</v>
      </c>
      <c r="X19" s="77">
        <f t="shared" si="15"/>
        <v>8.9407198276031714</v>
      </c>
      <c r="Y19" s="77">
        <f>IF(Y15=0,1000,Y18/ABS(Y15))</f>
        <v>0.29860513044563203</v>
      </c>
      <c r="Z19" s="77">
        <f t="shared" ref="Z19:AA19" si="16">IF(Z15=0,1000,Z18/ABS(Z15))</f>
        <v>0.30268690604421505</v>
      </c>
      <c r="AA19" s="77">
        <f t="shared" si="16"/>
        <v>0.31389234035829788</v>
      </c>
      <c r="AB19" s="77">
        <f>IF(AB14=0,1000,AB17/ABS(AB14))</f>
        <v>0.1306297609012772</v>
      </c>
      <c r="AC19" s="77">
        <f t="shared" ref="AC19:AM19" si="17">IF(AC14=0,1000,AC17/ABS(AC14))</f>
        <v>15.658699988196263</v>
      </c>
      <c r="AD19" s="77">
        <f t="shared" si="17"/>
        <v>4.7874769219318329</v>
      </c>
      <c r="AE19" s="77">
        <f>IF(AE14=0,1000,AE17/ABS(AE14))</f>
        <v>0.26077612237318298</v>
      </c>
      <c r="AF19" s="77">
        <f t="shared" si="17"/>
        <v>125.99963498824489</v>
      </c>
      <c r="AG19" s="77">
        <f t="shared" si="17"/>
        <v>35.251483064685587</v>
      </c>
      <c r="AH19" s="77">
        <f t="shared" si="17"/>
        <v>0.26939020287681231</v>
      </c>
      <c r="AI19" s="77">
        <f t="shared" si="17"/>
        <v>607.83501162809171</v>
      </c>
      <c r="AJ19" s="77">
        <f t="shared" si="17"/>
        <v>278.69320977680633</v>
      </c>
      <c r="AK19" s="77">
        <f t="shared" si="17"/>
        <v>0.41191658519013946</v>
      </c>
      <c r="AL19" s="77">
        <f t="shared" si="17"/>
        <v>0.78514129764703178</v>
      </c>
      <c r="AM19" s="77">
        <f t="shared" si="17"/>
        <v>0.8200524298157722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1" priority="1" operator="between">
      <formula>2</formula>
      <formula>1</formula>
    </cfRule>
    <cfRule type="cellIs" dxfId="20" priority="2" operator="lessThanOr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12</v>
      </c>
      <c r="F2" s="12">
        <v>49.997</v>
      </c>
      <c r="G2" s="12">
        <v>57.734999999999999</v>
      </c>
      <c r="H2" s="12">
        <v>51.961500000000001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6</v>
      </c>
      <c r="N2" s="12">
        <v>6</v>
      </c>
      <c r="O2" s="12">
        <v>6</v>
      </c>
      <c r="P2" s="12">
        <v>-120</v>
      </c>
      <c r="Q2" s="12">
        <v>-120</v>
      </c>
      <c r="R2" s="13">
        <v>-120</v>
      </c>
      <c r="S2" s="14">
        <v>1</v>
      </c>
      <c r="T2" s="15">
        <v>-0.49999999999999978</v>
      </c>
      <c r="U2" s="15">
        <v>-0.49999999999999978</v>
      </c>
      <c r="V2" s="15">
        <v>55.810499999999998</v>
      </c>
      <c r="W2" s="15">
        <v>1.9244999999999928</v>
      </c>
      <c r="X2" s="15">
        <v>1.9245000000000025</v>
      </c>
      <c r="Y2" s="15">
        <v>0</v>
      </c>
      <c r="Z2" s="15">
        <v>6</v>
      </c>
      <c r="AA2" s="15">
        <v>0</v>
      </c>
      <c r="AB2" s="15">
        <v>346.40999999999997</v>
      </c>
      <c r="AC2" s="15">
        <v>-155.88449999999989</v>
      </c>
      <c r="AD2" s="15">
        <v>-173.20499999999993</v>
      </c>
      <c r="AE2" s="15">
        <v>0</v>
      </c>
      <c r="AF2" s="15">
        <v>269.99987411247071</v>
      </c>
      <c r="AG2" s="15">
        <v>-299.99986012496743</v>
      </c>
      <c r="AH2" s="15">
        <v>346.40999999999997</v>
      </c>
      <c r="AI2" s="15">
        <v>311.76900000000001</v>
      </c>
      <c r="AJ2" s="15">
        <v>346.40999999999997</v>
      </c>
      <c r="AK2" s="15">
        <v>17.320500000000152</v>
      </c>
      <c r="AL2" s="15">
        <v>-29.99998601249672</v>
      </c>
      <c r="AM2" s="16">
        <v>1004.5889999999999</v>
      </c>
    </row>
    <row r="3" spans="1:39" ht="15.6" thickTop="1" thickBot="1">
      <c r="A3" s="17" t="s">
        <v>38</v>
      </c>
      <c r="B3" s="18"/>
      <c r="C3" s="18"/>
      <c r="D3" s="19"/>
      <c r="E3" s="20">
        <v>12</v>
      </c>
      <c r="F3" s="21">
        <v>49.990835384615394</v>
      </c>
      <c r="G3" s="21">
        <v>57.758663333333338</v>
      </c>
      <c r="H3" s="21">
        <v>51.931868888888893</v>
      </c>
      <c r="I3" s="21">
        <v>57.741937777777771</v>
      </c>
      <c r="J3" s="21">
        <v>119.99116666666671</v>
      </c>
      <c r="K3" s="21">
        <v>120.01447777777778</v>
      </c>
      <c r="L3" s="21">
        <v>119.9943555555555</v>
      </c>
      <c r="M3" s="21">
        <v>6.0010187000000004</v>
      </c>
      <c r="N3" s="21">
        <v>5.9997801111111109</v>
      </c>
      <c r="O3" s="21">
        <v>6.000613333333332</v>
      </c>
      <c r="P3" s="21">
        <v>-119.99257777777774</v>
      </c>
      <c r="Q3" s="21">
        <v>-119.99788888888889</v>
      </c>
      <c r="R3" s="22">
        <v>-120.00953333333335</v>
      </c>
      <c r="S3" s="23">
        <v>0.99999982104244223</v>
      </c>
      <c r="T3" s="24">
        <v>-0.50076361649747836</v>
      </c>
      <c r="U3" s="24">
        <v>-0.49942300014458502</v>
      </c>
      <c r="V3" s="24">
        <v>55.810823039559033</v>
      </c>
      <c r="W3" s="24">
        <v>1.9378356610706879</v>
      </c>
      <c r="X3" s="24">
        <v>1.9411378511907784</v>
      </c>
      <c r="Y3" s="24">
        <v>6.3399549208542627E-4</v>
      </c>
      <c r="Z3" s="24">
        <v>6.0004706995381305</v>
      </c>
      <c r="AA3" s="24">
        <v>2.1734313414531516E-4</v>
      </c>
      <c r="AB3" s="24">
        <v>346.61075672171205</v>
      </c>
      <c r="AC3" s="24">
        <v>-156.02782451724252</v>
      </c>
      <c r="AD3" s="24">
        <v>-173.04359788794201</v>
      </c>
      <c r="AE3" s="24">
        <v>0.20736340464753766</v>
      </c>
      <c r="AF3" s="24">
        <v>269.6985095677577</v>
      </c>
      <c r="AG3" s="24">
        <v>-300.18191702890124</v>
      </c>
      <c r="AH3" s="24">
        <v>346.61081875033767</v>
      </c>
      <c r="AI3" s="24">
        <v>311.57979409238544</v>
      </c>
      <c r="AJ3" s="24">
        <v>346.48704172183687</v>
      </c>
      <c r="AK3" s="24">
        <v>17.539334316527516</v>
      </c>
      <c r="AL3" s="24">
        <v>-30.276044056496005</v>
      </c>
      <c r="AM3" s="25">
        <v>1004.67765456456</v>
      </c>
    </row>
    <row r="4" spans="1:39" ht="15.6" thickTop="1" thickBot="1">
      <c r="A4" s="26" t="s">
        <v>39</v>
      </c>
      <c r="B4" s="27"/>
      <c r="C4" s="27"/>
      <c r="D4" s="28"/>
      <c r="E4" s="29">
        <v>12</v>
      </c>
      <c r="F4" s="30">
        <v>49.997</v>
      </c>
      <c r="G4" s="30">
        <v>57.734999999999999</v>
      </c>
      <c r="H4" s="30">
        <v>51.961500000000001</v>
      </c>
      <c r="I4" s="30">
        <v>57.734900000000003</v>
      </c>
      <c r="J4" s="30">
        <v>120</v>
      </c>
      <c r="K4" s="30">
        <v>120</v>
      </c>
      <c r="L4" s="30">
        <v>120</v>
      </c>
      <c r="M4" s="30">
        <v>5.9999799999999999</v>
      </c>
      <c r="N4" s="30">
        <v>5.9999799999999999</v>
      </c>
      <c r="O4" s="30">
        <v>6.0000200000000001</v>
      </c>
      <c r="P4" s="30">
        <v>-120.00200000000001</v>
      </c>
      <c r="Q4" s="30">
        <v>-120.00000000000001</v>
      </c>
      <c r="R4" s="31">
        <v>-119.99799999999999</v>
      </c>
      <c r="S4" s="32">
        <v>1</v>
      </c>
      <c r="T4" s="33">
        <v>-0.49996976970598467</v>
      </c>
      <c r="U4" s="33">
        <v>-0.5000302296847805</v>
      </c>
      <c r="V4" s="33">
        <v>55.810466666666663</v>
      </c>
      <c r="W4" s="33">
        <v>1.9244833335498426</v>
      </c>
      <c r="X4" s="33">
        <v>1.9244833335498428</v>
      </c>
      <c r="Y4" s="33">
        <v>5.8646223412261246E-5</v>
      </c>
      <c r="Z4" s="33">
        <v>5.9999933325210204</v>
      </c>
      <c r="AA4" s="33">
        <v>8.1632720000357316E-5</v>
      </c>
      <c r="AB4" s="33">
        <v>346.4088453</v>
      </c>
      <c r="AC4" s="33">
        <v>-155.87455554788136</v>
      </c>
      <c r="AD4" s="33">
        <v>-173.21574923087317</v>
      </c>
      <c r="AE4" s="33">
        <v>0</v>
      </c>
      <c r="AF4" s="33">
        <v>270.00441532581408</v>
      </c>
      <c r="AG4" s="33">
        <v>-299.99429432001421</v>
      </c>
      <c r="AH4" s="33">
        <v>346.4088453</v>
      </c>
      <c r="AI4" s="33">
        <v>311.76796077</v>
      </c>
      <c r="AJ4" s="33">
        <v>346.410554698</v>
      </c>
      <c r="AK4" s="33">
        <v>17.318540521245467</v>
      </c>
      <c r="AL4" s="33">
        <v>-29.989878994200126</v>
      </c>
      <c r="AM4" s="34">
        <v>1004.5873607680001</v>
      </c>
    </row>
    <row r="5" spans="1:39">
      <c r="A5" s="35" t="s">
        <v>40</v>
      </c>
      <c r="B5" s="35"/>
      <c r="C5" s="35"/>
      <c r="D5" s="36"/>
      <c r="E5" s="37"/>
      <c r="F5" s="38">
        <v>6.164615384605554E-3</v>
      </c>
      <c r="G5" s="39">
        <v>2.3663333333338699E-2</v>
      </c>
      <c r="H5" s="39">
        <v>2.9631111111108055E-2</v>
      </c>
      <c r="I5" s="39">
        <v>7.0377777777679285E-3</v>
      </c>
      <c r="J5" s="38">
        <v>8.8333333332855091E-3</v>
      </c>
      <c r="K5" s="38">
        <v>1.4477777777784695E-2</v>
      </c>
      <c r="L5" s="38">
        <v>5.6444444444991859E-3</v>
      </c>
      <c r="M5" s="39">
        <v>1.0387000000005031E-3</v>
      </c>
      <c r="N5" s="39">
        <v>1.9988888888899936E-4</v>
      </c>
      <c r="O5" s="39">
        <v>5.9333333333189131E-4</v>
      </c>
      <c r="P5" s="38">
        <v>9.4222222222697383E-3</v>
      </c>
      <c r="Q5" s="38">
        <v>2.1111111111196124E-3</v>
      </c>
      <c r="R5" s="40">
        <v>1.1533333333360929E-2</v>
      </c>
      <c r="S5" s="41">
        <v>1.78957557772641E-7</v>
      </c>
      <c r="T5" s="42">
        <v>7.9384679149369086E-4</v>
      </c>
      <c r="U5" s="42">
        <v>6.0722954019548636E-4</v>
      </c>
      <c r="V5" s="43">
        <v>3.563728923694498E-4</v>
      </c>
      <c r="W5" s="43">
        <v>1.3352327520845364E-2</v>
      </c>
      <c r="X5" s="43">
        <v>1.6654517640935618E-2</v>
      </c>
      <c r="Y5" s="43">
        <v>5.7534926867316505E-4</v>
      </c>
      <c r="Z5" s="43">
        <v>4.7736701711009744E-4</v>
      </c>
      <c r="AA5" s="43">
        <v>1.3571041414495784E-4</v>
      </c>
      <c r="AB5" s="43">
        <v>0.20191142171205456</v>
      </c>
      <c r="AC5" s="43">
        <v>0.15326896936116441</v>
      </c>
      <c r="AD5" s="43">
        <v>0.17215134293115852</v>
      </c>
      <c r="AE5" s="43">
        <v>0.20736340464753766</v>
      </c>
      <c r="AF5" s="43">
        <v>0.30590575805638309</v>
      </c>
      <c r="AG5" s="43">
        <v>0.1876227088870337</v>
      </c>
      <c r="AH5" s="43">
        <v>0.20197345033767533</v>
      </c>
      <c r="AI5" s="43">
        <v>0.18816667761456074</v>
      </c>
      <c r="AJ5" s="43">
        <v>7.6487023836875778E-2</v>
      </c>
      <c r="AK5" s="43">
        <v>0.22079379528204868</v>
      </c>
      <c r="AL5" s="43">
        <v>0.28616506229587912</v>
      </c>
      <c r="AM5" s="44">
        <v>9.0293796559990369E-2</v>
      </c>
    </row>
    <row r="6" spans="1:39">
      <c r="A6" s="45" t="s">
        <v>41</v>
      </c>
      <c r="B6" s="45"/>
      <c r="C6" s="45"/>
      <c r="D6" s="46"/>
      <c r="E6" s="47"/>
      <c r="F6" s="48">
        <v>1.2331491036660501E-2</v>
      </c>
      <c r="G6" s="48">
        <v>4.0969322985842466E-2</v>
      </c>
      <c r="H6" s="48">
        <v>5.7057663714174152E-2</v>
      </c>
      <c r="I6" s="48">
        <v>1.218832974544967E-2</v>
      </c>
      <c r="J6" s="48">
        <v>7.3616530105289736E-3</v>
      </c>
      <c r="K6" s="48">
        <v>1.2063359392849386E-2</v>
      </c>
      <c r="L6" s="48">
        <v>4.703924962442001E-3</v>
      </c>
      <c r="M6" s="48">
        <v>1.7308727933150799E-2</v>
      </c>
      <c r="N6" s="48">
        <v>3.3316035785848418E-3</v>
      </c>
      <c r="O6" s="48">
        <v>9.8878781279895505E-3</v>
      </c>
      <c r="P6" s="48">
        <v>-7.8523375335092637E-3</v>
      </c>
      <c r="Q6" s="48">
        <v>-1.7592902097422556E-3</v>
      </c>
      <c r="R6" s="49">
        <v>-9.6103476224063261E-3</v>
      </c>
      <c r="S6" s="50">
        <v>1.789575897984542E-5</v>
      </c>
      <c r="T6" s="51">
        <v>-0.15852725025155423</v>
      </c>
      <c r="U6" s="51">
        <v>-0.12158621850008727</v>
      </c>
      <c r="V6" s="51">
        <v>6.385372459331959E-4</v>
      </c>
      <c r="W6" s="51">
        <v>0.68903301704479791</v>
      </c>
      <c r="X6" s="51">
        <v>0.85797706900202952</v>
      </c>
      <c r="Y6" s="51">
        <v>0</v>
      </c>
      <c r="Z6" s="51">
        <v>7.9554928440337437E-3</v>
      </c>
      <c r="AA6" s="51">
        <v>0</v>
      </c>
      <c r="AB6" s="52">
        <v>5.8253074319377186E-2</v>
      </c>
      <c r="AC6" s="52">
        <v>-9.8231818481982855E-2</v>
      </c>
      <c r="AD6" s="52">
        <v>-9.9484375632688068E-2</v>
      </c>
      <c r="AE6" s="52">
        <v>0</v>
      </c>
      <c r="AF6" s="52">
        <v>0.1134250828996624</v>
      </c>
      <c r="AG6" s="52">
        <v>-6.2503001761085281E-2</v>
      </c>
      <c r="AH6" s="52">
        <v>5.8270959650326429E-2</v>
      </c>
      <c r="AI6" s="52">
        <v>6.0391168227926909E-2</v>
      </c>
      <c r="AJ6" s="52">
        <v>2.2075002706242703E-2</v>
      </c>
      <c r="AK6" s="52">
        <v>1.2588493456903445</v>
      </c>
      <c r="AL6" s="52">
        <v>-0.94518643770595179</v>
      </c>
      <c r="AM6" s="53">
        <v>8.987339984099162E-3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4.0986114719561269E-2</v>
      </c>
      <c r="H7" s="58">
        <v>5.1322613858332131E-2</v>
      </c>
      <c r="I7" s="58">
        <v>1.2189794366966187E-2</v>
      </c>
      <c r="J7" s="57"/>
      <c r="K7" s="57"/>
      <c r="L7" s="57"/>
      <c r="M7" s="58">
        <v>2.0774000000010062E-2</v>
      </c>
      <c r="N7" s="58">
        <v>3.9977777777799872E-3</v>
      </c>
      <c r="O7" s="58">
        <v>1.1866666666637826E-2</v>
      </c>
      <c r="P7" s="57"/>
      <c r="Q7" s="57"/>
      <c r="R7" s="59"/>
      <c r="S7" s="60"/>
      <c r="T7" s="61"/>
      <c r="U7" s="61"/>
      <c r="V7" s="62">
        <v>6.1725624381995289E-4</v>
      </c>
      <c r="W7" s="62">
        <v>2.3126920448333532E-2</v>
      </c>
      <c r="X7" s="62">
        <v>2.8846484179329033E-2</v>
      </c>
      <c r="Y7" s="62">
        <v>1.1506985373463301E-2</v>
      </c>
      <c r="Z7" s="62">
        <v>9.5473403422019487E-3</v>
      </c>
      <c r="AA7" s="62">
        <v>2.7142082828991569E-3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0.20418659169448064</v>
      </c>
      <c r="AC9" s="52">
        <f t="shared" ref="AC9" si="0">IF(OR(N$3 = 0,H$3=0), 0,0.2+0.025*ABS($D$1/N$3-1)/ABS(T$3)+0.04*ABS($B$1/H$3-1))</f>
        <v>0.21278890447165597</v>
      </c>
      <c r="AD9" s="52">
        <f>IF(OR(O$3 = 0,I$3=0), 0,0.2+0.025*ABS($D$1/O$3-1)/ABS(U$3)+0.04*ABS($B$1/I$3-1))</f>
        <v>0.20835203091046986</v>
      </c>
      <c r="AE9" s="52">
        <f>IF(OR(O$3 = 0,I$3=0), 0,0.5+0.025*ABS($D$1/M$3-1)/ABS((1-(S$3)^2)^0.5)+0.04*ABS($B$1/G$3-1))</f>
        <v>7.4705691456070848</v>
      </c>
      <c r="AF9" s="52">
        <f t="shared" ref="AF9:AG9" si="1">IF(OR(P$3 = 0,J$3=0), 0,0.5+0.025*ABS($D$1/N$3-1)/ABS((1-(T$3)^2)^0.5)+0.04*ABS($B$1/H$3-1))</f>
        <v>0.50928262659625234</v>
      </c>
      <c r="AG9" s="52">
        <f t="shared" si="1"/>
        <v>0.50481666759572219</v>
      </c>
      <c r="AH9" s="52">
        <f>IF(OR(O$3 = 0,I$3=0), 0,0.5+0.04*ABS($D$1/M$3-1)+0.04*ABS($B$1/G$3-1))</f>
        <v>0.50668871287958916</v>
      </c>
      <c r="AI9" s="52">
        <f t="shared" ref="AI9:AJ9" si="2">IF(OR(P$3 = 0,J$3=0), 0,0.5+0.04*ABS($D$1/N$3-1)+0.04*ABS($B$1/H$3-1))</f>
        <v>0.51113524842305236</v>
      </c>
      <c r="AJ9" s="52">
        <f t="shared" si="2"/>
        <v>0.50667487978395476</v>
      </c>
      <c r="AK9" s="52">
        <f>IF(OR(O$3 = 0,I$3=0), 0,0.2+0.025*ABS($D$1/M$3-1)/ABS(S$3)+0.04*ABS($B$1/G$3-1))</f>
        <v>0.20418659169448064</v>
      </c>
      <c r="AL9" s="52">
        <f>IF(OR(O$3 = 0,I$3=0), 0,0.5+0.025*ABS($D$1/M$3-1)/ABS((1-(S$3)^2)^0.5)+0.04*ABS($B$1/G$3-1))</f>
        <v>7.4705691456070848</v>
      </c>
      <c r="AM9" s="52">
        <f>IF(OR(O$3 = 0,I$3=0), 0,0.5+0.04*ABS($D$1/M$3-1)+0.04*ABS($B$1/G$3-1))</f>
        <v>0.50668871287958916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1.6221612178713165</v>
      </c>
      <c r="G11" s="77">
        <f>IF(G7=0,1000,G10/ABS(G7))</f>
        <v>2.4398506831942632</v>
      </c>
      <c r="H11" s="77">
        <f t="shared" ref="H11:I11" si="3">IF(H7=0,1000,H10/ABS(H7))</f>
        <v>1.9484588270588481</v>
      </c>
      <c r="I11" s="77">
        <f t="shared" si="3"/>
        <v>8.2035838332921891</v>
      </c>
      <c r="J11" s="77">
        <f t="shared" ref="J11:U11" si="4">IF(J5=0,1000,J8/ABS(J5))</f>
        <v>22.641509434084849</v>
      </c>
      <c r="K11" s="77">
        <f t="shared" si="4"/>
        <v>13.814274750568995</v>
      </c>
      <c r="L11" s="77">
        <f t="shared" si="4"/>
        <v>35.433070865798094</v>
      </c>
      <c r="M11" s="77">
        <f>IF(M7=0,1000,M10/ABS(M7))</f>
        <v>4.8137094444955988</v>
      </c>
      <c r="N11" s="77">
        <f t="shared" ref="N11:O11" si="5">IF(N7=0,1000,N10/ABS(N7))</f>
        <v>25.013896609213525</v>
      </c>
      <c r="O11" s="77">
        <f t="shared" si="5"/>
        <v>8.4269662921553135</v>
      </c>
      <c r="P11" s="77">
        <f t="shared" si="4"/>
        <v>53.066037735581446</v>
      </c>
      <c r="Q11" s="77">
        <f t="shared" si="4"/>
        <v>236.84210526220414</v>
      </c>
      <c r="R11" s="77">
        <f t="shared" si="4"/>
        <v>43.352601155965637</v>
      </c>
      <c r="S11" s="77">
        <f t="shared" si="4"/>
        <v>55879.171153557159</v>
      </c>
      <c r="T11" s="77">
        <f t="shared" si="4"/>
        <v>12.596889106503967</v>
      </c>
      <c r="U11" s="77">
        <f t="shared" si="4"/>
        <v>16.468237030729245</v>
      </c>
      <c r="V11" s="77">
        <f>IF(V7=0,1000,V10/ABS(V7))</f>
        <v>162.00727169828184</v>
      </c>
      <c r="W11" s="77">
        <f t="shared" ref="W11:X11" si="6">IF(W7=0,1000,W10/ABS(W7))</f>
        <v>4.3239652345155086</v>
      </c>
      <c r="X11" s="77">
        <f t="shared" si="6"/>
        <v>3.4666269684143534</v>
      </c>
      <c r="Y11" s="77">
        <f>IF(Y7=0,1000,Y10/ABS(Y7))</f>
        <v>8.6903734344369497</v>
      </c>
      <c r="Z11" s="77">
        <f t="shared" ref="Z11:AA11" si="7">IF(Z7=0,1000,Z10/ABS(Z7))</f>
        <v>10.474121212372799</v>
      </c>
      <c r="AA11" s="77">
        <f t="shared" si="7"/>
        <v>36.843156300881198</v>
      </c>
      <c r="AB11" s="77">
        <f>IF(AB6=0,1000,AB9/ABS(AB6))</f>
        <v>3.505164218029269</v>
      </c>
      <c r="AC11" s="77">
        <f t="shared" ref="AC11:AM11" si="8">IF(AC6=0,1000,AC9/ABS(AC6))</f>
        <v>2.1661912378287544</v>
      </c>
      <c r="AD11" s="77">
        <f t="shared" si="8"/>
        <v>2.0943191288623879</v>
      </c>
      <c r="AE11" s="77">
        <f t="shared" si="8"/>
        <v>1000</v>
      </c>
      <c r="AF11" s="77">
        <f t="shared" si="8"/>
        <v>4.4900353041555343</v>
      </c>
      <c r="AG11" s="77">
        <f t="shared" si="8"/>
        <v>8.0766787733709116</v>
      </c>
      <c r="AH11" s="77">
        <f t="shared" si="8"/>
        <v>8.6953898806564567</v>
      </c>
      <c r="AI11" s="77">
        <f t="shared" si="8"/>
        <v>8.4637416930558107</v>
      </c>
      <c r="AJ11" s="77">
        <f t="shared" si="8"/>
        <v>22.952426621477585</v>
      </c>
      <c r="AK11" s="77">
        <f t="shared" si="8"/>
        <v>0.16220097535381098</v>
      </c>
      <c r="AL11" s="77">
        <f t="shared" si="8"/>
        <v>7.9038048448291258</v>
      </c>
      <c r="AM11" s="77">
        <f t="shared" si="8"/>
        <v>56.378051100330843</v>
      </c>
    </row>
    <row r="12" spans="1:39" ht="15.6" thickTop="1" thickBot="1">
      <c r="A12" s="78" t="s">
        <v>47</v>
      </c>
      <c r="B12" s="78"/>
      <c r="C12" s="78"/>
      <c r="D12" s="79"/>
      <c r="E12" s="80">
        <v>12</v>
      </c>
      <c r="F12" s="81">
        <v>49.997890472412109</v>
      </c>
      <c r="G12" s="81">
        <v>57.744979858398438</v>
      </c>
      <c r="H12" s="81">
        <v>51.927883148193359</v>
      </c>
      <c r="I12" s="81">
        <v>57.73577880859375</v>
      </c>
      <c r="J12" s="81">
        <v>119.98667144775391</v>
      </c>
      <c r="K12" s="81">
        <v>120.00865173339844</v>
      </c>
      <c r="L12" s="81">
        <v>120.00469970703125</v>
      </c>
      <c r="M12" s="81">
        <v>6.0013079643249512</v>
      </c>
      <c r="N12" s="81">
        <v>5.9999427795410156</v>
      </c>
      <c r="O12" s="81">
        <v>6.000938892364502</v>
      </c>
      <c r="P12" s="81">
        <v>-119.98308563232422</v>
      </c>
      <c r="Q12" s="81">
        <v>-120.00801086425781</v>
      </c>
      <c r="R12" s="82">
        <v>-120.00891876220703</v>
      </c>
      <c r="S12" s="83">
        <v>0.99999994039535522</v>
      </c>
      <c r="T12" s="84">
        <v>-0.50083506107330322</v>
      </c>
      <c r="U12" s="84">
        <v>-0.49942761659622192</v>
      </c>
      <c r="V12" s="84">
        <v>55.802055358886719</v>
      </c>
      <c r="W12" s="84">
        <v>1.9384381771087646</v>
      </c>
      <c r="X12" s="84">
        <v>1.934308648109436</v>
      </c>
      <c r="Y12" s="84">
        <v>7.3025230085477233E-4</v>
      </c>
      <c r="Z12" s="84">
        <v>6.0006856918334961</v>
      </c>
      <c r="AA12" s="84">
        <v>4.9384019803255796E-4</v>
      </c>
      <c r="AB12" s="84">
        <v>346.54537963867187</v>
      </c>
      <c r="AC12" s="84">
        <v>-156.04232788085937</v>
      </c>
      <c r="AD12" s="84">
        <v>-173.03611755371094</v>
      </c>
      <c r="AE12" s="84">
        <v>0.14293745160102844</v>
      </c>
      <c r="AF12" s="84">
        <v>269.6722412109375</v>
      </c>
      <c r="AG12" s="84">
        <v>-300.16525268554687</v>
      </c>
      <c r="AH12" s="84">
        <v>346.54541015625</v>
      </c>
      <c r="AI12" s="84">
        <v>311.56430053710937</v>
      </c>
      <c r="AJ12" s="84">
        <v>346.46884155273437</v>
      </c>
      <c r="AK12" s="84">
        <v>17.466941833496094</v>
      </c>
      <c r="AL12" s="84">
        <v>-30.350076675415039</v>
      </c>
      <c r="AM12" s="85">
        <v>1004.5785522460937</v>
      </c>
    </row>
    <row r="13" spans="1:39">
      <c r="A13" s="86" t="s">
        <v>48</v>
      </c>
      <c r="B13" s="86"/>
      <c r="C13" s="86"/>
      <c r="D13" s="87"/>
      <c r="E13" s="88"/>
      <c r="F13" s="89">
        <v>7.0550877967150427E-3</v>
      </c>
      <c r="G13" s="90">
        <v>1.368347493490063E-2</v>
      </c>
      <c r="H13" s="90">
        <v>3.9857406955334795E-3</v>
      </c>
      <c r="I13" s="90">
        <v>6.1589691840211458E-3</v>
      </c>
      <c r="J13" s="89">
        <v>4.4952189128082409E-3</v>
      </c>
      <c r="K13" s="89">
        <v>5.826044379347195E-3</v>
      </c>
      <c r="L13" s="89">
        <v>1.0344151475749186E-2</v>
      </c>
      <c r="M13" s="90">
        <v>2.8926432495079979E-4</v>
      </c>
      <c r="N13" s="90">
        <v>1.6266842990475538E-4</v>
      </c>
      <c r="O13" s="90">
        <v>3.2555903116993079E-4</v>
      </c>
      <c r="P13" s="89">
        <v>9.4921454535210614E-3</v>
      </c>
      <c r="Q13" s="89">
        <v>1.0121975368917902E-2</v>
      </c>
      <c r="R13" s="91">
        <v>6.1457112632012922E-4</v>
      </c>
      <c r="S13" s="92">
        <v>1.1935291299725037E-7</v>
      </c>
      <c r="T13" s="93">
        <v>7.1444575824863854E-5</v>
      </c>
      <c r="U13" s="93">
        <v>4.6164516369073816E-6</v>
      </c>
      <c r="V13" s="94">
        <v>8.7676806723138156E-3</v>
      </c>
      <c r="W13" s="94">
        <v>6.0251603807670584E-4</v>
      </c>
      <c r="X13" s="94">
        <v>6.8292030813423832E-3</v>
      </c>
      <c r="Y13" s="94">
        <v>9.6256808769346058E-5</v>
      </c>
      <c r="Z13" s="94">
        <v>2.1499229536559028E-4</v>
      </c>
      <c r="AA13" s="94">
        <v>2.7649706388724283E-4</v>
      </c>
      <c r="AB13" s="94">
        <v>6.5377083040175421E-2</v>
      </c>
      <c r="AC13" s="94">
        <v>1.4503363616853449E-2</v>
      </c>
      <c r="AD13" s="94">
        <v>7.480334231075858E-3</v>
      </c>
      <c r="AE13" s="94">
        <v>6.4425953046509221E-2</v>
      </c>
      <c r="AF13" s="94">
        <v>2.6268356820196459E-2</v>
      </c>
      <c r="AG13" s="94">
        <v>1.6664343354364064E-2</v>
      </c>
      <c r="AH13" s="94">
        <v>6.540859408767119E-2</v>
      </c>
      <c r="AI13" s="94">
        <v>1.5493555276066218E-2</v>
      </c>
      <c r="AJ13" s="94">
        <v>1.8200169102499331E-2</v>
      </c>
      <c r="AK13" s="94">
        <v>7.2392483031421762E-2</v>
      </c>
      <c r="AL13" s="94">
        <v>7.4032618919034121E-2</v>
      </c>
      <c r="AM13" s="95">
        <v>9.9102318466293582E-2</v>
      </c>
    </row>
    <row r="14" spans="1:39">
      <c r="A14" s="96" t="s">
        <v>49</v>
      </c>
      <c r="B14" s="96"/>
      <c r="C14" s="96"/>
      <c r="D14" s="97"/>
      <c r="E14" s="98"/>
      <c r="F14" s="99">
        <v>1.4112762354209898E-2</v>
      </c>
      <c r="G14" s="99">
        <v>2.369077493350457E-2</v>
      </c>
      <c r="H14" s="99">
        <v>7.6749417666080767E-3</v>
      </c>
      <c r="I14" s="99">
        <v>1.0666370788808981E-2</v>
      </c>
      <c r="J14" s="99">
        <v>3.7462915293555547E-3</v>
      </c>
      <c r="K14" s="99">
        <v>4.8544513022294395E-3</v>
      </c>
      <c r="L14" s="99">
        <v>8.6205317140605059E-3</v>
      </c>
      <c r="M14" s="99">
        <v>4.8202536837753862E-3</v>
      </c>
      <c r="N14" s="99">
        <v>2.7112398603326565E-3</v>
      </c>
      <c r="O14" s="99">
        <v>5.4254292533973889E-3</v>
      </c>
      <c r="P14" s="99">
        <v>-7.9106104971760835E-3</v>
      </c>
      <c r="Q14" s="99">
        <v>-8.4351278698663323E-3</v>
      </c>
      <c r="R14" s="100">
        <v>-5.1210192161411266E-4</v>
      </c>
      <c r="S14" s="101">
        <v>1.1935293435636002E-5</v>
      </c>
      <c r="T14" s="102">
        <v>-1.4267125939494772E-2</v>
      </c>
      <c r="U14" s="102">
        <v>-9.2435703513272301E-4</v>
      </c>
      <c r="V14" s="102">
        <v>1.5709642314536795E-2</v>
      </c>
      <c r="W14" s="102">
        <v>3.1092215412312375E-2</v>
      </c>
      <c r="X14" s="102">
        <v>0.35181443075529401</v>
      </c>
      <c r="Y14" s="102">
        <v>0</v>
      </c>
      <c r="Z14" s="102">
        <v>3.5829238426601886E-3</v>
      </c>
      <c r="AA14" s="102">
        <v>0</v>
      </c>
      <c r="AB14" s="103">
        <v>1.8861815962816636E-2</v>
      </c>
      <c r="AC14" s="103">
        <v>-9.2953700160388324E-3</v>
      </c>
      <c r="AD14" s="103">
        <v>-4.3228032255315822E-3</v>
      </c>
      <c r="AE14" s="103">
        <v>0</v>
      </c>
      <c r="AF14" s="103">
        <v>9.7398969175975098E-3</v>
      </c>
      <c r="AG14" s="103">
        <v>-5.5514147951689031E-3</v>
      </c>
      <c r="AH14" s="103">
        <v>1.8870903777179766E-2</v>
      </c>
      <c r="AI14" s="103">
        <v>4.972580241025603E-3</v>
      </c>
      <c r="AJ14" s="103">
        <v>5.2527704967132941E-3</v>
      </c>
      <c r="AK14" s="103">
        <v>0.41274361800154236</v>
      </c>
      <c r="AL14" s="103">
        <v>-0.24452540358603997</v>
      </c>
      <c r="AM14" s="104">
        <v>9.8640910361687886E-3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2.370048486169677E-2</v>
      </c>
      <c r="H15" s="109">
        <v>6.9035086092205421E-3</v>
      </c>
      <c r="I15" s="109">
        <v>1.0667652522769805E-2</v>
      </c>
      <c r="J15" s="108"/>
      <c r="K15" s="108"/>
      <c r="L15" s="108"/>
      <c r="M15" s="109">
        <v>5.7852864990159958E-3</v>
      </c>
      <c r="N15" s="109">
        <v>3.2533685980951073E-3</v>
      </c>
      <c r="O15" s="109">
        <v>6.5111806233986158E-3</v>
      </c>
      <c r="P15" s="108"/>
      <c r="Q15" s="108"/>
      <c r="R15" s="110"/>
      <c r="S15" s="111"/>
      <c r="T15" s="112"/>
      <c r="U15" s="112"/>
      <c r="V15" s="113">
        <v>1.5186075469496518E-2</v>
      </c>
      <c r="W15" s="113">
        <v>1.0435888768973861E-3</v>
      </c>
      <c r="X15" s="113">
        <v>1.1828532227145376E-2</v>
      </c>
      <c r="Y15" s="113">
        <v>1.9251361753869214E-3</v>
      </c>
      <c r="Z15" s="113">
        <v>4.2998459073118056E-3</v>
      </c>
      <c r="AA15" s="113">
        <v>5.5299412777448567E-3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0.20418659169448064</v>
      </c>
      <c r="AC17" s="103">
        <f>IF(OR(N$3 = 0,H$3=0), 0,0.2+0.025*ABS($D$1/N$3-1)/ABS(T$3)+0.04*ABS($B$1/H$3-1))</f>
        <v>0.21278890447165597</v>
      </c>
      <c r="AD17" s="103">
        <f t="shared" ref="AD17" si="9">IF(OR(O$3 = 0,I$3=0), 0,0.2+0.025*ABS($D$1/O$3-1)/ABS(U$3)+0.04*ABS($B$1/I$3-1))</f>
        <v>0.20835203091046986</v>
      </c>
      <c r="AE17" s="103">
        <f>IF(OR(O$3 = 0,I$3=0), 0,0.5+0.025*ABS($D$1/M$3-1)/ABS((1-(S$3)^2)^0.5)+0.04*ABS($B$1/G$3-1))</f>
        <v>7.4705691456070848</v>
      </c>
      <c r="AF17" s="103">
        <f t="shared" ref="AF17:AG17" si="10">IF(OR(P$3 = 0,J$3=0), 0,0.5+0.025*ABS($D$1/N$3-1)/ABS((1-(T$3)^2)^0.5)+0.04*ABS($B$1/H$3-1))</f>
        <v>0.50928262659625234</v>
      </c>
      <c r="AG17" s="103">
        <f t="shared" si="10"/>
        <v>0.50481666759572219</v>
      </c>
      <c r="AH17" s="103">
        <f>IF(OR(O$3 = 0,I$3=0), 0,0.5+0.04*ABS($D$1/M$3-1)+0.04*ABS($B$1/G$3-1))</f>
        <v>0.50668871287958916</v>
      </c>
      <c r="AI17" s="103">
        <f t="shared" ref="AI17:AJ17" si="11">IF(OR(P$3 = 0,J$3=0), 0,0.5+0.04*ABS($D$1/N$3-1)+0.04*ABS($B$1/H$3-1))</f>
        <v>0.51113524842305236</v>
      </c>
      <c r="AJ17" s="103">
        <f t="shared" si="11"/>
        <v>0.50667487978395476</v>
      </c>
      <c r="AK17" s="103">
        <f>IF(OR(O$3 = 0,I$3=0), 0,0.2+0.025*ABS($D$1/M$3-1)/ABS(S$3)+0.04*ABS($B$1/G$3-1))</f>
        <v>0.20418659169448064</v>
      </c>
      <c r="AL17" s="103">
        <f>IF(OR(O$3 = 0,I$3=0), 0,0.5+0.025*ABS($D$1/M$3-1)/ABS((1-(S$3)^2)^0.5)+0.04*ABS($B$1/G$3-1))</f>
        <v>7.4705691456070848</v>
      </c>
      <c r="AM17" s="103">
        <f>IF(OR(O$3 = 0,I$3=0), 0,0.5+0.04*ABS($D$1/M$3-1)+0.04*ABS($B$1/G$3-1))</f>
        <v>0.50668871287958916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1.4174168044593511</v>
      </c>
      <c r="G19" s="77">
        <f>IF(G15=0,1000,G18/ABS(G15))</f>
        <v>4.219322962527813</v>
      </c>
      <c r="H19" s="77">
        <f t="shared" ref="H19:I19" si="12">IF(H15=0,1000,H18/ABS(H15))</f>
        <v>14.485387889056424</v>
      </c>
      <c r="I19" s="77">
        <f t="shared" si="12"/>
        <v>9.3741336049850528</v>
      </c>
      <c r="J19" s="77">
        <f t="shared" ref="J19:U19" si="13">IF(J13=0,1000,J16/ABS(J13))</f>
        <v>44.491715282238957</v>
      </c>
      <c r="K19" s="77">
        <f t="shared" si="13"/>
        <v>34.328609083202679</v>
      </c>
      <c r="L19" s="77">
        <f t="shared" si="13"/>
        <v>19.334596991244737</v>
      </c>
      <c r="M19" s="77">
        <f>IF(M15=0,1000,M18/ABS(M15))</f>
        <v>17.285228660155163</v>
      </c>
      <c r="N19" s="77">
        <f t="shared" ref="N19:O19" si="14">IF(N15=0,1000,N18/ABS(N15))</f>
        <v>30.737371737881592</v>
      </c>
      <c r="O19" s="77">
        <f t="shared" si="14"/>
        <v>15.358197811413714</v>
      </c>
      <c r="P19" s="77">
        <f t="shared" si="13"/>
        <v>52.675130448462276</v>
      </c>
      <c r="Q19" s="77">
        <f t="shared" si="13"/>
        <v>49.397472506737877</v>
      </c>
      <c r="R19" s="77">
        <f t="shared" si="13"/>
        <v>813.57548148064268</v>
      </c>
      <c r="S19" s="77">
        <f t="shared" si="13"/>
        <v>83785.135602265349</v>
      </c>
      <c r="T19" s="77">
        <f t="shared" si="13"/>
        <v>139.96863841019322</v>
      </c>
      <c r="U19" s="77">
        <f t="shared" si="13"/>
        <v>2166.1658751176965</v>
      </c>
      <c r="V19" s="77">
        <f>IF(V15=0,1000,V18/ABS(V15))</f>
        <v>6.5849797863091633</v>
      </c>
      <c r="W19" s="77">
        <f t="shared" ref="W19:X19" si="15">IF(W15=0,1000,W18/ABS(W15))</f>
        <v>95.823175403423534</v>
      </c>
      <c r="X19" s="77">
        <f t="shared" si="15"/>
        <v>8.4541342982952141</v>
      </c>
      <c r="Y19" s="77">
        <f>IF(Y15=0,1000,Y18/ABS(Y15))</f>
        <v>51.9443773788634</v>
      </c>
      <c r="Z19" s="77">
        <f t="shared" ref="Z19:AA19" si="16">IF(Z15=0,1000,Z18/ABS(Z15))</f>
        <v>23.25664736728168</v>
      </c>
      <c r="AA19" s="77">
        <f t="shared" si="16"/>
        <v>18.08337466483561</v>
      </c>
      <c r="AB19" s="77">
        <f>IF(AB14=0,1000,AB17/ABS(AB14))</f>
        <v>10.825394124139756</v>
      </c>
      <c r="AC19" s="77">
        <f t="shared" ref="AC19:AM19" si="17">IF(AC14=0,1000,AC17/ABS(AC14))</f>
        <v>22.891924055147481</v>
      </c>
      <c r="AD19" s="77">
        <f t="shared" si="17"/>
        <v>48.198361118981644</v>
      </c>
      <c r="AE19" s="77">
        <f>IF(AE14=0,1000,AE17/ABS(AE14))</f>
        <v>1000</v>
      </c>
      <c r="AF19" s="77">
        <f t="shared" si="17"/>
        <v>52.288297392152941</v>
      </c>
      <c r="AG19" s="77">
        <f t="shared" si="17"/>
        <v>90.9347772094128</v>
      </c>
      <c r="AH19" s="77">
        <f t="shared" si="17"/>
        <v>26.850262121113584</v>
      </c>
      <c r="AI19" s="77">
        <f t="shared" si="17"/>
        <v>102.79074919817279</v>
      </c>
      <c r="AJ19" s="77">
        <f t="shared" si="17"/>
        <v>96.458598391265298</v>
      </c>
      <c r="AK19" s="77">
        <f t="shared" si="17"/>
        <v>0.49470563029691139</v>
      </c>
      <c r="AL19" s="77">
        <f t="shared" si="17"/>
        <v>30.551300748506698</v>
      </c>
      <c r="AM19" s="77">
        <f t="shared" si="17"/>
        <v>51.36699479168503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9" priority="1" operator="between">
      <formula>2</formula>
      <formula>1</formula>
    </cfRule>
    <cfRule type="cellIs" dxfId="18" priority="2" operator="lessThanOr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13</v>
      </c>
      <c r="F2" s="12">
        <v>49.505000000000003</v>
      </c>
      <c r="G2" s="12">
        <v>57.734999999999999</v>
      </c>
      <c r="H2" s="12">
        <v>63.508499999999998</v>
      </c>
      <c r="I2" s="12">
        <v>51.961500000000001</v>
      </c>
      <c r="J2" s="12">
        <v>115</v>
      </c>
      <c r="K2" s="12">
        <v>120</v>
      </c>
      <c r="L2" s="12">
        <v>125</v>
      </c>
      <c r="M2" s="12">
        <v>0.05</v>
      </c>
      <c r="N2" s="12">
        <v>0.05</v>
      </c>
      <c r="O2" s="12">
        <v>0.05</v>
      </c>
      <c r="P2" s="12">
        <v>-125</v>
      </c>
      <c r="Q2" s="12">
        <v>-120</v>
      </c>
      <c r="R2" s="13">
        <v>-115</v>
      </c>
      <c r="S2" s="14">
        <v>1</v>
      </c>
      <c r="T2" s="15">
        <v>-0.49999999999999978</v>
      </c>
      <c r="U2" s="15">
        <v>-0.49999999999999978</v>
      </c>
      <c r="V2" s="15">
        <v>57.686157316538498</v>
      </c>
      <c r="W2" s="15">
        <v>1.6576379866870292</v>
      </c>
      <c r="X2" s="15">
        <v>5.0111791882413472</v>
      </c>
      <c r="Y2" s="15">
        <v>1.4539795788445324E-3</v>
      </c>
      <c r="Z2" s="15">
        <v>4.9957700975611426E-2</v>
      </c>
      <c r="AA2" s="15">
        <v>1.4539795788445389E-3</v>
      </c>
      <c r="AB2" s="15">
        <v>2.8867500000000001</v>
      </c>
      <c r="AC2" s="15">
        <v>-1.587712499999999</v>
      </c>
      <c r="AD2" s="15">
        <v>-1.2990375000000003</v>
      </c>
      <c r="AE2" s="15">
        <v>0</v>
      </c>
      <c r="AF2" s="15">
        <v>2.7499987178122014</v>
      </c>
      <c r="AG2" s="15">
        <v>-2.2499989509372553</v>
      </c>
      <c r="AH2" s="15">
        <v>2.8867500000000001</v>
      </c>
      <c r="AI2" s="15">
        <v>3.1754249999999997</v>
      </c>
      <c r="AJ2" s="15">
        <v>2.5980750000000001</v>
      </c>
      <c r="AK2" s="15">
        <v>0</v>
      </c>
      <c r="AL2" s="15">
        <v>0.49999976687494607</v>
      </c>
      <c r="AM2" s="16">
        <v>8.6602499999999996</v>
      </c>
    </row>
    <row r="3" spans="1:39" ht="15.6" thickTop="1" thickBot="1">
      <c r="A3" s="17" t="s">
        <v>38</v>
      </c>
      <c r="B3" s="18"/>
      <c r="C3" s="18"/>
      <c r="D3" s="19"/>
      <c r="E3" s="20">
        <v>13</v>
      </c>
      <c r="F3" s="21">
        <v>49.49886307692308</v>
      </c>
      <c r="G3" s="21">
        <v>57.751731111111113</v>
      </c>
      <c r="H3" s="21">
        <v>63.475483333333337</v>
      </c>
      <c r="I3" s="21">
        <v>51.972884444444446</v>
      </c>
      <c r="J3" s="21">
        <v>115.00342222222218</v>
      </c>
      <c r="K3" s="21">
        <v>120.00222111111115</v>
      </c>
      <c r="L3" s="21">
        <v>124.99435666666665</v>
      </c>
      <c r="M3" s="21">
        <v>4.5008500000000007E-2</v>
      </c>
      <c r="N3" s="21">
        <v>5.001955555555556E-2</v>
      </c>
      <c r="O3" s="21">
        <v>5.0002777777777771E-2</v>
      </c>
      <c r="P3" s="21">
        <v>-125.00124888888888</v>
      </c>
      <c r="Q3" s="21">
        <v>-119.9971622222222</v>
      </c>
      <c r="R3" s="22">
        <v>-115.00158888888893</v>
      </c>
      <c r="S3" s="23">
        <v>0.99999973118527419</v>
      </c>
      <c r="T3" s="24">
        <v>-0.50056428768206485</v>
      </c>
      <c r="U3" s="24">
        <v>-0.49942617551016716</v>
      </c>
      <c r="V3" s="24">
        <v>57.684603569105192</v>
      </c>
      <c r="W3" s="24">
        <v>1.645463928132425</v>
      </c>
      <c r="X3" s="24">
        <v>4.997233461796859</v>
      </c>
      <c r="Y3" s="24">
        <v>2.1666266300759567E-3</v>
      </c>
      <c r="Z3" s="24">
        <v>4.8304224679758444E-2</v>
      </c>
      <c r="AA3" s="24">
        <v>2.1619140530958411E-3</v>
      </c>
      <c r="AB3" s="24">
        <v>2.5993180909792772</v>
      </c>
      <c r="AC3" s="24">
        <v>-1.5892993546209724</v>
      </c>
      <c r="AD3" s="24">
        <v>-1.2979030471352275</v>
      </c>
      <c r="AE3" s="24">
        <v>1.9059040933036009E-3</v>
      </c>
      <c r="AF3" s="24">
        <v>2.7486088780395019</v>
      </c>
      <c r="AG3" s="24">
        <v>-2.2514772534372955</v>
      </c>
      <c r="AH3" s="24">
        <v>2.5993187897144452</v>
      </c>
      <c r="AI3" s="24">
        <v>3.1750154650074083</v>
      </c>
      <c r="AJ3" s="24">
        <v>2.5987885913456785</v>
      </c>
      <c r="AK3" s="24">
        <v>-0.28788431077692267</v>
      </c>
      <c r="AL3" s="24">
        <v>0.49903752869550999</v>
      </c>
      <c r="AM3" s="25">
        <v>8.3731228460675329</v>
      </c>
    </row>
    <row r="4" spans="1:39" ht="15.6" thickTop="1" thickBot="1">
      <c r="A4" s="26" t="s">
        <v>39</v>
      </c>
      <c r="B4" s="27"/>
      <c r="C4" s="27"/>
      <c r="D4" s="28"/>
      <c r="E4" s="29">
        <v>13</v>
      </c>
      <c r="F4" s="30">
        <v>49.505000000000003</v>
      </c>
      <c r="G4" s="30">
        <v>57.735300000000002</v>
      </c>
      <c r="H4" s="30">
        <v>63.508299999999998</v>
      </c>
      <c r="I4" s="30">
        <v>51.961399999999998</v>
      </c>
      <c r="J4" s="30">
        <v>115.00009155270001</v>
      </c>
      <c r="K4" s="30">
        <v>120</v>
      </c>
      <c r="L4" s="30">
        <v>124.9999084473</v>
      </c>
      <c r="M4" s="30">
        <v>5.0000299999999998E-2</v>
      </c>
      <c r="N4" s="30">
        <v>4.9999799999999997E-2</v>
      </c>
      <c r="O4" s="30">
        <v>4.9999500000000002E-2</v>
      </c>
      <c r="P4" s="30">
        <v>-125.00399999999996</v>
      </c>
      <c r="Q4" s="30">
        <v>-119.99999999999999</v>
      </c>
      <c r="R4" s="31">
        <v>-114.99600000000004</v>
      </c>
      <c r="S4" s="32">
        <v>0.99999999981852605</v>
      </c>
      <c r="T4" s="33">
        <v>-0.49995465433052577</v>
      </c>
      <c r="U4" s="33">
        <v>-0.50004534429869585</v>
      </c>
      <c r="V4" s="33">
        <v>57.686158977869958</v>
      </c>
      <c r="W4" s="33">
        <v>1.6576243235223813</v>
      </c>
      <c r="X4" s="33">
        <v>5.0111261836683596</v>
      </c>
      <c r="Y4" s="33">
        <v>1.4552278324257862E-3</v>
      </c>
      <c r="Z4" s="33">
        <v>4.9957499880431036E-2</v>
      </c>
      <c r="AA4" s="33">
        <v>1.4550547913388808E-3</v>
      </c>
      <c r="AB4" s="33">
        <v>2.8867823200661245</v>
      </c>
      <c r="AC4" s="33">
        <v>-1.5875571584269328</v>
      </c>
      <c r="AD4" s="33">
        <v>-1.2991398161340351</v>
      </c>
      <c r="AE4" s="33">
        <v>5.4996634358355213E-5</v>
      </c>
      <c r="AF4" s="33">
        <v>2.7500621856660539</v>
      </c>
      <c r="AG4" s="33">
        <v>-2.2499041011464742</v>
      </c>
      <c r="AH4" s="33">
        <v>2.8867823205900001</v>
      </c>
      <c r="AI4" s="33">
        <v>3.1754022983399994</v>
      </c>
      <c r="AJ4" s="33">
        <v>2.5980440193000001</v>
      </c>
      <c r="AK4" s="33">
        <v>8.5345505156597667E-5</v>
      </c>
      <c r="AL4" s="33">
        <v>0.50021308115393781</v>
      </c>
      <c r="AM4" s="34">
        <v>8.6602286382299987</v>
      </c>
    </row>
    <row r="5" spans="1:39">
      <c r="A5" s="35" t="s">
        <v>40</v>
      </c>
      <c r="B5" s="35"/>
      <c r="C5" s="35"/>
      <c r="D5" s="36"/>
      <c r="E5" s="37"/>
      <c r="F5" s="38">
        <v>6.1369230769230398E-3</v>
      </c>
      <c r="G5" s="39">
        <v>1.6431111111110397E-2</v>
      </c>
      <c r="H5" s="39">
        <v>3.2816666666661831E-2</v>
      </c>
      <c r="I5" s="39">
        <v>1.1484444444448627E-2</v>
      </c>
      <c r="J5" s="38">
        <v>3.3306695221710925E-3</v>
      </c>
      <c r="K5" s="38">
        <v>2.2211111111545279E-3</v>
      </c>
      <c r="L5" s="38">
        <v>5.551780633354042E-3</v>
      </c>
      <c r="M5" s="39">
        <v>4.9917999999999907E-3</v>
      </c>
      <c r="N5" s="39">
        <v>1.9755555555563131E-5</v>
      </c>
      <c r="O5" s="39">
        <v>3.27777777776872E-6</v>
      </c>
      <c r="P5" s="38">
        <v>2.7511111110811726E-3</v>
      </c>
      <c r="Q5" s="38">
        <v>2.8377777777848223E-3</v>
      </c>
      <c r="R5" s="40">
        <v>5.5888888888944166E-3</v>
      </c>
      <c r="S5" s="41">
        <v>2.686332518653245E-7</v>
      </c>
      <c r="T5" s="42">
        <v>6.0963335153907394E-4</v>
      </c>
      <c r="U5" s="42">
        <v>6.1916878852869006E-4</v>
      </c>
      <c r="V5" s="43">
        <v>1.5554087647657866E-3</v>
      </c>
      <c r="W5" s="43">
        <v>1.216039538995628E-2</v>
      </c>
      <c r="X5" s="43">
        <v>1.3892721871500591E-2</v>
      </c>
      <c r="Y5" s="43">
        <v>7.1139879765017055E-4</v>
      </c>
      <c r="Z5" s="43">
        <v>1.6532752006725923E-3</v>
      </c>
      <c r="AA5" s="43">
        <v>7.0685926175696029E-4</v>
      </c>
      <c r="AB5" s="43">
        <v>0.28746422908684721</v>
      </c>
      <c r="AC5" s="43">
        <v>1.7421961940395914E-3</v>
      </c>
      <c r="AD5" s="43">
        <v>1.2367689988075359E-3</v>
      </c>
      <c r="AE5" s="43">
        <v>1.8509074589452457E-3</v>
      </c>
      <c r="AF5" s="43">
        <v>1.4533076265519362E-3</v>
      </c>
      <c r="AG5" s="43">
        <v>1.5731522908213336E-3</v>
      </c>
      <c r="AH5" s="43">
        <v>0.28746353087555487</v>
      </c>
      <c r="AI5" s="43">
        <v>3.8683333259115216E-4</v>
      </c>
      <c r="AJ5" s="43">
        <v>7.4457204567845992E-4</v>
      </c>
      <c r="AK5" s="43">
        <v>0.28796965628207927</v>
      </c>
      <c r="AL5" s="43">
        <v>1.1755524584278199E-3</v>
      </c>
      <c r="AM5" s="44">
        <v>0.28710579216246579</v>
      </c>
    </row>
    <row r="6" spans="1:39">
      <c r="A6" s="45" t="s">
        <v>41</v>
      </c>
      <c r="B6" s="45"/>
      <c r="C6" s="45"/>
      <c r="D6" s="46"/>
      <c r="E6" s="47"/>
      <c r="F6" s="48">
        <v>1.2398109159368028E-2</v>
      </c>
      <c r="G6" s="48">
        <v>2.8451287597765433E-2</v>
      </c>
      <c r="H6" s="48">
        <v>5.1699750743652198E-2</v>
      </c>
      <c r="I6" s="48">
        <v>2.2096992628386315E-2</v>
      </c>
      <c r="J6" s="48">
        <v>2.8961481822125336E-3</v>
      </c>
      <c r="K6" s="48">
        <v>1.8508916673283743E-3</v>
      </c>
      <c r="L6" s="48">
        <v>4.4416250312479784E-3</v>
      </c>
      <c r="M6" s="48">
        <v>11.090793961140651</v>
      </c>
      <c r="N6" s="48">
        <v>3.9495663918127165E-2</v>
      </c>
      <c r="O6" s="48">
        <v>6.5551913782386506E-3</v>
      </c>
      <c r="P6" s="48">
        <v>-2.2008668997592021E-3</v>
      </c>
      <c r="Q6" s="48">
        <v>-2.3648707396342881E-3</v>
      </c>
      <c r="R6" s="49">
        <v>-4.8598362360838619E-3</v>
      </c>
      <c r="S6" s="50">
        <v>2.6863332407791786E-5</v>
      </c>
      <c r="T6" s="51">
        <v>-0.12178922199225781</v>
      </c>
      <c r="U6" s="51">
        <v>-0.12397603868003215</v>
      </c>
      <c r="V6" s="51">
        <v>2.6964019314138698E-3</v>
      </c>
      <c r="W6" s="51">
        <v>0.73902534003028142</v>
      </c>
      <c r="X6" s="51">
        <v>0.27800826152527153</v>
      </c>
      <c r="Y6" s="51">
        <v>32.834397388775315</v>
      </c>
      <c r="Z6" s="51">
        <v>3.42263065318464</v>
      </c>
      <c r="AA6" s="51">
        <v>32.695992735915858</v>
      </c>
      <c r="AB6" s="52">
        <v>11.059217034054759</v>
      </c>
      <c r="AC6" s="52">
        <v>-0.10962039272048173</v>
      </c>
      <c r="AD6" s="52">
        <v>-9.5289783126510971E-2</v>
      </c>
      <c r="AE6" s="52">
        <v>0</v>
      </c>
      <c r="AF6" s="52">
        <v>5.2874297182236261E-2</v>
      </c>
      <c r="AG6" s="52">
        <v>-6.9872004632497459E-2</v>
      </c>
      <c r="AH6" s="52">
        <v>11.059187199856117</v>
      </c>
      <c r="AI6" s="52">
        <v>1.2183667665702207E-2</v>
      </c>
      <c r="AJ6" s="52">
        <v>2.865073550645815E-2</v>
      </c>
      <c r="AK6" s="52">
        <v>0</v>
      </c>
      <c r="AL6" s="52">
        <v>0.23556393874839993</v>
      </c>
      <c r="AM6" s="53">
        <v>3.428897407104281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2.8459532538512858E-2</v>
      </c>
      <c r="H7" s="58">
        <v>5.6840160503441296E-2</v>
      </c>
      <c r="I7" s="58">
        <v>1.9891650548971383E-2</v>
      </c>
      <c r="J7" s="57"/>
      <c r="K7" s="57"/>
      <c r="L7" s="57"/>
      <c r="M7" s="58">
        <v>9.98359999999998E-2</v>
      </c>
      <c r="N7" s="58">
        <v>3.9511111111126263E-4</v>
      </c>
      <c r="O7" s="58">
        <v>6.5555555555374401E-5</v>
      </c>
      <c r="P7" s="57"/>
      <c r="Q7" s="57"/>
      <c r="R7" s="59"/>
      <c r="S7" s="60"/>
      <c r="T7" s="61"/>
      <c r="U7" s="61"/>
      <c r="V7" s="62">
        <v>2.6940482632125859E-3</v>
      </c>
      <c r="W7" s="62">
        <v>2.1062432475892061E-2</v>
      </c>
      <c r="X7" s="62">
        <v>2.4062911356197439E-2</v>
      </c>
      <c r="Y7" s="62">
        <v>1.4227975953003413E-2</v>
      </c>
      <c r="Z7" s="62">
        <v>3.3065504013451846E-2</v>
      </c>
      <c r="AA7" s="62">
        <v>1.4137185235139205E-2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2.9522655136568061</v>
      </c>
      <c r="AC9" s="52">
        <f t="shared" ref="AC9" si="0">IF(OR(N$3 = 0,H$3=0), 0,0.2+0.025*ABS($D$1/N$3-1)/ABS(T$3)+0.04*ABS($B$1/H$3-1))</f>
        <v>5.1460847113464281</v>
      </c>
      <c r="AD9" s="52">
        <f>IF(OR(O$3 = 0,I$3=0), 0,0.2+0.025*ABS($D$1/O$3-1)/ABS(U$3)+0.04*ABS($B$1/I$3-1))</f>
        <v>5.1598440171632287</v>
      </c>
      <c r="AE9" s="52">
        <f>IF(OR(O$3 = 0,I$3=0), 0,0.5+0.025*ABS($D$1/M$3-1)/ABS((1-(S$3)^2)^0.5)+0.04*ABS($B$1/G$3-1))</f>
        <v>3754.0904699512489</v>
      </c>
      <c r="AF9" s="52">
        <f t="shared" ref="AF9:AG9" si="1">IF(OR(P$3 = 0,J$3=0), 0,0.5+0.025*ABS($D$1/N$3-1)/ABS((1-(T$3)^2)^0.5)+0.04*ABS($B$1/H$3-1))</f>
        <v>3.3614485843127193</v>
      </c>
      <c r="AG9" s="52">
        <f t="shared" si="1"/>
        <v>3.3610662077718976</v>
      </c>
      <c r="AH9" s="52">
        <f>IF(OR(O$3 = 0,I$3=0), 0,0.5+0.04*ABS($D$1/M$3-1)+0.04*ABS($B$1/G$3-1))</f>
        <v>4.9036166851160639</v>
      </c>
      <c r="AI9" s="52">
        <f t="shared" ref="AI9:AJ9" si="2">IF(OR(P$3 = 0,J$3=0), 0,0.5+0.04*ABS($D$1/N$3-1)+0.04*ABS($B$1/H$3-1))</f>
        <v>4.4620536163395723</v>
      </c>
      <c r="AJ9" s="52">
        <f t="shared" si="2"/>
        <v>4.4642124991962806</v>
      </c>
      <c r="AK9" s="52">
        <f>IF(OR(O$3 = 0,I$3=0), 0,0.2+0.025*ABS($D$1/M$3-1)/ABS(S$3)+0.04*ABS($B$1/G$3-1))</f>
        <v>2.9522655136568061</v>
      </c>
      <c r="AL9" s="52">
        <f>IF(OR(O$3 = 0,I$3=0), 0,0.5+0.025*ABS($D$1/M$3-1)/ABS((1-(S$3)^2)^0.5)+0.04*ABS($B$1/G$3-1))</f>
        <v>3754.0904699512489</v>
      </c>
      <c r="AM9" s="52">
        <f>IF(OR(O$3 = 0,I$3=0), 0,0.5+0.04*ABS($D$1/M$3-1)+0.04*ABS($B$1/G$3-1))</f>
        <v>4.9036166851160639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1.6294810729506242</v>
      </c>
      <c r="G11" s="77">
        <f>IF(G7=0,1000,G10/ABS(G7))</f>
        <v>3.5137611576955812</v>
      </c>
      <c r="H11" s="77">
        <f t="shared" ref="H11:I11" si="3">IF(H7=0,1000,H10/ABS(H7))</f>
        <v>1.7593194514984818</v>
      </c>
      <c r="I11" s="77">
        <f t="shared" si="3"/>
        <v>5.0272349071189124</v>
      </c>
      <c r="J11" s="77">
        <f t="shared" ref="J11:U11" si="4">IF(J5=0,1000,J8/ABS(J5))</f>
        <v>60.047986949371754</v>
      </c>
      <c r="K11" s="77">
        <f t="shared" si="4"/>
        <v>90.045022509495496</v>
      </c>
      <c r="L11" s="77">
        <f t="shared" si="4"/>
        <v>36.024478128411282</v>
      </c>
      <c r="M11" s="77">
        <f>IF(M7=0,1000,M10/ABS(M7))</f>
        <v>1.0016426940181919</v>
      </c>
      <c r="N11" s="77">
        <f t="shared" ref="N11:O11" si="5">IF(N7=0,1000,N10/ABS(N7))</f>
        <v>253.09336332948675</v>
      </c>
      <c r="O11" s="77">
        <f t="shared" si="5"/>
        <v>1525.4237288177746</v>
      </c>
      <c r="P11" s="77">
        <f t="shared" si="4"/>
        <v>181.74474959810058</v>
      </c>
      <c r="Q11" s="77">
        <f t="shared" si="4"/>
        <v>176.19420516792596</v>
      </c>
      <c r="R11" s="77">
        <f t="shared" si="4"/>
        <v>89.463220675855851</v>
      </c>
      <c r="S11" s="77">
        <f t="shared" si="4"/>
        <v>37225.473505466704</v>
      </c>
      <c r="T11" s="77">
        <f t="shared" si="4"/>
        <v>16.403302041717541</v>
      </c>
      <c r="U11" s="77">
        <f t="shared" si="4"/>
        <v>16.150684894441568</v>
      </c>
      <c r="V11" s="77">
        <f>IF(V7=0,1000,V10/ABS(V7))</f>
        <v>37.118859882915565</v>
      </c>
      <c r="W11" s="77">
        <f t="shared" ref="W11:X11" si="6">IF(W7=0,1000,W10/ABS(W7))</f>
        <v>4.7477897016149218</v>
      </c>
      <c r="X11" s="77">
        <f t="shared" si="6"/>
        <v>4.1557731115626142</v>
      </c>
      <c r="Y11" s="77">
        <f>IF(Y7=0,1000,Y10/ABS(Y7))</f>
        <v>7.0284065934825257</v>
      </c>
      <c r="Z11" s="77">
        <f t="shared" ref="Z11:AA11" si="7">IF(Z7=0,1000,Z10/ABS(Z7))</f>
        <v>3.0242998854430767</v>
      </c>
      <c r="AA11" s="77">
        <f t="shared" si="7"/>
        <v>7.0735438728949589</v>
      </c>
      <c r="AB11" s="77">
        <f>IF(AB6=0,1000,AB9/ABS(AB6))</f>
        <v>0.26695068055594395</v>
      </c>
      <c r="AC11" s="77">
        <f t="shared" ref="AC11:AM11" si="8">IF(AC6=0,1000,AC9/ABS(AC6))</f>
        <v>46.944592914096738</v>
      </c>
      <c r="AD11" s="77">
        <f t="shared" si="8"/>
        <v>54.148974295731051</v>
      </c>
      <c r="AE11" s="77">
        <f t="shared" si="8"/>
        <v>1000</v>
      </c>
      <c r="AF11" s="77">
        <f t="shared" si="8"/>
        <v>63.574340718462302</v>
      </c>
      <c r="AG11" s="77">
        <f t="shared" si="8"/>
        <v>48.103188472263554</v>
      </c>
      <c r="AH11" s="77">
        <f t="shared" si="8"/>
        <v>0.44339756588801221</v>
      </c>
      <c r="AI11" s="77">
        <f t="shared" si="8"/>
        <v>366.23238082080445</v>
      </c>
      <c r="AJ11" s="77">
        <f t="shared" si="8"/>
        <v>155.81493529860705</v>
      </c>
      <c r="AK11" s="77">
        <f t="shared" si="8"/>
        <v>1000</v>
      </c>
      <c r="AL11" s="77">
        <f t="shared" si="8"/>
        <v>15936.609354969654</v>
      </c>
      <c r="AM11" s="77">
        <f t="shared" si="8"/>
        <v>1.4300855648105231</v>
      </c>
    </row>
    <row r="12" spans="1:39" ht="15.6" thickTop="1" thickBot="1">
      <c r="A12" s="78" t="s">
        <v>47</v>
      </c>
      <c r="B12" s="78"/>
      <c r="C12" s="78"/>
      <c r="D12" s="79"/>
      <c r="E12" s="80">
        <v>13</v>
      </c>
      <c r="F12" s="81">
        <v>49.506759643554688</v>
      </c>
      <c r="G12" s="81">
        <v>57.737018585205078</v>
      </c>
      <c r="H12" s="81">
        <v>63.470005035400391</v>
      </c>
      <c r="I12" s="81">
        <v>51.968753814697266</v>
      </c>
      <c r="J12" s="81">
        <v>114.99873352050781</v>
      </c>
      <c r="K12" s="81">
        <v>119.99956512451172</v>
      </c>
      <c r="L12" s="81">
        <v>125.001708984375</v>
      </c>
      <c r="M12" s="81">
        <v>5.0040028989315033E-2</v>
      </c>
      <c r="N12" s="81">
        <v>5.002247542142868E-2</v>
      </c>
      <c r="O12" s="81">
        <v>4.99856136739254E-2</v>
      </c>
      <c r="P12" s="81">
        <v>-124.94184875488281</v>
      </c>
      <c r="Q12" s="81">
        <v>-120.09586334228516</v>
      </c>
      <c r="R12" s="82">
        <v>-114.96229553222656</v>
      </c>
      <c r="S12" s="83">
        <v>0.99999994039535522</v>
      </c>
      <c r="T12" s="84">
        <v>-0.50077539682388306</v>
      </c>
      <c r="U12" s="84">
        <v>-0.50060313940048218</v>
      </c>
      <c r="V12" s="84">
        <v>57.6763916015625</v>
      </c>
      <c r="W12" s="84">
        <v>1.643337607383728</v>
      </c>
      <c r="X12" s="84">
        <v>4.9971275329589844</v>
      </c>
      <c r="Y12" s="84">
        <v>1.389941549859941E-3</v>
      </c>
      <c r="Z12" s="84">
        <v>5.0066746771335602E-2</v>
      </c>
      <c r="AA12" s="84">
        <v>1.413958496414125E-3</v>
      </c>
      <c r="AB12" s="84">
        <v>2.8891639709472656</v>
      </c>
      <c r="AC12" s="84">
        <v>-1.5899313688278198</v>
      </c>
      <c r="AD12" s="84">
        <v>-1.3004145622253418</v>
      </c>
      <c r="AE12" s="84">
        <v>0</v>
      </c>
      <c r="AF12" s="84">
        <v>2.748154878616333</v>
      </c>
      <c r="AG12" s="84">
        <v>-2.2487654685974121</v>
      </c>
      <c r="AH12" s="84">
        <v>2.8891639709472656</v>
      </c>
      <c r="AI12" s="84">
        <v>3.1749391555786133</v>
      </c>
      <c r="AJ12" s="84">
        <v>2.5976958274841309</v>
      </c>
      <c r="AK12" s="84">
        <v>0</v>
      </c>
      <c r="AL12" s="84">
        <v>0.49938949942588806</v>
      </c>
      <c r="AM12" s="85">
        <v>8.6617984771728516</v>
      </c>
    </row>
    <row r="13" spans="1:39">
      <c r="A13" s="86" t="s">
        <v>48</v>
      </c>
      <c r="B13" s="86"/>
      <c r="C13" s="86"/>
      <c r="D13" s="87"/>
      <c r="E13" s="88"/>
      <c r="F13" s="89">
        <v>7.8965666316079819E-3</v>
      </c>
      <c r="G13" s="90">
        <v>1.4712525906034557E-2</v>
      </c>
      <c r="H13" s="90">
        <v>5.4782979329459636E-3</v>
      </c>
      <c r="I13" s="90">
        <v>4.1306297471805919E-3</v>
      </c>
      <c r="J13" s="89">
        <v>4.6887017143717458E-3</v>
      </c>
      <c r="K13" s="89">
        <v>2.6559865994357779E-3</v>
      </c>
      <c r="L13" s="89">
        <v>7.3523177083529845E-3</v>
      </c>
      <c r="M13" s="90">
        <v>5.0315289893150261E-3</v>
      </c>
      <c r="N13" s="90">
        <v>2.9198658731202642E-6</v>
      </c>
      <c r="O13" s="90">
        <v>1.7164103852371215E-5</v>
      </c>
      <c r="P13" s="89">
        <v>5.9400134006068583E-2</v>
      </c>
      <c r="Q13" s="89">
        <v>9.8701120062955283E-2</v>
      </c>
      <c r="R13" s="91">
        <v>3.9293356662369661E-2</v>
      </c>
      <c r="S13" s="92">
        <v>2.0921008103691463E-7</v>
      </c>
      <c r="T13" s="93">
        <v>2.1110914181821094E-4</v>
      </c>
      <c r="U13" s="93">
        <v>1.1769638903150192E-3</v>
      </c>
      <c r="V13" s="94">
        <v>8.2119675426923777E-3</v>
      </c>
      <c r="W13" s="94">
        <v>2.1263207486970082E-3</v>
      </c>
      <c r="X13" s="94">
        <v>1.0592883787463592E-4</v>
      </c>
      <c r="Y13" s="94">
        <v>7.7668508021601574E-4</v>
      </c>
      <c r="Z13" s="94">
        <v>1.7625220915771581E-3</v>
      </c>
      <c r="AA13" s="94">
        <v>7.4795555668171615E-4</v>
      </c>
      <c r="AB13" s="94">
        <v>0.28984587996798838</v>
      </c>
      <c r="AC13" s="94">
        <v>6.3201420684744214E-4</v>
      </c>
      <c r="AD13" s="94">
        <v>2.5115150901142691E-3</v>
      </c>
      <c r="AE13" s="94">
        <v>1.9059040933036009E-3</v>
      </c>
      <c r="AF13" s="94">
        <v>4.5399942316892705E-4</v>
      </c>
      <c r="AG13" s="94">
        <v>2.7117848398834354E-3</v>
      </c>
      <c r="AH13" s="94">
        <v>0.28984518123282044</v>
      </c>
      <c r="AI13" s="94">
        <v>7.6309428794996137E-5</v>
      </c>
      <c r="AJ13" s="94">
        <v>1.0927638615476631E-3</v>
      </c>
      <c r="AK13" s="94">
        <v>0.28788431077692267</v>
      </c>
      <c r="AL13" s="94">
        <v>3.5197073037807058E-4</v>
      </c>
      <c r="AM13" s="95">
        <v>0.28867563110531869</v>
      </c>
    </row>
    <row r="14" spans="1:39">
      <c r="A14" s="96" t="s">
        <v>49</v>
      </c>
      <c r="B14" s="96"/>
      <c r="C14" s="96"/>
      <c r="D14" s="97"/>
      <c r="E14" s="98"/>
      <c r="F14" s="99">
        <v>1.5953026273222523E-2</v>
      </c>
      <c r="G14" s="99">
        <v>2.5475471683659968E-2</v>
      </c>
      <c r="H14" s="99">
        <v>8.6305730106494612E-3</v>
      </c>
      <c r="I14" s="99">
        <v>7.9476630772647612E-3</v>
      </c>
      <c r="J14" s="99">
        <v>4.0770106000078184E-3</v>
      </c>
      <c r="K14" s="99">
        <v>2.2132812000009365E-3</v>
      </c>
      <c r="L14" s="99">
        <v>5.8821197247808966E-3</v>
      </c>
      <c r="M14" s="99">
        <v>11.179063930846452</v>
      </c>
      <c r="N14" s="99">
        <v>5.8374486552109344E-3</v>
      </c>
      <c r="O14" s="99">
        <v>3.4326300688037548E-2</v>
      </c>
      <c r="P14" s="99">
        <v>-4.7519632430927293E-2</v>
      </c>
      <c r="Q14" s="99">
        <v>-8.2252878514052802E-2</v>
      </c>
      <c r="R14" s="100">
        <v>-3.4167664153174189E-2</v>
      </c>
      <c r="S14" s="101">
        <v>2.0921013727568031E-5</v>
      </c>
      <c r="T14" s="102">
        <v>-4.2174231564896941E-2</v>
      </c>
      <c r="U14" s="102">
        <v>-0.23566323673618883</v>
      </c>
      <c r="V14" s="102">
        <v>1.4235978119975424E-2</v>
      </c>
      <c r="W14" s="102">
        <v>0.12922317605043751</v>
      </c>
      <c r="X14" s="102">
        <v>2.1197496311598581E-3</v>
      </c>
      <c r="Y14" s="102">
        <v>35.847666110740413</v>
      </c>
      <c r="Z14" s="102">
        <v>3.6487949103046695</v>
      </c>
      <c r="AA14" s="102">
        <v>34.596914507801579</v>
      </c>
      <c r="AB14" s="103">
        <v>11.150843022017005</v>
      </c>
      <c r="AC14" s="103">
        <v>-3.9766844742611093E-2</v>
      </c>
      <c r="AD14" s="103">
        <v>-0.19350560087348312</v>
      </c>
      <c r="AE14" s="103">
        <v>0</v>
      </c>
      <c r="AF14" s="103">
        <v>1.6517425480075974E-2</v>
      </c>
      <c r="AG14" s="103">
        <v>-0.12044469184591562</v>
      </c>
      <c r="AH14" s="103">
        <v>11.150813143033607</v>
      </c>
      <c r="AI14" s="103">
        <v>2.4034348694052135E-3</v>
      </c>
      <c r="AJ14" s="103">
        <v>4.2048971016215644E-2</v>
      </c>
      <c r="AK14" s="103">
        <v>0</v>
      </c>
      <c r="AL14" s="103">
        <v>7.0529912108639653E-2</v>
      </c>
      <c r="AM14" s="104">
        <v>3.4476459549485319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2.5482854258308752E-2</v>
      </c>
      <c r="H15" s="109">
        <v>9.4886947829669419E-3</v>
      </c>
      <c r="I15" s="109">
        <v>7.1544639251417555E-3</v>
      </c>
      <c r="J15" s="108"/>
      <c r="K15" s="108"/>
      <c r="L15" s="108"/>
      <c r="M15" s="109">
        <v>0.10063057978630051</v>
      </c>
      <c r="N15" s="109">
        <v>5.8397317462405285E-5</v>
      </c>
      <c r="O15" s="109">
        <v>3.4328207704742431E-4</v>
      </c>
      <c r="P15" s="108"/>
      <c r="Q15" s="108"/>
      <c r="R15" s="110"/>
      <c r="S15" s="111"/>
      <c r="T15" s="112"/>
      <c r="U15" s="112"/>
      <c r="V15" s="113">
        <v>1.4223551645782241E-2</v>
      </c>
      <c r="W15" s="113">
        <v>3.6828972870823731E-3</v>
      </c>
      <c r="X15" s="113">
        <v>1.8347421473046836E-4</v>
      </c>
      <c r="Y15" s="113">
        <v>1.5533701604320313E-2</v>
      </c>
      <c r="Z15" s="113">
        <v>3.5250441831543161E-2</v>
      </c>
      <c r="AA15" s="113">
        <v>1.4959111133634321E-2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2.9522655136568061</v>
      </c>
      <c r="AC17" s="103">
        <f>IF(OR(N$3 = 0,H$3=0), 0,0.2+0.025*ABS($D$1/N$3-1)/ABS(T$3)+0.04*ABS($B$1/H$3-1))</f>
        <v>5.1460847113464281</v>
      </c>
      <c r="AD17" s="103">
        <f t="shared" ref="AD17" si="9">IF(OR(O$3 = 0,I$3=0), 0,0.2+0.025*ABS($D$1/O$3-1)/ABS(U$3)+0.04*ABS($B$1/I$3-1))</f>
        <v>5.1598440171632287</v>
      </c>
      <c r="AE17" s="103">
        <f>IF(OR(O$3 = 0,I$3=0), 0,0.5+0.025*ABS($D$1/M$3-1)/ABS((1-(S$3)^2)^0.5)+0.04*ABS($B$1/G$3-1))</f>
        <v>3754.0904699512489</v>
      </c>
      <c r="AF17" s="103">
        <f t="shared" ref="AF17:AG17" si="10">IF(OR(P$3 = 0,J$3=0), 0,0.5+0.025*ABS($D$1/N$3-1)/ABS((1-(T$3)^2)^0.5)+0.04*ABS($B$1/H$3-1))</f>
        <v>3.3614485843127193</v>
      </c>
      <c r="AG17" s="103">
        <f t="shared" si="10"/>
        <v>3.3610662077718976</v>
      </c>
      <c r="AH17" s="103">
        <f>IF(OR(O$3 = 0,I$3=0), 0,0.5+0.04*ABS($D$1/M$3-1)+0.04*ABS($B$1/G$3-1))</f>
        <v>4.9036166851160639</v>
      </c>
      <c r="AI17" s="103">
        <f t="shared" ref="AI17:AJ17" si="11">IF(OR(P$3 = 0,J$3=0), 0,0.5+0.04*ABS($D$1/N$3-1)+0.04*ABS($B$1/H$3-1))</f>
        <v>4.4620536163395723</v>
      </c>
      <c r="AJ17" s="103">
        <f t="shared" si="11"/>
        <v>4.4642124991962806</v>
      </c>
      <c r="AK17" s="103">
        <f>IF(OR(O$3 = 0,I$3=0), 0,0.2+0.025*ABS($D$1/M$3-1)/ABS(S$3)+0.04*ABS($B$1/G$3-1))</f>
        <v>2.9522655136568061</v>
      </c>
      <c r="AL17" s="103">
        <f>IF(OR(O$3 = 0,I$3=0), 0,0.5+0.025*ABS($D$1/M$3-1)/ABS((1-(S$3)^2)^0.5)+0.04*ABS($B$1/G$3-1))</f>
        <v>3754.0904699512489</v>
      </c>
      <c r="AM17" s="103">
        <f>IF(OR(O$3 = 0,I$3=0), 0,0.5+0.04*ABS($D$1/M$3-1)+0.04*ABS($B$1/G$3-1))</f>
        <v>4.9036166851160639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1.2663731551346</v>
      </c>
      <c r="G19" s="77">
        <f>IF(G15=0,1000,G18/ABS(G15))</f>
        <v>3.9242071938387646</v>
      </c>
      <c r="H19" s="77">
        <f t="shared" ref="H19:I19" si="12">IF(H15=0,1000,H18/ABS(H15))</f>
        <v>10.53885727039181</v>
      </c>
      <c r="I19" s="77">
        <f t="shared" si="12"/>
        <v>13.977287613204178</v>
      </c>
      <c r="J19" s="77">
        <f t="shared" ref="J19:U19" si="13">IF(J13=0,1000,J16/ABS(J13))</f>
        <v>42.655731198886613</v>
      </c>
      <c r="K19" s="77">
        <f t="shared" si="13"/>
        <v>75.301584745377411</v>
      </c>
      <c r="L19" s="77">
        <f t="shared" si="13"/>
        <v>27.202306528835059</v>
      </c>
      <c r="M19" s="77">
        <f>IF(M15=0,1000,M18/ABS(M15))</f>
        <v>0.99373371605689242</v>
      </c>
      <c r="N19" s="77">
        <f t="shared" ref="N19:O19" si="14">IF(N15=0,1000,N18/ABS(N15))</f>
        <v>1712.4074246111986</v>
      </c>
      <c r="O19" s="77">
        <f t="shared" si="14"/>
        <v>291.30562498369244</v>
      </c>
      <c r="P19" s="77">
        <f t="shared" si="13"/>
        <v>8.417489427699234</v>
      </c>
      <c r="Q19" s="77">
        <f t="shared" si="13"/>
        <v>5.065798642214812</v>
      </c>
      <c r="R19" s="77">
        <f t="shared" si="13"/>
        <v>12.724797331423671</v>
      </c>
      <c r="S19" s="77">
        <f t="shared" si="13"/>
        <v>47798.843872325269</v>
      </c>
      <c r="T19" s="77">
        <f t="shared" si="13"/>
        <v>47.368862920257335</v>
      </c>
      <c r="U19" s="77">
        <f t="shared" si="13"/>
        <v>8.4964373863020199</v>
      </c>
      <c r="V19" s="77">
        <f>IF(V15=0,1000,V18/ABS(V15))</f>
        <v>7.030592814675324</v>
      </c>
      <c r="W19" s="77">
        <f t="shared" ref="W19:X19" si="15">IF(W15=0,1000,W18/ABS(W15))</f>
        <v>27.15253568182483</v>
      </c>
      <c r="X19" s="77">
        <f t="shared" si="15"/>
        <v>545.03571603728824</v>
      </c>
      <c r="Y19" s="77">
        <f>IF(Y15=0,1000,Y18/ABS(Y15))</f>
        <v>6.4376156145671999</v>
      </c>
      <c r="Z19" s="77">
        <f t="shared" ref="Z19:AA19" si="16">IF(Z15=0,1000,Z18/ABS(Z15))</f>
        <v>2.8368438749756884</v>
      </c>
      <c r="AA19" s="77">
        <f t="shared" si="16"/>
        <v>6.6848891693276009</v>
      </c>
      <c r="AB19" s="77">
        <f>IF(AB14=0,1000,AB17/ABS(AB14))</f>
        <v>0.26475715852403681</v>
      </c>
      <c r="AC19" s="77">
        <f t="shared" ref="AC19:AM19" si="17">IF(AC14=0,1000,AC17/ABS(AC14))</f>
        <v>129.40641241854121</v>
      </c>
      <c r="AD19" s="77">
        <f t="shared" si="17"/>
        <v>26.665088730619289</v>
      </c>
      <c r="AE19" s="77">
        <f>IF(AE14=0,1000,AE17/ABS(AE14))</f>
        <v>1000</v>
      </c>
      <c r="AF19" s="77">
        <f t="shared" si="17"/>
        <v>203.50923262026777</v>
      </c>
      <c r="AG19" s="77">
        <f t="shared" si="17"/>
        <v>27.905473925506779</v>
      </c>
      <c r="AH19" s="77">
        <f t="shared" si="17"/>
        <v>0.43975417955770912</v>
      </c>
      <c r="AI19" s="77">
        <f t="shared" si="17"/>
        <v>1856.531946482</v>
      </c>
      <c r="AJ19" s="77">
        <f t="shared" si="17"/>
        <v>106.16698557200638</v>
      </c>
      <c r="AK19" s="77">
        <f t="shared" si="17"/>
        <v>1000</v>
      </c>
      <c r="AL19" s="77">
        <f t="shared" si="17"/>
        <v>53226.926813246188</v>
      </c>
      <c r="AM19" s="77">
        <f t="shared" si="17"/>
        <v>1.4223086561651506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7" priority="1" operator="between">
      <formula>2</formula>
      <formula>1</formula>
    </cfRule>
    <cfRule type="cellIs" dxfId="16" priority="2" operator="lessThanOr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14</v>
      </c>
      <c r="F2" s="12">
        <v>49.505000000000003</v>
      </c>
      <c r="G2" s="12">
        <v>57.734999999999999</v>
      </c>
      <c r="H2" s="12">
        <v>46.188000000000002</v>
      </c>
      <c r="I2" s="12">
        <v>69.281999999999996</v>
      </c>
      <c r="J2" s="12">
        <v>125</v>
      </c>
      <c r="K2" s="12">
        <v>120</v>
      </c>
      <c r="L2" s="12">
        <v>115</v>
      </c>
      <c r="M2" s="12">
        <v>0.05</v>
      </c>
      <c r="N2" s="12">
        <v>0.05</v>
      </c>
      <c r="O2" s="12">
        <v>0.05</v>
      </c>
      <c r="P2" s="12">
        <v>5</v>
      </c>
      <c r="Q2" s="12">
        <v>0</v>
      </c>
      <c r="R2" s="13">
        <v>-5</v>
      </c>
      <c r="S2" s="14">
        <v>1</v>
      </c>
      <c r="T2" s="15">
        <v>-0.49999999999999978</v>
      </c>
      <c r="U2" s="15">
        <v>-0.49999999999999978</v>
      </c>
      <c r="V2" s="15">
        <v>57.686157316538498</v>
      </c>
      <c r="W2" s="15">
        <v>4.9898887125896918</v>
      </c>
      <c r="X2" s="15">
        <v>8.3442971955426497</v>
      </c>
      <c r="Y2" s="15">
        <v>1.4539795788445389E-3</v>
      </c>
      <c r="Z2" s="15">
        <v>1.4539795788445389E-3</v>
      </c>
      <c r="AA2" s="15">
        <v>4.9957700975611426E-2</v>
      </c>
      <c r="AB2" s="15">
        <v>2.8867500000000001</v>
      </c>
      <c r="AC2" s="15">
        <v>-1.1547000000000005</v>
      </c>
      <c r="AD2" s="15">
        <v>-1.7320499999999996</v>
      </c>
      <c r="AE2" s="15">
        <v>0</v>
      </c>
      <c r="AF2" s="15">
        <v>-1.9999990674997825</v>
      </c>
      <c r="AG2" s="15">
        <v>2.9999986012496742</v>
      </c>
      <c r="AH2" s="15">
        <v>2.8867500000000001</v>
      </c>
      <c r="AI2" s="15">
        <v>2.3094000000000001</v>
      </c>
      <c r="AJ2" s="15">
        <v>3.4641000000000002</v>
      </c>
      <c r="AK2" s="15">
        <v>0</v>
      </c>
      <c r="AL2" s="15">
        <v>0.9999995337498917</v>
      </c>
      <c r="AM2" s="16">
        <v>8.6602500000000013</v>
      </c>
    </row>
    <row r="3" spans="1:39" ht="15.6" thickTop="1" thickBot="1">
      <c r="A3" s="17" t="s">
        <v>38</v>
      </c>
      <c r="B3" s="18"/>
      <c r="C3" s="18"/>
      <c r="D3" s="19"/>
      <c r="E3" s="20">
        <v>14</v>
      </c>
      <c r="F3" s="21">
        <v>49.498860833333332</v>
      </c>
      <c r="G3" s="21">
        <v>57.753650000000007</v>
      </c>
      <c r="H3" s="21">
        <v>46.162248888888882</v>
      </c>
      <c r="I3" s="21">
        <v>69.299130000000005</v>
      </c>
      <c r="J3" s="21">
        <v>125.00022222222222</v>
      </c>
      <c r="K3" s="21">
        <v>120.00602333333333</v>
      </c>
      <c r="L3" s="21">
        <v>114.99375444444445</v>
      </c>
      <c r="M3" s="21">
        <v>4.5007000000000005E-2</v>
      </c>
      <c r="N3" s="21">
        <v>5.0014666666666673E-2</v>
      </c>
      <c r="O3" s="21">
        <v>5.0002777777777778E-2</v>
      </c>
      <c r="P3" s="21">
        <v>5.0068222222222971</v>
      </c>
      <c r="Q3" s="21">
        <v>-5.544444444524288E-3</v>
      </c>
      <c r="R3" s="22">
        <v>-5.0012777777777728</v>
      </c>
      <c r="S3" s="23">
        <v>0.99999976675174307</v>
      </c>
      <c r="T3" s="24">
        <v>-0.4993085817026634</v>
      </c>
      <c r="U3" s="24">
        <v>-0.50051632326675977</v>
      </c>
      <c r="V3" s="24">
        <v>57.689415926209584</v>
      </c>
      <c r="W3" s="24">
        <v>5.000357976297054</v>
      </c>
      <c r="X3" s="24">
        <v>8.3584260911600712</v>
      </c>
      <c r="Y3" s="24">
        <v>2.1656942040710874E-3</v>
      </c>
      <c r="Z3" s="24">
        <v>2.1637705002864041E-3</v>
      </c>
      <c r="AA3" s="24">
        <v>4.8302030025597735E-2</v>
      </c>
      <c r="AB3" s="24">
        <v>2.599317919263485</v>
      </c>
      <c r="AC3" s="24">
        <v>-1.1527984060821295</v>
      </c>
      <c r="AD3" s="24">
        <v>-1.7343636358419077</v>
      </c>
      <c r="AE3" s="24">
        <v>1.7753487474231333E-3</v>
      </c>
      <c r="AF3" s="24">
        <v>-2.0003911486469743</v>
      </c>
      <c r="AG3" s="24">
        <v>2.9998733896819747</v>
      </c>
      <c r="AH3" s="24">
        <v>2.5993185255500002</v>
      </c>
      <c r="AI3" s="24">
        <v>2.3087894907614812</v>
      </c>
      <c r="AJ3" s="24">
        <v>3.4651489975833338</v>
      </c>
      <c r="AK3" s="24">
        <v>-0.28784412266055215</v>
      </c>
      <c r="AL3" s="24">
        <v>1.0012575897824236</v>
      </c>
      <c r="AM3" s="25">
        <v>8.3732570138948148</v>
      </c>
    </row>
    <row r="4" spans="1:39" ht="15.6" thickTop="1" thickBot="1">
      <c r="A4" s="26" t="s">
        <v>39</v>
      </c>
      <c r="B4" s="27"/>
      <c r="C4" s="27"/>
      <c r="D4" s="28"/>
      <c r="E4" s="29">
        <v>14</v>
      </c>
      <c r="F4" s="30">
        <v>49.505000000000003</v>
      </c>
      <c r="G4" s="30">
        <v>57.735199999999999</v>
      </c>
      <c r="H4" s="30">
        <v>46.187800000000003</v>
      </c>
      <c r="I4" s="30">
        <v>69.281999999999996</v>
      </c>
      <c r="J4" s="30">
        <v>125.00003051760001</v>
      </c>
      <c r="K4" s="30">
        <v>120</v>
      </c>
      <c r="L4" s="30">
        <v>114.9999694824</v>
      </c>
      <c r="M4" s="30">
        <v>5.00004E-2</v>
      </c>
      <c r="N4" s="30">
        <v>4.9996899999999997E-2</v>
      </c>
      <c r="O4" s="30">
        <v>0.05</v>
      </c>
      <c r="P4" s="30">
        <v>5.0010986300000013</v>
      </c>
      <c r="Q4" s="30">
        <v>0</v>
      </c>
      <c r="R4" s="31">
        <v>-5.0010986300000013</v>
      </c>
      <c r="S4" s="32">
        <v>0.99999999982623644</v>
      </c>
      <c r="T4" s="33">
        <v>-0.49999999999999978</v>
      </c>
      <c r="U4" s="33">
        <v>-0.50000000000000044</v>
      </c>
      <c r="V4" s="33">
        <v>57.686156635803655</v>
      </c>
      <c r="W4" s="33">
        <v>4.9899289713953543</v>
      </c>
      <c r="X4" s="33">
        <v>8.344370082673727</v>
      </c>
      <c r="Y4" s="33">
        <v>1.453388216035506E-3</v>
      </c>
      <c r="Z4" s="33">
        <v>1.4551763323310065E-3</v>
      </c>
      <c r="AA4" s="33">
        <v>4.9956782600483592E-2</v>
      </c>
      <c r="AB4" s="33">
        <v>2.8867830935783827</v>
      </c>
      <c r="AC4" s="33">
        <v>-1.1546234089100005</v>
      </c>
      <c r="AD4" s="33">
        <v>-1.7320500000000001</v>
      </c>
      <c r="AE4" s="33">
        <v>-5.3815636071668873E-5</v>
      </c>
      <c r="AF4" s="33">
        <v>-1.9998664078404953</v>
      </c>
      <c r="AG4" s="33">
        <v>2.9999986012496738</v>
      </c>
      <c r="AH4" s="33">
        <v>2.8867830940800006</v>
      </c>
      <c r="AI4" s="33">
        <v>2.3092468178200001</v>
      </c>
      <c r="AJ4" s="33">
        <v>3.4640999999999997</v>
      </c>
      <c r="AK4" s="33">
        <v>1.096846683821262E-4</v>
      </c>
      <c r="AL4" s="33">
        <v>1.0000783777731068</v>
      </c>
      <c r="AM4" s="34">
        <v>8.6601299119000004</v>
      </c>
    </row>
    <row r="5" spans="1:39">
      <c r="A5" s="35" t="s">
        <v>40</v>
      </c>
      <c r="B5" s="35"/>
      <c r="C5" s="35"/>
      <c r="D5" s="36"/>
      <c r="E5" s="37"/>
      <c r="F5" s="38">
        <v>6.1391666666708034E-3</v>
      </c>
      <c r="G5" s="39">
        <v>1.8450000000008515E-2</v>
      </c>
      <c r="H5" s="39">
        <v>2.5551111111120406E-2</v>
      </c>
      <c r="I5" s="39">
        <v>1.7130000000008749E-2</v>
      </c>
      <c r="J5" s="38">
        <v>1.9170462221040907E-4</v>
      </c>
      <c r="K5" s="38">
        <v>6.0233333333314931E-3</v>
      </c>
      <c r="L5" s="38">
        <v>6.215037955556113E-3</v>
      </c>
      <c r="M5" s="39">
        <v>4.9933999999999951E-3</v>
      </c>
      <c r="N5" s="39">
        <v>1.7766666666675646E-5</v>
      </c>
      <c r="O5" s="39">
        <v>2.7777777777751589E-6</v>
      </c>
      <c r="P5" s="38">
        <v>5.7235922222957925E-3</v>
      </c>
      <c r="Q5" s="38">
        <v>5.544444444524288E-3</v>
      </c>
      <c r="R5" s="40">
        <v>1.7914777777150448E-4</v>
      </c>
      <c r="S5" s="41">
        <v>2.3307449337206521E-7</v>
      </c>
      <c r="T5" s="42">
        <v>6.9141829733637694E-4</v>
      </c>
      <c r="U5" s="42">
        <v>5.1632326675932205E-4</v>
      </c>
      <c r="V5" s="43">
        <v>3.2592904059285388E-3</v>
      </c>
      <c r="W5" s="43">
        <v>1.0429004901699734E-2</v>
      </c>
      <c r="X5" s="43">
        <v>1.405600848634414E-2</v>
      </c>
      <c r="Y5" s="43">
        <v>7.123059880355814E-4</v>
      </c>
      <c r="Z5" s="43">
        <v>7.0859416795539753E-4</v>
      </c>
      <c r="AA5" s="43">
        <v>1.6547525748858566E-3</v>
      </c>
      <c r="AB5" s="43">
        <v>0.28746517431489771</v>
      </c>
      <c r="AC5" s="43">
        <v>1.825002827871014E-3</v>
      </c>
      <c r="AD5" s="43">
        <v>2.3136358419075798E-3</v>
      </c>
      <c r="AE5" s="43">
        <v>1.8291643834948022E-3</v>
      </c>
      <c r="AF5" s="43">
        <v>5.2474080647901822E-4</v>
      </c>
      <c r="AG5" s="43">
        <v>1.2521156769906838E-4</v>
      </c>
      <c r="AH5" s="43">
        <v>0.28746456853000035</v>
      </c>
      <c r="AI5" s="43">
        <v>4.5732705851886379E-4</v>
      </c>
      <c r="AJ5" s="43">
        <v>1.0489975833340992E-3</v>
      </c>
      <c r="AK5" s="43">
        <v>0.28795380732893427</v>
      </c>
      <c r="AL5" s="43">
        <v>1.1792120093168101E-3</v>
      </c>
      <c r="AM5" s="44">
        <v>0.28687289800518556</v>
      </c>
    </row>
    <row r="6" spans="1:39">
      <c r="A6" s="45" t="s">
        <v>41</v>
      </c>
      <c r="B6" s="45"/>
      <c r="C6" s="45"/>
      <c r="D6" s="46"/>
      <c r="E6" s="47"/>
      <c r="F6" s="48">
        <v>1.2402642330177807E-2</v>
      </c>
      <c r="G6" s="48">
        <v>3.1946032848155073E-2</v>
      </c>
      <c r="H6" s="48">
        <v>5.5350663639939089E-2</v>
      </c>
      <c r="I6" s="48">
        <v>2.4718925042794545E-2</v>
      </c>
      <c r="J6" s="48">
        <v>1.5336342512223817E-4</v>
      </c>
      <c r="K6" s="48">
        <v>5.0191925088633686E-3</v>
      </c>
      <c r="L6" s="48">
        <v>5.4046743543439222E-3</v>
      </c>
      <c r="M6" s="48">
        <v>11.094718599328981</v>
      </c>
      <c r="N6" s="48">
        <v>3.5522913278789509E-2</v>
      </c>
      <c r="O6" s="48">
        <v>5.5552469307208335E-3</v>
      </c>
      <c r="P6" s="48">
        <v>0.11431586679655173</v>
      </c>
      <c r="Q6" s="48">
        <v>0</v>
      </c>
      <c r="R6" s="49">
        <v>-3.582040145170772E-3</v>
      </c>
      <c r="S6" s="50">
        <v>2.330745477362972E-5</v>
      </c>
      <c r="T6" s="51">
        <v>-0.13847514796934018</v>
      </c>
      <c r="U6" s="51">
        <v>-0.10315812746912904</v>
      </c>
      <c r="V6" s="51">
        <v>5.6497198898624494E-3</v>
      </c>
      <c r="W6" s="51">
        <v>0.20856516575684828</v>
      </c>
      <c r="X6" s="51">
        <v>0.16816573279519539</v>
      </c>
      <c r="Y6" s="51">
        <v>32.890423158384202</v>
      </c>
      <c r="Z6" s="51">
        <v>32.748120369586587</v>
      </c>
      <c r="AA6" s="51">
        <v>3.4258447812833501</v>
      </c>
      <c r="AB6" s="52">
        <v>11.0592541291121</v>
      </c>
      <c r="AC6" s="52">
        <v>-0.15831066544179401</v>
      </c>
      <c r="AD6" s="52">
        <v>-0.13339969739301397</v>
      </c>
      <c r="AE6" s="52">
        <v>0</v>
      </c>
      <c r="AF6" s="52">
        <v>-2.6231910035891867E-2</v>
      </c>
      <c r="AG6" s="52">
        <v>4.1738950760299397E-3</v>
      </c>
      <c r="AH6" s="52">
        <v>11.059228244032715</v>
      </c>
      <c r="AI6" s="52">
        <v>1.9808088192918311E-2</v>
      </c>
      <c r="AJ6" s="52">
        <v>3.0272798776205343E-2</v>
      </c>
      <c r="AK6" s="52">
        <v>0</v>
      </c>
      <c r="AL6" s="52">
        <v>0.11777309069617706</v>
      </c>
      <c r="AM6" s="53">
        <v>3.4260610599810883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3.1956352299313269E-2</v>
      </c>
      <c r="H7" s="58">
        <v>4.4255843268589952E-2</v>
      </c>
      <c r="I7" s="58">
        <v>2.9670044167331343E-2</v>
      </c>
      <c r="J7" s="57"/>
      <c r="K7" s="57"/>
      <c r="L7" s="57"/>
      <c r="M7" s="58">
        <v>9.9867999999999901E-2</v>
      </c>
      <c r="N7" s="58">
        <v>3.5533333333351291E-4</v>
      </c>
      <c r="O7" s="58">
        <v>5.5555555555503171E-5</v>
      </c>
      <c r="P7" s="57"/>
      <c r="Q7" s="57"/>
      <c r="R7" s="59"/>
      <c r="S7" s="60"/>
      <c r="T7" s="61"/>
      <c r="U7" s="61"/>
      <c r="V7" s="62">
        <v>5.645259211792741E-3</v>
      </c>
      <c r="W7" s="62">
        <v>1.806357478427251E-2</v>
      </c>
      <c r="X7" s="62">
        <v>2.4345732201167643E-2</v>
      </c>
      <c r="Y7" s="62">
        <v>1.4246119760711627E-2</v>
      </c>
      <c r="Z7" s="62">
        <v>1.4171883359107951E-2</v>
      </c>
      <c r="AA7" s="62">
        <v>3.3095051497717132E-2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2.9523593051297756</v>
      </c>
      <c r="AC9" s="52">
        <f t="shared" ref="AC9" si="0">IF(OR(N$3 = 0,H$3=0), 0,0.2+0.025*ABS($D$1/N$3-1)/ABS(T$3)+0.04*ABS($B$1/H$3-1))</f>
        <v>5.1654141448396658</v>
      </c>
      <c r="AD9" s="52">
        <f>IF(OR(O$3 = 0,I$3=0), 0,0.2+0.025*ABS($D$1/O$3-1)/ABS(U$3)+0.04*ABS($B$1/I$3-1))</f>
        <v>5.1512911031865212</v>
      </c>
      <c r="AE9" s="52">
        <f>IF(OR(O$3 = 0,I$3=0), 0,0.5+0.025*ABS($D$1/M$3-1)/ABS((1-(S$3)^2)^0.5)+0.04*ABS($B$1/G$3-1))</f>
        <v>4030.2565877121929</v>
      </c>
      <c r="AF9" s="52">
        <f t="shared" ref="AF9:AG9" si="1">IF(OR(P$3 = 0,J$3=0), 0,0.5+0.025*ABS($D$1/N$3-1)/ABS((1-(T$3)^2)^0.5)+0.04*ABS($B$1/H$3-1))</f>
        <v>3.3657500729464704</v>
      </c>
      <c r="AG9" s="52">
        <f t="shared" si="1"/>
        <v>3.3653830619780649</v>
      </c>
      <c r="AH9" s="52">
        <f>IF(OR(O$3 = 0,I$3=0), 0,0.5+0.04*ABS($D$1/M$3-1)+0.04*ABS($B$1/G$3-1))</f>
        <v>4.90376611088013</v>
      </c>
      <c r="AI9" s="52">
        <f t="shared" ref="AI9:AJ9" si="2">IF(OR(P$3 = 0,J$3=0), 0,0.5+0.04*ABS($D$1/N$3-1)+0.04*ABS($B$1/H$3-1))</f>
        <v>4.4688549027025628</v>
      </c>
      <c r="AJ9" s="52">
        <f t="shared" si="2"/>
        <v>4.4664526964311193</v>
      </c>
      <c r="AK9" s="52">
        <f>IF(OR(O$3 = 0,I$3=0), 0,0.2+0.025*ABS($D$1/M$3-1)/ABS(S$3)+0.04*ABS($B$1/G$3-1))</f>
        <v>2.9523593051297756</v>
      </c>
      <c r="AL9" s="52">
        <f>IF(OR(O$3 = 0,I$3=0), 0,0.5+0.025*ABS($D$1/M$3-1)/ABS((1-(S$3)^2)^0.5)+0.04*ABS($B$1/G$3-1))</f>
        <v>4030.2565877121929</v>
      </c>
      <c r="AM9" s="52">
        <f>IF(OR(O$3 = 0,I$3=0), 0,0.5+0.04*ABS($D$1/M$3-1)+0.04*ABS($B$1/G$3-1))</f>
        <v>4.90376611088013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1.6288855707875545</v>
      </c>
      <c r="G11" s="77">
        <f>IF(G7=0,1000,G10/ABS(G7))</f>
        <v>3.1292682926814828</v>
      </c>
      <c r="H11" s="77">
        <f t="shared" ref="H11:I11" si="3">IF(H7=0,1000,H10/ABS(H7))</f>
        <v>2.2595886241077183</v>
      </c>
      <c r="I11" s="77">
        <f t="shared" si="3"/>
        <v>3.3704028020998544</v>
      </c>
      <c r="J11" s="77">
        <f t="shared" ref="J11:U11" si="4">IF(J5=0,1000,J8/ABS(J5))</f>
        <v>1043.2716629048525</v>
      </c>
      <c r="K11" s="77">
        <f t="shared" si="4"/>
        <v>33.204205866086518</v>
      </c>
      <c r="L11" s="77">
        <f t="shared" si="4"/>
        <v>32.180012645168837</v>
      </c>
      <c r="M11" s="77">
        <f>IF(M7=0,1000,M10/ABS(M7))</f>
        <v>1.0013217447030089</v>
      </c>
      <c r="N11" s="77">
        <f t="shared" ref="N11:O11" si="5">IF(N7=0,1000,N10/ABS(N7))</f>
        <v>281.42589118184651</v>
      </c>
      <c r="O11" s="77">
        <f t="shared" si="5"/>
        <v>1800.0000000016973</v>
      </c>
      <c r="P11" s="77">
        <f t="shared" si="4"/>
        <v>87.357725809377243</v>
      </c>
      <c r="Q11" s="77">
        <f t="shared" si="4"/>
        <v>90.180360720144236</v>
      </c>
      <c r="R11" s="77">
        <f t="shared" si="4"/>
        <v>2790.9919186255784</v>
      </c>
      <c r="S11" s="77">
        <f t="shared" si="4"/>
        <v>42904.737688463574</v>
      </c>
      <c r="T11" s="77">
        <f t="shared" si="4"/>
        <v>14.463024826684579</v>
      </c>
      <c r="U11" s="77">
        <f t="shared" si="4"/>
        <v>19.367711361846069</v>
      </c>
      <c r="V11" s="77">
        <f>IF(V7=0,1000,V10/ABS(V7))</f>
        <v>17.71397844603905</v>
      </c>
      <c r="W11" s="77">
        <f t="shared" ref="W11:X11" si="6">IF(W7=0,1000,W10/ABS(W7))</f>
        <v>5.5360027676840264</v>
      </c>
      <c r="X11" s="77">
        <f t="shared" si="6"/>
        <v>4.1074960972093466</v>
      </c>
      <c r="Y11" s="77">
        <f>IF(Y7=0,1000,Y10/ABS(Y7))</f>
        <v>7.0194552397195888</v>
      </c>
      <c r="Z11" s="77">
        <f t="shared" ref="Z11:AA11" si="7">IF(Z7=0,1000,Z10/ABS(Z7))</f>
        <v>7.0562251654246255</v>
      </c>
      <c r="AA11" s="77">
        <f t="shared" si="7"/>
        <v>3.0215997701921666</v>
      </c>
      <c r="AB11" s="77">
        <f>IF(AB6=0,1000,AB9/ABS(AB6))</f>
        <v>0.2669582659609982</v>
      </c>
      <c r="AC11" s="77">
        <f t="shared" ref="AC11:AM11" si="8">IF(AC6=0,1000,AC9/ABS(AC6))</f>
        <v>32.628339540009264</v>
      </c>
      <c r="AD11" s="77">
        <f t="shared" si="8"/>
        <v>38.615463182124806</v>
      </c>
      <c r="AE11" s="77">
        <f t="shared" si="8"/>
        <v>1000</v>
      </c>
      <c r="AF11" s="77">
        <f t="shared" si="8"/>
        <v>128.30747240064775</v>
      </c>
      <c r="AG11" s="77">
        <f t="shared" si="8"/>
        <v>806.29316278335807</v>
      </c>
      <c r="AH11" s="77">
        <f t="shared" si="8"/>
        <v>0.44340943171383412</v>
      </c>
      <c r="AI11" s="77">
        <f t="shared" si="8"/>
        <v>225.60758308316932</v>
      </c>
      <c r="AJ11" s="77">
        <f t="shared" si="8"/>
        <v>147.54013097532911</v>
      </c>
      <c r="AK11" s="77">
        <f t="shared" si="8"/>
        <v>1000</v>
      </c>
      <c r="AL11" s="77">
        <f t="shared" si="8"/>
        <v>34220.521546039512</v>
      </c>
      <c r="AM11" s="77">
        <f t="shared" si="8"/>
        <v>1.4313131100200527</v>
      </c>
    </row>
    <row r="12" spans="1:39" ht="15.6" thickTop="1" thickBot="1">
      <c r="A12" s="78" t="s">
        <v>47</v>
      </c>
      <c r="B12" s="78"/>
      <c r="C12" s="78"/>
      <c r="D12" s="79"/>
      <c r="E12" s="80">
        <v>14</v>
      </c>
      <c r="F12" s="81">
        <v>49.507083892822266</v>
      </c>
      <c r="G12" s="81">
        <v>57.737327575683594</v>
      </c>
      <c r="H12" s="81">
        <v>46.158550262451172</v>
      </c>
      <c r="I12" s="81">
        <v>69.290245056152344</v>
      </c>
      <c r="J12" s="81">
        <v>125.00303649902344</v>
      </c>
      <c r="K12" s="81">
        <v>119.99624633789062</v>
      </c>
      <c r="L12" s="81">
        <v>115.00072479248047</v>
      </c>
      <c r="M12" s="81">
        <v>5.0028886646032333E-2</v>
      </c>
      <c r="N12" s="81">
        <v>5.0046324729919434E-2</v>
      </c>
      <c r="O12" s="81">
        <v>5.0040334463119507E-2</v>
      </c>
      <c r="P12" s="81">
        <v>5.0233325958251953</v>
      </c>
      <c r="Q12" s="81">
        <v>-2.3983132094144821E-2</v>
      </c>
      <c r="R12" s="82">
        <v>-4.9993495941162109</v>
      </c>
      <c r="S12" s="83">
        <v>0.99999982118606567</v>
      </c>
      <c r="T12" s="84">
        <v>-0.50016170740127563</v>
      </c>
      <c r="U12" s="84">
        <v>-0.49952682852745056</v>
      </c>
      <c r="V12" s="84">
        <v>57.6788330078125</v>
      </c>
      <c r="W12" s="84">
        <v>4.9999203681945801</v>
      </c>
      <c r="X12" s="84">
        <v>8.3576126098632812</v>
      </c>
      <c r="Y12" s="84">
        <v>1.4302380150184035E-3</v>
      </c>
      <c r="Z12" s="84">
        <v>1.4302380150184035E-3</v>
      </c>
      <c r="AA12" s="84">
        <v>5.0057828426361084E-2</v>
      </c>
      <c r="AB12" s="84">
        <v>2.8885414600372314</v>
      </c>
      <c r="AC12" s="84">
        <v>-1.1554104089736938</v>
      </c>
      <c r="AD12" s="84">
        <v>-1.7320183515548706</v>
      </c>
      <c r="AE12" s="84">
        <v>0</v>
      </c>
      <c r="AF12" s="84">
        <v>-2.0003671646118164</v>
      </c>
      <c r="AG12" s="84">
        <v>3.003732442855835</v>
      </c>
      <c r="AH12" s="84">
        <v>2.8885419368743896</v>
      </c>
      <c r="AI12" s="84">
        <v>2.3100740909576416</v>
      </c>
      <c r="AJ12" s="84">
        <v>3.4673182964324951</v>
      </c>
      <c r="AK12" s="84">
        <v>0</v>
      </c>
      <c r="AL12" s="84">
        <v>1.003365159034729</v>
      </c>
      <c r="AM12" s="85">
        <v>8.6659345626831055</v>
      </c>
    </row>
    <row r="13" spans="1:39">
      <c r="A13" s="86" t="s">
        <v>48</v>
      </c>
      <c r="B13" s="86"/>
      <c r="C13" s="86"/>
      <c r="D13" s="87"/>
      <c r="E13" s="88"/>
      <c r="F13" s="89">
        <v>8.2230594889338704E-3</v>
      </c>
      <c r="G13" s="90">
        <v>1.6322424316413731E-2</v>
      </c>
      <c r="H13" s="90">
        <v>3.6986264377105726E-3</v>
      </c>
      <c r="I13" s="90">
        <v>8.884943847661475E-3</v>
      </c>
      <c r="J13" s="89">
        <v>2.8142768012173747E-3</v>
      </c>
      <c r="K13" s="89">
        <v>9.7769954427064931E-3</v>
      </c>
      <c r="L13" s="89">
        <v>6.9703480360203685E-3</v>
      </c>
      <c r="M13" s="90">
        <v>5.021886646032328E-3</v>
      </c>
      <c r="N13" s="90">
        <v>3.1658063252761048E-5</v>
      </c>
      <c r="O13" s="90">
        <v>3.7556685341728901E-5</v>
      </c>
      <c r="P13" s="89">
        <v>1.6510373602898198E-2</v>
      </c>
      <c r="Q13" s="89">
        <v>1.8438687649620533E-2</v>
      </c>
      <c r="R13" s="91">
        <v>1.9281836615618886E-3</v>
      </c>
      <c r="S13" s="92">
        <v>5.4434322604990371E-8</v>
      </c>
      <c r="T13" s="93">
        <v>8.5312569861223375E-4</v>
      </c>
      <c r="U13" s="93">
        <v>9.8949473930920462E-4</v>
      </c>
      <c r="V13" s="94">
        <v>1.0582918397084029E-2</v>
      </c>
      <c r="W13" s="94">
        <v>4.3760810247395199E-4</v>
      </c>
      <c r="X13" s="94">
        <v>8.1348129678993075E-4</v>
      </c>
      <c r="Y13" s="94">
        <v>7.3545618905268388E-4</v>
      </c>
      <c r="Z13" s="94">
        <v>7.3353248526800054E-4</v>
      </c>
      <c r="AA13" s="94">
        <v>1.755798400763349E-3</v>
      </c>
      <c r="AB13" s="94">
        <v>0.28922354077374646</v>
      </c>
      <c r="AC13" s="94">
        <v>2.61200289156438E-3</v>
      </c>
      <c r="AD13" s="94">
        <v>2.3452842870370638E-3</v>
      </c>
      <c r="AE13" s="94">
        <v>1.7753487474231333E-3</v>
      </c>
      <c r="AF13" s="94">
        <v>2.3984035157909034E-5</v>
      </c>
      <c r="AG13" s="94">
        <v>3.8590531738602607E-3</v>
      </c>
      <c r="AH13" s="94">
        <v>0.28922341132438945</v>
      </c>
      <c r="AI13" s="94">
        <v>1.2846001961603903E-3</v>
      </c>
      <c r="AJ13" s="94">
        <v>2.169298849161283E-3</v>
      </c>
      <c r="AK13" s="94">
        <v>0.28784412266055215</v>
      </c>
      <c r="AL13" s="94">
        <v>2.1075692523053746E-3</v>
      </c>
      <c r="AM13" s="95">
        <v>0.29267754878829066</v>
      </c>
    </row>
    <row r="14" spans="1:39">
      <c r="A14" s="96" t="s">
        <v>49</v>
      </c>
      <c r="B14" s="96"/>
      <c r="C14" s="96"/>
      <c r="D14" s="97"/>
      <c r="E14" s="98"/>
      <c r="F14" s="99">
        <v>1.6612623705869869E-2</v>
      </c>
      <c r="G14" s="99">
        <v>2.8262151944359756E-2</v>
      </c>
      <c r="H14" s="99">
        <v>8.0122319140322942E-3</v>
      </c>
      <c r="I14" s="99">
        <v>1.2821147751294245E-2</v>
      </c>
      <c r="J14" s="99">
        <v>2.2514174384540091E-3</v>
      </c>
      <c r="K14" s="99">
        <v>8.1470872637363669E-3</v>
      </c>
      <c r="L14" s="99">
        <v>6.0615014003981135E-3</v>
      </c>
      <c r="M14" s="99">
        <v>11.158012411474498</v>
      </c>
      <c r="N14" s="99">
        <v>6.3297559221483779E-2</v>
      </c>
      <c r="O14" s="99">
        <v>7.5109197950238349E-2</v>
      </c>
      <c r="P14" s="99">
        <v>0.32975753621965043</v>
      </c>
      <c r="Q14" s="99">
        <v>0</v>
      </c>
      <c r="R14" s="100">
        <v>-3.8553820588198603E-2</v>
      </c>
      <c r="S14" s="101">
        <v>5.4434335301704193E-6</v>
      </c>
      <c r="T14" s="102">
        <v>-0.17086141313715036</v>
      </c>
      <c r="U14" s="102">
        <v>-0.1976947990129454</v>
      </c>
      <c r="V14" s="102">
        <v>1.8344644727588538E-2</v>
      </c>
      <c r="W14" s="102">
        <v>8.7515354810260328E-3</v>
      </c>
      <c r="X14" s="102">
        <v>9.7324698204877842E-3</v>
      </c>
      <c r="Y14" s="102">
        <v>33.959373750466156</v>
      </c>
      <c r="Z14" s="102">
        <v>33.900660221169836</v>
      </c>
      <c r="AA14" s="102">
        <v>3.635040597326574</v>
      </c>
      <c r="AB14" s="103">
        <v>11.126901354786865</v>
      </c>
      <c r="AC14" s="103">
        <v>-0.2265793288560716</v>
      </c>
      <c r="AD14" s="103">
        <v>-0.13522448456425337</v>
      </c>
      <c r="AE14" s="103">
        <v>0</v>
      </c>
      <c r="AF14" s="103">
        <v>-1.1989672706826046E-3</v>
      </c>
      <c r="AG14" s="103">
        <v>0.12864053486835225</v>
      </c>
      <c r="AH14" s="103">
        <v>11.126893779329777</v>
      </c>
      <c r="AI14" s="103">
        <v>5.563955489665303E-2</v>
      </c>
      <c r="AJ14" s="103">
        <v>6.2603335402725724E-2</v>
      </c>
      <c r="AK14" s="103">
        <v>0</v>
      </c>
      <c r="AL14" s="103">
        <v>0.21049221237497495</v>
      </c>
      <c r="AM14" s="104">
        <v>3.495384750553022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2.8271281400214308E-2</v>
      </c>
      <c r="H15" s="109">
        <v>6.4062118952291905E-3</v>
      </c>
      <c r="I15" s="109">
        <v>1.5389181341753658E-2</v>
      </c>
      <c r="J15" s="108"/>
      <c r="K15" s="108"/>
      <c r="L15" s="108"/>
      <c r="M15" s="109">
        <v>0.10043773292064656</v>
      </c>
      <c r="N15" s="109">
        <v>6.3316126505522097E-4</v>
      </c>
      <c r="O15" s="109">
        <v>7.5113370683457803E-4</v>
      </c>
      <c r="P15" s="108"/>
      <c r="Q15" s="108"/>
      <c r="R15" s="110"/>
      <c r="S15" s="111"/>
      <c r="T15" s="112"/>
      <c r="U15" s="112"/>
      <c r="V15" s="113">
        <v>1.8330160902544433E-2</v>
      </c>
      <c r="W15" s="113">
        <v>7.5795982068754136E-4</v>
      </c>
      <c r="X15" s="113">
        <v>1.4089915939896609E-3</v>
      </c>
      <c r="Y15" s="113">
        <v>1.4709123781053678E-2</v>
      </c>
      <c r="Z15" s="113">
        <v>1.4670649705360011E-2</v>
      </c>
      <c r="AA15" s="113">
        <v>3.511596801526698E-2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2.9523593051297756</v>
      </c>
      <c r="AC17" s="103">
        <f>IF(OR(N$3 = 0,H$3=0), 0,0.2+0.025*ABS($D$1/N$3-1)/ABS(T$3)+0.04*ABS($B$1/H$3-1))</f>
        <v>5.1654141448396658</v>
      </c>
      <c r="AD17" s="103">
        <f t="shared" ref="AD17" si="9">IF(OR(O$3 = 0,I$3=0), 0,0.2+0.025*ABS($D$1/O$3-1)/ABS(U$3)+0.04*ABS($B$1/I$3-1))</f>
        <v>5.1512911031865212</v>
      </c>
      <c r="AE17" s="103">
        <f>IF(OR(O$3 = 0,I$3=0), 0,0.5+0.025*ABS($D$1/M$3-1)/ABS((1-(S$3)^2)^0.5)+0.04*ABS($B$1/G$3-1))</f>
        <v>4030.2565877121929</v>
      </c>
      <c r="AF17" s="103">
        <f t="shared" ref="AF17:AG17" si="10">IF(OR(P$3 = 0,J$3=0), 0,0.5+0.025*ABS($D$1/N$3-1)/ABS((1-(T$3)^2)^0.5)+0.04*ABS($B$1/H$3-1))</f>
        <v>3.3657500729464704</v>
      </c>
      <c r="AG17" s="103">
        <f t="shared" si="10"/>
        <v>3.3653830619780649</v>
      </c>
      <c r="AH17" s="103">
        <f>IF(OR(O$3 = 0,I$3=0), 0,0.5+0.04*ABS($D$1/M$3-1)+0.04*ABS($B$1/G$3-1))</f>
        <v>4.90376611088013</v>
      </c>
      <c r="AI17" s="103">
        <f t="shared" ref="AI17:AJ17" si="11">IF(OR(P$3 = 0,J$3=0), 0,0.5+0.04*ABS($D$1/N$3-1)+0.04*ABS($B$1/H$3-1))</f>
        <v>4.4688549027025628</v>
      </c>
      <c r="AJ17" s="103">
        <f t="shared" si="11"/>
        <v>4.4664526964311193</v>
      </c>
      <c r="AK17" s="103">
        <f>IF(OR(O$3 = 0,I$3=0), 0,0.2+0.025*ABS($D$1/M$3-1)/ABS(S$3)+0.04*ABS($B$1/G$3-1))</f>
        <v>2.9523593051297756</v>
      </c>
      <c r="AL17" s="103">
        <f>IF(OR(O$3 = 0,I$3=0), 0,0.5+0.025*ABS($D$1/M$3-1)/ABS((1-(S$3)^2)^0.5)+0.04*ABS($B$1/G$3-1))</f>
        <v>4030.2565877121929</v>
      </c>
      <c r="AM17" s="103">
        <f>IF(OR(O$3 = 0,I$3=0), 0,0.5+0.04*ABS($D$1/M$3-1)+0.04*ABS($B$1/G$3-1))</f>
        <v>4.90376611088013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1.216092381850993</v>
      </c>
      <c r="G19" s="77">
        <f>IF(G15=0,1000,G18/ABS(G15))</f>
        <v>3.5371583828967146</v>
      </c>
      <c r="H19" s="77">
        <f t="shared" ref="H19:I19" si="12">IF(H15=0,1000,H18/ABS(H15))</f>
        <v>15.609848945906959</v>
      </c>
      <c r="I19" s="77">
        <f t="shared" si="12"/>
        <v>6.4980714554764356</v>
      </c>
      <c r="J19" s="77">
        <f t="shared" ref="J19:U19" si="13">IF(J13=0,1000,J16/ABS(J13))</f>
        <v>71.066214920112259</v>
      </c>
      <c r="K19" s="77">
        <f t="shared" si="13"/>
        <v>20.456182185212874</v>
      </c>
      <c r="L19" s="77">
        <f t="shared" si="13"/>
        <v>28.692971852548624</v>
      </c>
      <c r="M19" s="77">
        <f>IF(M15=0,1000,M18/ABS(M15))</f>
        <v>0.99564174829600749</v>
      </c>
      <c r="N19" s="77">
        <f t="shared" ref="N19:O19" si="14">IF(N15=0,1000,N18/ABS(N15))</f>
        <v>157.93764640873687</v>
      </c>
      <c r="O19" s="77">
        <f t="shared" si="14"/>
        <v>133.13208965341104</v>
      </c>
      <c r="P19" s="77">
        <f t="shared" si="13"/>
        <v>30.283990661012723</v>
      </c>
      <c r="Q19" s="77">
        <f t="shared" si="13"/>
        <v>27.11689733571087</v>
      </c>
      <c r="R19" s="77">
        <f t="shared" si="13"/>
        <v>259.31139754341893</v>
      </c>
      <c r="S19" s="77">
        <f t="shared" si="13"/>
        <v>183707.62271749537</v>
      </c>
      <c r="T19" s="77">
        <f t="shared" si="13"/>
        <v>11.721602122954266</v>
      </c>
      <c r="U19" s="77">
        <f t="shared" si="13"/>
        <v>10.106167928675694</v>
      </c>
      <c r="V19" s="77">
        <f>IF(V15=0,1000,V18/ABS(V15))</f>
        <v>5.4554894816072714</v>
      </c>
      <c r="W19" s="77">
        <f t="shared" ref="W19:X19" si="15">IF(W15=0,1000,W18/ABS(W15))</f>
        <v>131.93311475176947</v>
      </c>
      <c r="X19" s="77">
        <f t="shared" si="15"/>
        <v>70.972744214067887</v>
      </c>
      <c r="Y19" s="77">
        <f>IF(Y15=0,1000,Y18/ABS(Y15))</f>
        <v>6.7985014939371577</v>
      </c>
      <c r="Z19" s="77">
        <f t="shared" ref="Z19:AA19" si="16">IF(Z15=0,1000,Z18/ABS(Z15))</f>
        <v>6.8163307016637713</v>
      </c>
      <c r="AA19" s="77">
        <f t="shared" si="16"/>
        <v>2.8477073437509715</v>
      </c>
      <c r="AB19" s="77">
        <f>IF(AB14=0,1000,AB17/ABS(AB14))</f>
        <v>0.26533526369941723</v>
      </c>
      <c r="AC19" s="77">
        <f t="shared" ref="AC19:AM19" si="17">IF(AC14=0,1000,AC17/ABS(AC14))</f>
        <v>22.797375960632561</v>
      </c>
      <c r="AD19" s="77">
        <f t="shared" si="17"/>
        <v>38.094366710185753</v>
      </c>
      <c r="AE19" s="77">
        <f>IF(AE14=0,1000,AE17/ABS(AE14))</f>
        <v>1000</v>
      </c>
      <c r="AF19" s="77">
        <f t="shared" si="17"/>
        <v>2807.2076321401646</v>
      </c>
      <c r="AG19" s="77">
        <f t="shared" si="17"/>
        <v>26.161140152457545</v>
      </c>
      <c r="AH19" s="77">
        <f t="shared" si="17"/>
        <v>0.4407129436240117</v>
      </c>
      <c r="AI19" s="77">
        <f t="shared" si="17"/>
        <v>80.31794846316042</v>
      </c>
      <c r="AJ19" s="77">
        <f t="shared" si="17"/>
        <v>71.345283245669549</v>
      </c>
      <c r="AK19" s="77">
        <f t="shared" si="17"/>
        <v>1000</v>
      </c>
      <c r="AL19" s="77">
        <f t="shared" si="17"/>
        <v>19146.820408408341</v>
      </c>
      <c r="AM19" s="77">
        <f t="shared" si="17"/>
        <v>1.4029259897939079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5" priority="1" operator="between">
      <formula>2</formula>
      <formula>1</formula>
    </cfRule>
    <cfRule type="cellIs" dxfId="14" priority="2" operator="lessThanOrEqual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15</v>
      </c>
      <c r="F2" s="12">
        <v>49.997</v>
      </c>
      <c r="G2" s="12">
        <v>57.734999999999999</v>
      </c>
      <c r="H2" s="12">
        <v>40.414499999999997</v>
      </c>
      <c r="I2" s="12">
        <v>69.281999999999996</v>
      </c>
      <c r="J2" s="12">
        <v>128.30000000000001</v>
      </c>
      <c r="K2" s="12">
        <v>120</v>
      </c>
      <c r="L2" s="12">
        <v>111.7</v>
      </c>
      <c r="M2" s="12">
        <v>5</v>
      </c>
      <c r="N2" s="12">
        <v>5</v>
      </c>
      <c r="O2" s="12">
        <v>5</v>
      </c>
      <c r="P2" s="12">
        <v>123.30000000000001</v>
      </c>
      <c r="Q2" s="12">
        <v>130</v>
      </c>
      <c r="R2" s="13">
        <v>106.7</v>
      </c>
      <c r="S2" s="14">
        <v>1</v>
      </c>
      <c r="T2" s="15">
        <v>0.99619469809174555</v>
      </c>
      <c r="U2" s="15">
        <v>0.99619469809174555</v>
      </c>
      <c r="V2" s="15">
        <v>55.678276212050164</v>
      </c>
      <c r="W2" s="15">
        <v>5.6070321043928022</v>
      </c>
      <c r="X2" s="15">
        <v>11.13747138200392</v>
      </c>
      <c r="Y2" s="15">
        <v>4.9756788718298539</v>
      </c>
      <c r="Z2" s="15">
        <v>0.35623420145131762</v>
      </c>
      <c r="AA2" s="15">
        <v>0.34017195378560561</v>
      </c>
      <c r="AB2" s="15">
        <v>288.67500000000001</v>
      </c>
      <c r="AC2" s="15">
        <v>201.30355313014422</v>
      </c>
      <c r="AD2" s="15">
        <v>345.09180536596159</v>
      </c>
      <c r="AE2" s="15">
        <v>0</v>
      </c>
      <c r="AF2" s="15">
        <v>-17.611778826376138</v>
      </c>
      <c r="AG2" s="15">
        <v>30.19162084521632</v>
      </c>
      <c r="AH2" s="15">
        <v>288.67500000000001</v>
      </c>
      <c r="AI2" s="15">
        <v>202.07249999999999</v>
      </c>
      <c r="AJ2" s="15">
        <v>346.41</v>
      </c>
      <c r="AK2" s="15">
        <v>835.07035849610588</v>
      </c>
      <c r="AL2" s="15">
        <v>12.579842018840182</v>
      </c>
      <c r="AM2" s="16">
        <v>837.15750000000003</v>
      </c>
    </row>
    <row r="3" spans="1:39" ht="15.6" thickTop="1" thickBot="1">
      <c r="A3" s="17" t="s">
        <v>38</v>
      </c>
      <c r="B3" s="18"/>
      <c r="C3" s="18"/>
      <c r="D3" s="19"/>
      <c r="E3" s="20">
        <v>15</v>
      </c>
      <c r="F3" s="21">
        <v>49.99081846153846</v>
      </c>
      <c r="G3" s="21">
        <v>57.750515555555552</v>
      </c>
      <c r="H3" s="21">
        <v>40.389064444444443</v>
      </c>
      <c r="I3" s="21">
        <v>69.307648888888892</v>
      </c>
      <c r="J3" s="21">
        <v>128.31321555555553</v>
      </c>
      <c r="K3" s="21">
        <v>119.99737333333337</v>
      </c>
      <c r="L3" s="21">
        <v>111.6894111111111</v>
      </c>
      <c r="M3" s="21">
        <v>5.0005425000000008</v>
      </c>
      <c r="N3" s="21">
        <v>4.9999051111111106</v>
      </c>
      <c r="O3" s="21">
        <v>5.0006277777777779</v>
      </c>
      <c r="P3" s="21">
        <v>123.31619222222224</v>
      </c>
      <c r="Q3" s="21">
        <v>130.00220777777776</v>
      </c>
      <c r="R3" s="22">
        <v>106.6816</v>
      </c>
      <c r="S3" s="23">
        <v>0.99999982713856972</v>
      </c>
      <c r="T3" s="24">
        <v>0.99625026809009409</v>
      </c>
      <c r="U3" s="24">
        <v>0.99613130886285584</v>
      </c>
      <c r="V3" s="24">
        <v>55.683127485524103</v>
      </c>
      <c r="W3" s="24">
        <v>5.6178028333986942</v>
      </c>
      <c r="X3" s="24">
        <v>11.157024430125185</v>
      </c>
      <c r="Y3" s="24">
        <v>4.9759804759842856</v>
      </c>
      <c r="Z3" s="24">
        <v>0.35649049028663388</v>
      </c>
      <c r="AA3" s="24">
        <v>0.34076046581098873</v>
      </c>
      <c r="AB3" s="24">
        <v>288.78385751286743</v>
      </c>
      <c r="AC3" s="24">
        <v>201.1842633007289</v>
      </c>
      <c r="AD3" s="24">
        <v>345.24093648529856</v>
      </c>
      <c r="AE3" s="24">
        <v>0.16979973904664547</v>
      </c>
      <c r="AF3" s="24">
        <v>-17.471619332423245</v>
      </c>
      <c r="AG3" s="24">
        <v>30.45666021020574</v>
      </c>
      <c r="AH3" s="24">
        <v>288.78390743246672</v>
      </c>
      <c r="AI3" s="24">
        <v>201.94148974877382</v>
      </c>
      <c r="AJ3" s="24">
        <v>346.58175424624693</v>
      </c>
      <c r="AK3" s="24">
        <v>835.20905729889489</v>
      </c>
      <c r="AL3" s="24">
        <v>13.154840616829141</v>
      </c>
      <c r="AM3" s="25">
        <v>837.3071514274875</v>
      </c>
    </row>
    <row r="4" spans="1:39" ht="15.6" thickTop="1" thickBot="1">
      <c r="A4" s="26" t="s">
        <v>39</v>
      </c>
      <c r="B4" s="27"/>
      <c r="C4" s="27"/>
      <c r="D4" s="28"/>
      <c r="E4" s="29">
        <v>15</v>
      </c>
      <c r="F4" s="30">
        <v>49.997</v>
      </c>
      <c r="G4" s="30">
        <v>57.734900000000003</v>
      </c>
      <c r="H4" s="30">
        <v>40.414499999999997</v>
      </c>
      <c r="I4" s="30">
        <v>69.281999999999996</v>
      </c>
      <c r="J4" s="30">
        <v>128.30000000000001</v>
      </c>
      <c r="K4" s="30">
        <v>119.99999999999999</v>
      </c>
      <c r="L4" s="30">
        <v>111.69999999999999</v>
      </c>
      <c r="M4" s="30">
        <v>5.0000099999999996</v>
      </c>
      <c r="N4" s="30">
        <v>0</v>
      </c>
      <c r="O4" s="30">
        <v>4.9999700000000002</v>
      </c>
      <c r="P4" s="30">
        <v>123.30011278999999</v>
      </c>
      <c r="Q4" s="30">
        <v>130.006</v>
      </c>
      <c r="R4" s="31">
        <v>106.69388721</v>
      </c>
      <c r="S4" s="32">
        <v>0.99999999852421062</v>
      </c>
      <c r="T4" s="33">
        <v>1</v>
      </c>
      <c r="U4" s="33">
        <v>0.99619013326216654</v>
      </c>
      <c r="V4" s="33">
        <v>55.678243028847859</v>
      </c>
      <c r="W4" s="33">
        <v>5.6070323971030147</v>
      </c>
      <c r="X4" s="33">
        <v>11.137464328639771</v>
      </c>
      <c r="Y4" s="33">
        <v>3.310879734561559</v>
      </c>
      <c r="Z4" s="33">
        <v>1.320990263529354</v>
      </c>
      <c r="AA4" s="33">
        <v>1.9898894711173172</v>
      </c>
      <c r="AB4" s="33">
        <v>288.67507692297642</v>
      </c>
      <c r="AC4" s="33">
        <v>0</v>
      </c>
      <c r="AD4" s="33">
        <v>345.08815352200276</v>
      </c>
      <c r="AE4" s="33">
        <v>-1.5683265001709776E-2</v>
      </c>
      <c r="AF4" s="33">
        <v>0</v>
      </c>
      <c r="AG4" s="33">
        <v>30.209508510359328</v>
      </c>
      <c r="AH4" s="33">
        <v>288.67507734900005</v>
      </c>
      <c r="AI4" s="33">
        <v>0</v>
      </c>
      <c r="AJ4" s="33">
        <v>346.40792154000002</v>
      </c>
      <c r="AK4" s="33">
        <v>633.76323044497917</v>
      </c>
      <c r="AL4" s="33">
        <v>30.193825245357619</v>
      </c>
      <c r="AM4" s="34">
        <v>635.08299888900001</v>
      </c>
    </row>
    <row r="5" spans="1:39">
      <c r="A5" s="35" t="s">
        <v>40</v>
      </c>
      <c r="B5" s="35"/>
      <c r="C5" s="35"/>
      <c r="D5" s="36"/>
      <c r="E5" s="37"/>
      <c r="F5" s="38">
        <v>6.1815384615400149E-3</v>
      </c>
      <c r="G5" s="39">
        <v>1.561555555554861E-2</v>
      </c>
      <c r="H5" s="39">
        <v>2.5435555555553435E-2</v>
      </c>
      <c r="I5" s="39">
        <v>2.5648888888895272E-2</v>
      </c>
      <c r="J5" s="38">
        <v>1.3215555555518677E-2</v>
      </c>
      <c r="K5" s="38">
        <v>2.6266666666145966E-3</v>
      </c>
      <c r="L5" s="38">
        <v>1.0588888888889869E-2</v>
      </c>
      <c r="M5" s="39">
        <v>5.3250000000115705E-4</v>
      </c>
      <c r="N5" s="39">
        <v>4.9999051111111106</v>
      </c>
      <c r="O5" s="39">
        <v>6.5777777777764612E-4</v>
      </c>
      <c r="P5" s="38">
        <v>1.6079432222255718E-2</v>
      </c>
      <c r="Q5" s="38">
        <v>3.7922222222448454E-3</v>
      </c>
      <c r="R5" s="40">
        <v>1.2287209999996662E-2</v>
      </c>
      <c r="S5" s="41">
        <v>1.7138564090135588E-7</v>
      </c>
      <c r="T5" s="42">
        <v>3.7497319099059068E-3</v>
      </c>
      <c r="U5" s="42">
        <v>5.8824399310708486E-5</v>
      </c>
      <c r="V5" s="43">
        <v>4.8844566762440422E-3</v>
      </c>
      <c r="W5" s="43">
        <v>1.0770436295679531E-2</v>
      </c>
      <c r="X5" s="43">
        <v>1.9560101485414094E-2</v>
      </c>
      <c r="Y5" s="43">
        <v>1.6651007414227266</v>
      </c>
      <c r="Z5" s="43">
        <v>0.96449977324272007</v>
      </c>
      <c r="AA5" s="43">
        <v>1.6491290053063286</v>
      </c>
      <c r="AB5" s="43">
        <v>0.10878058989101191</v>
      </c>
      <c r="AC5" s="43">
        <v>201.1842633007289</v>
      </c>
      <c r="AD5" s="43">
        <v>0.15278296329580598</v>
      </c>
      <c r="AE5" s="43">
        <v>0.18548300404835524</v>
      </c>
      <c r="AF5" s="43">
        <v>17.471619332423245</v>
      </c>
      <c r="AG5" s="43">
        <v>0.2471516998464125</v>
      </c>
      <c r="AH5" s="43">
        <v>0.10883008346667111</v>
      </c>
      <c r="AI5" s="43">
        <v>201.94148974877382</v>
      </c>
      <c r="AJ5" s="43">
        <v>0.17383270624691249</v>
      </c>
      <c r="AK5" s="43">
        <v>201.44582685391572</v>
      </c>
      <c r="AL5" s="43">
        <v>17.038984628528478</v>
      </c>
      <c r="AM5" s="44">
        <v>202.22415253848749</v>
      </c>
    </row>
    <row r="6" spans="1:39">
      <c r="A6" s="45" t="s">
        <v>41</v>
      </c>
      <c r="B6" s="45"/>
      <c r="C6" s="45"/>
      <c r="D6" s="46"/>
      <c r="E6" s="47"/>
      <c r="F6" s="48">
        <v>1.2365347581368204E-2</v>
      </c>
      <c r="G6" s="48">
        <v>2.7039681646697275E-2</v>
      </c>
      <c r="H6" s="48">
        <v>6.2976342496222693E-2</v>
      </c>
      <c r="I6" s="48">
        <v>3.7007299050086796E-2</v>
      </c>
      <c r="J6" s="48">
        <v>1.0299450059216045E-2</v>
      </c>
      <c r="K6" s="48">
        <v>2.1889368022399453E-3</v>
      </c>
      <c r="L6" s="48">
        <v>9.480656029563812E-3</v>
      </c>
      <c r="M6" s="48">
        <v>1.0648844600383999E-2</v>
      </c>
      <c r="N6" s="48">
        <v>100</v>
      </c>
      <c r="O6" s="48">
        <v>1.3153904009827242E-2</v>
      </c>
      <c r="P6" s="48">
        <v>1.3039189689931181E-2</v>
      </c>
      <c r="Q6" s="48">
        <v>2.9170444772193154E-3</v>
      </c>
      <c r="R6" s="49">
        <v>1.1517646904430251E-2</v>
      </c>
      <c r="S6" s="50">
        <v>1.7138567052732804E-5</v>
      </c>
      <c r="T6" s="51">
        <v>0.37638453208092953</v>
      </c>
      <c r="U6" s="51">
        <v>5.905285657355765E-3</v>
      </c>
      <c r="V6" s="51">
        <v>8.7718791971838333E-3</v>
      </c>
      <c r="W6" s="51">
        <v>0.19171972771361154</v>
      </c>
      <c r="X6" s="51">
        <v>0.17531647087371866</v>
      </c>
      <c r="Y6" s="51">
        <v>33.462766774488948</v>
      </c>
      <c r="Z6" s="51">
        <v>270.55413805490861</v>
      </c>
      <c r="AA6" s="51">
        <v>483.95549682722259</v>
      </c>
      <c r="AB6" s="52">
        <v>3.7668514725122733E-2</v>
      </c>
      <c r="AC6" s="52">
        <v>100</v>
      </c>
      <c r="AD6" s="52">
        <v>4.4254011372811798E-2</v>
      </c>
      <c r="AE6" s="52">
        <v>0</v>
      </c>
      <c r="AF6" s="52">
        <v>-100</v>
      </c>
      <c r="AG6" s="52">
        <v>0.81148654560487321</v>
      </c>
      <c r="AH6" s="52">
        <v>3.7685646833392705E-2</v>
      </c>
      <c r="AI6" s="52">
        <v>100</v>
      </c>
      <c r="AJ6" s="52">
        <v>5.0156335155313467E-2</v>
      </c>
      <c r="AK6" s="52">
        <v>24.119210046093244</v>
      </c>
      <c r="AL6" s="52">
        <v>129.52634794168699</v>
      </c>
      <c r="AM6" s="53">
        <v>24.151728812267347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2.7046948221267186E-2</v>
      </c>
      <c r="H7" s="58">
        <v>4.4055695081931995E-2</v>
      </c>
      <c r="I7" s="58">
        <v>4.4425199426509521E-2</v>
      </c>
      <c r="J7" s="57"/>
      <c r="K7" s="57"/>
      <c r="L7" s="57"/>
      <c r="M7" s="58">
        <v>1.0650000000023141E-2</v>
      </c>
      <c r="N7" s="58">
        <v>99.998102222222201</v>
      </c>
      <c r="O7" s="58">
        <v>1.3155555555552922E-2</v>
      </c>
      <c r="P7" s="57"/>
      <c r="Q7" s="57"/>
      <c r="R7" s="59"/>
      <c r="S7" s="60"/>
      <c r="T7" s="61"/>
      <c r="U7" s="61"/>
      <c r="V7" s="62">
        <v>8.4601310751607206E-3</v>
      </c>
      <c r="W7" s="62">
        <v>1.8654951581674083E-2</v>
      </c>
      <c r="X7" s="62">
        <v>3.3879105370077239E-2</v>
      </c>
      <c r="Y7" s="62">
        <v>33.302014828454531</v>
      </c>
      <c r="Z7" s="62">
        <v>19.2899954648544</v>
      </c>
      <c r="AA7" s="62">
        <v>32.982580106126569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0.20001345881540228</v>
      </c>
      <c r="AC9" s="52">
        <f t="shared" ref="AC9" si="0">IF(OR(N$3 = 0,H$3=0), 0,0.2+0.025*ABS($D$1/N$3-1)/ABS(T$3)+0.04*ABS($B$1/H$3-1))</f>
        <v>0.2171793198635015</v>
      </c>
      <c r="AD9" s="52">
        <f>IF(OR(O$3 = 0,I$3=0), 0,0.2+0.025*ABS($D$1/O$3-1)/ABS(U$3)+0.04*ABS($B$1/I$3-1))</f>
        <v>0.20668215311687285</v>
      </c>
      <c r="AE9" s="52">
        <f>IF(OR(O$3 = 0,I$3=0), 0,0.5+0.025*ABS($D$1/M$3-1)/ABS((1-(S$3)^2)^0.5)+0.04*ABS($B$1/G$3-1))</f>
        <v>0.50462348259783529</v>
      </c>
      <c r="AF9" s="52">
        <f t="shared" ref="AF9:AG9" si="1">IF(OR(P$3 = 0,J$3=0), 0,0.5+0.025*ABS($D$1/N$3-1)/ABS((1-(T$3)^2)^0.5)+0.04*ABS($B$1/H$3-1))</f>
        <v>0.5171843274798088</v>
      </c>
      <c r="AG9" s="52">
        <f t="shared" si="1"/>
        <v>0.50671471695448933</v>
      </c>
      <c r="AH9" s="52">
        <f>IF(OR(O$3 = 0,I$3=0), 0,0.5+0.04*ABS($D$1/M$3-1)+0.04*ABS($B$1/G$3-1))</f>
        <v>0.50001508613836887</v>
      </c>
      <c r="AI9" s="52">
        <f t="shared" ref="AI9:AJ9" si="2">IF(OR(P$3 = 0,J$3=0), 0,0.5+0.04*ABS($D$1/N$3-1)+0.04*ABS($B$1/H$3-1))</f>
        <v>0.51717960274980124</v>
      </c>
      <c r="AJ9" s="52">
        <f t="shared" si="2"/>
        <v>0.5066840240247501</v>
      </c>
      <c r="AK9" s="52">
        <f>IF(OR(O$3 = 0,I$3=0), 0,0.2+0.025*ABS($D$1/M$3-1)/ABS(S$3)+0.04*ABS($B$1/G$3-1))</f>
        <v>0.20001345881540228</v>
      </c>
      <c r="AL9" s="52">
        <f>IF(OR(O$3 = 0,I$3=0), 0,0.5+0.025*ABS($D$1/M$3-1)/ABS((1-(S$3)^2)^0.5)+0.04*ABS($B$1/G$3-1))</f>
        <v>0.50462348259783529</v>
      </c>
      <c r="AM9" s="52">
        <f>IF(OR(O$3 = 0,I$3=0), 0,0.5+0.04*ABS($D$1/M$3-1)+0.04*ABS($B$1/G$3-1))</f>
        <v>0.50001508613836887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1.6177202588348349</v>
      </c>
      <c r="G11" s="77">
        <f>IF(G7=0,1000,G10/ABS(G7))</f>
        <v>3.6972747972124034</v>
      </c>
      <c r="H11" s="77">
        <f t="shared" ref="H11:I11" si="3">IF(H7=0,1000,H10/ABS(H7))</f>
        <v>2.2698540975014998</v>
      </c>
      <c r="I11" s="77">
        <f t="shared" si="3"/>
        <v>2.250974701091105</v>
      </c>
      <c r="J11" s="77">
        <f t="shared" ref="J11:U11" si="4">IF(J5=0,1000,J8/ABS(J5))</f>
        <v>15.13368084752836</v>
      </c>
      <c r="K11" s="77">
        <f t="shared" si="4"/>
        <v>76.142131981204855</v>
      </c>
      <c r="L11" s="77">
        <f t="shared" si="4"/>
        <v>18.887722980061213</v>
      </c>
      <c r="M11" s="77">
        <f>IF(M7=0,1000,M10/ABS(M7))</f>
        <v>9.3896713614819447</v>
      </c>
      <c r="N11" s="77">
        <f t="shared" ref="N11:O11" si="5">IF(N7=0,1000,N10/ABS(N7))</f>
        <v>1.000018978137941E-3</v>
      </c>
      <c r="O11" s="77">
        <f t="shared" si="5"/>
        <v>7.6013513513528732</v>
      </c>
      <c r="P11" s="77">
        <f t="shared" si="4"/>
        <v>31.095625336070295</v>
      </c>
      <c r="Q11" s="77">
        <f t="shared" si="4"/>
        <v>131.8488133598932</v>
      </c>
      <c r="R11" s="77">
        <f t="shared" si="4"/>
        <v>40.692720316502758</v>
      </c>
      <c r="S11" s="77">
        <f t="shared" si="4"/>
        <v>58347.945296979</v>
      </c>
      <c r="T11" s="77">
        <f t="shared" si="4"/>
        <v>2.6668573221414471</v>
      </c>
      <c r="U11" s="77">
        <f t="shared" si="4"/>
        <v>169.99748602922978</v>
      </c>
      <c r="V11" s="77">
        <f>IF(V7=0,1000,V10/ABS(V7))</f>
        <v>11.820147833596096</v>
      </c>
      <c r="W11" s="77">
        <f t="shared" ref="W11:X11" si="6">IF(W7=0,1000,W10/ABS(W7))</f>
        <v>5.3605070783585527</v>
      </c>
      <c r="X11" s="77">
        <f t="shared" si="6"/>
        <v>2.9516718020636454</v>
      </c>
      <c r="Y11" s="77">
        <f>IF(Y7=0,1000,Y10/ABS(Y7))</f>
        <v>3.0028213162212676E-3</v>
      </c>
      <c r="Z11" s="77">
        <f t="shared" ref="Z11:AA11" si="7">IF(Z7=0,1000,Z10/ABS(Z7))</f>
        <v>5.184034396596723E-3</v>
      </c>
      <c r="AA11" s="77">
        <f t="shared" si="7"/>
        <v>3.0319034980961007E-3</v>
      </c>
      <c r="AB11" s="77">
        <f>IF(AB6=0,1000,AB9/ABS(AB6))</f>
        <v>5.3098313080553927</v>
      </c>
      <c r="AC11" s="77">
        <f t="shared" ref="AC11:AM11" si="8">IF(AC6=0,1000,AC9/ABS(AC6))</f>
        <v>2.1717931986350151E-3</v>
      </c>
      <c r="AD11" s="77">
        <f t="shared" si="8"/>
        <v>4.6703597415318496</v>
      </c>
      <c r="AE11" s="77">
        <f t="shared" si="8"/>
        <v>1000</v>
      </c>
      <c r="AF11" s="77">
        <f t="shared" si="8"/>
        <v>5.1718432747980877E-3</v>
      </c>
      <c r="AG11" s="77">
        <f t="shared" si="8"/>
        <v>0.62442774892440112</v>
      </c>
      <c r="AH11" s="77">
        <f t="shared" si="8"/>
        <v>13.268051052670609</v>
      </c>
      <c r="AI11" s="77">
        <f t="shared" si="8"/>
        <v>5.1717960274980128E-3</v>
      </c>
      <c r="AJ11" s="77">
        <f t="shared" si="8"/>
        <v>10.10209423108285</v>
      </c>
      <c r="AK11" s="77">
        <f t="shared" si="8"/>
        <v>8.2927035517815339E-3</v>
      </c>
      <c r="AL11" s="77">
        <f t="shared" si="8"/>
        <v>3.8959137705713571E-3</v>
      </c>
      <c r="AM11" s="77">
        <f t="shared" si="8"/>
        <v>2.0703076372917746E-2</v>
      </c>
    </row>
    <row r="12" spans="1:39" ht="15.6" thickTop="1" thickBot="1">
      <c r="A12" s="78" t="s">
        <v>47</v>
      </c>
      <c r="B12" s="78"/>
      <c r="C12" s="78"/>
      <c r="D12" s="79"/>
      <c r="E12" s="80">
        <v>15</v>
      </c>
      <c r="F12" s="81">
        <v>49.999069213867188</v>
      </c>
      <c r="G12" s="81">
        <v>57.736480712890625</v>
      </c>
      <c r="H12" s="81">
        <v>40.38446044921875</v>
      </c>
      <c r="I12" s="81">
        <v>69.298538208007813</v>
      </c>
      <c r="J12" s="81">
        <v>128.31486511230469</v>
      </c>
      <c r="K12" s="81">
        <v>119.99001312255859</v>
      </c>
      <c r="L12" s="81">
        <v>111.69512939453125</v>
      </c>
      <c r="M12" s="81">
        <v>5.0011744499206543</v>
      </c>
      <c r="N12" s="81">
        <v>5.0000343322753906</v>
      </c>
      <c r="O12" s="81">
        <v>5.0008502006530762</v>
      </c>
      <c r="P12" s="81">
        <v>123.32652282714844</v>
      </c>
      <c r="Q12" s="81">
        <v>129.98818969726562</v>
      </c>
      <c r="R12" s="82">
        <v>106.68531036376953</v>
      </c>
      <c r="S12" s="83">
        <v>0.99999994039535522</v>
      </c>
      <c r="T12" s="84">
        <v>0.99625557661056519</v>
      </c>
      <c r="U12" s="84">
        <v>0.99613654613494873</v>
      </c>
      <c r="V12" s="84">
        <v>55.673099517822266</v>
      </c>
      <c r="W12" s="84">
        <v>5.6179862022399902</v>
      </c>
      <c r="X12" s="84">
        <v>11.156060218811035</v>
      </c>
      <c r="Y12" s="84">
        <v>4.976250171661377</v>
      </c>
      <c r="Z12" s="84">
        <v>0.35628482699394226</v>
      </c>
      <c r="AA12" s="84">
        <v>0.34089115262031555</v>
      </c>
      <c r="AB12" s="84">
        <v>288.75015258789063</v>
      </c>
      <c r="AC12" s="84">
        <v>201.1676025390625</v>
      </c>
      <c r="AD12" s="84">
        <v>345.21231079101562</v>
      </c>
      <c r="AE12" s="84">
        <v>0.13627074658870697</v>
      </c>
      <c r="AF12" s="84">
        <v>-17.457803726196289</v>
      </c>
      <c r="AG12" s="84">
        <v>30.43351936340332</v>
      </c>
      <c r="AH12" s="84">
        <v>288.75015258789063</v>
      </c>
      <c r="AI12" s="84">
        <v>201.92369079589844</v>
      </c>
      <c r="AJ12" s="84">
        <v>346.55120849609375</v>
      </c>
      <c r="AK12" s="84">
        <v>835.13006591796875</v>
      </c>
      <c r="AL12" s="84">
        <v>13.111987113952637</v>
      </c>
      <c r="AM12" s="85">
        <v>837.22503662109375</v>
      </c>
    </row>
    <row r="13" spans="1:39">
      <c r="A13" s="86" t="s">
        <v>48</v>
      </c>
      <c r="B13" s="86"/>
      <c r="C13" s="86"/>
      <c r="D13" s="87"/>
      <c r="E13" s="88"/>
      <c r="F13" s="89">
        <v>8.2507523287276285E-3</v>
      </c>
      <c r="G13" s="90">
        <v>1.4034842664926828E-2</v>
      </c>
      <c r="H13" s="90">
        <v>4.6039952256933248E-3</v>
      </c>
      <c r="I13" s="90">
        <v>9.1106808810792472E-3</v>
      </c>
      <c r="J13" s="89">
        <v>1.6495567491574548E-3</v>
      </c>
      <c r="K13" s="89">
        <v>7.3602107747774426E-3</v>
      </c>
      <c r="L13" s="89">
        <v>5.7182834201512378E-3</v>
      </c>
      <c r="M13" s="90">
        <v>6.319499206535184E-4</v>
      </c>
      <c r="N13" s="90">
        <v>1.2922116428004671E-4</v>
      </c>
      <c r="O13" s="90">
        <v>2.224228752982782E-4</v>
      </c>
      <c r="P13" s="89">
        <v>1.0330604926195974E-2</v>
      </c>
      <c r="Q13" s="89">
        <v>1.4018080512130382E-2</v>
      </c>
      <c r="R13" s="91">
        <v>3.7103637695281577E-3</v>
      </c>
      <c r="S13" s="92">
        <v>1.1325678550555551E-7</v>
      </c>
      <c r="T13" s="93">
        <v>5.3085204710923151E-6</v>
      </c>
      <c r="U13" s="93">
        <v>5.23727209289504E-6</v>
      </c>
      <c r="V13" s="94">
        <v>1.0027967701837781E-2</v>
      </c>
      <c r="W13" s="94">
        <v>1.833688412959944E-4</v>
      </c>
      <c r="X13" s="94">
        <v>9.642113141499209E-4</v>
      </c>
      <c r="Y13" s="94">
        <v>2.6969567709134168E-4</v>
      </c>
      <c r="Z13" s="94">
        <v>2.0566329269161576E-4</v>
      </c>
      <c r="AA13" s="94">
        <v>1.3068680932681875E-4</v>
      </c>
      <c r="AB13" s="94">
        <v>3.3704924976802886E-2</v>
      </c>
      <c r="AC13" s="94">
        <v>1.6660761666400958E-2</v>
      </c>
      <c r="AD13" s="94">
        <v>2.862569428293682E-2</v>
      </c>
      <c r="AE13" s="94">
        <v>3.35289924579385E-2</v>
      </c>
      <c r="AF13" s="94">
        <v>1.3815606226955879E-2</v>
      </c>
      <c r="AG13" s="94">
        <v>2.3140846802419901E-2</v>
      </c>
      <c r="AH13" s="94">
        <v>3.3754844576094456E-2</v>
      </c>
      <c r="AI13" s="94">
        <v>1.7798952875381246E-2</v>
      </c>
      <c r="AJ13" s="94">
        <v>3.0545750153180506E-2</v>
      </c>
      <c r="AK13" s="94">
        <v>7.8991380926140664E-2</v>
      </c>
      <c r="AL13" s="94">
        <v>4.2853502876504024E-2</v>
      </c>
      <c r="AM13" s="95">
        <v>8.2114806393747131E-2</v>
      </c>
    </row>
    <row r="14" spans="1:39">
      <c r="A14" s="96" t="s">
        <v>49</v>
      </c>
      <c r="B14" s="96"/>
      <c r="C14" s="96"/>
      <c r="D14" s="97"/>
      <c r="E14" s="98"/>
      <c r="F14" s="99">
        <v>1.6504535397986186E-2</v>
      </c>
      <c r="G14" s="99">
        <v>2.4302540903596639E-2</v>
      </c>
      <c r="H14" s="99">
        <v>1.1399113321939323E-2</v>
      </c>
      <c r="I14" s="99">
        <v>1.3145274767125787E-2</v>
      </c>
      <c r="J14" s="99">
        <v>1.2855704239157261E-3</v>
      </c>
      <c r="K14" s="99">
        <v>6.1336432376165127E-3</v>
      </c>
      <c r="L14" s="99">
        <v>5.1198080133689327E-3</v>
      </c>
      <c r="M14" s="99">
        <v>1.2637627230515855E-2</v>
      </c>
      <c r="N14" s="99">
        <v>2.5844723331425457E-3</v>
      </c>
      <c r="O14" s="99">
        <v>4.4478990475295965E-3</v>
      </c>
      <c r="P14" s="99">
        <v>8.3773304543653792E-3</v>
      </c>
      <c r="Q14" s="99">
        <v>1.0782955729561538E-2</v>
      </c>
      <c r="R14" s="100">
        <v>3.4779791168562881E-3</v>
      </c>
      <c r="S14" s="101">
        <v>1.1325680508328882E-5</v>
      </c>
      <c r="T14" s="102">
        <v>5.3285009210278565E-4</v>
      </c>
      <c r="U14" s="102">
        <v>5.257612170501601E-4</v>
      </c>
      <c r="V14" s="102">
        <v>1.800898791908688E-2</v>
      </c>
      <c r="W14" s="102">
        <v>3.264066873366197E-3</v>
      </c>
      <c r="X14" s="102">
        <v>8.6421905785779678E-3</v>
      </c>
      <c r="Y14" s="102">
        <v>5.4199504679124343E-3</v>
      </c>
      <c r="Z14" s="102">
        <v>5.7691102089779039E-2</v>
      </c>
      <c r="AA14" s="102">
        <v>3.8351517396770861E-2</v>
      </c>
      <c r="AB14" s="103">
        <v>1.1671332763224511E-2</v>
      </c>
      <c r="AC14" s="103">
        <v>8.2813443720976126E-3</v>
      </c>
      <c r="AD14" s="103">
        <v>8.2915121753401304E-3</v>
      </c>
      <c r="AE14" s="103">
        <v>0</v>
      </c>
      <c r="AF14" s="103">
        <v>-7.9074560658022916E-2</v>
      </c>
      <c r="AG14" s="103">
        <v>7.5979594094383415E-2</v>
      </c>
      <c r="AH14" s="103">
        <v>1.1688616888733027E-2</v>
      </c>
      <c r="AI14" s="103">
        <v>8.8139158018117579E-3</v>
      </c>
      <c r="AJ14" s="103">
        <v>8.8134328420179046E-3</v>
      </c>
      <c r="AK14" s="103">
        <v>9.4576777198277142E-3</v>
      </c>
      <c r="AL14" s="103">
        <v>0.32576223555062339</v>
      </c>
      <c r="AM14" s="104">
        <v>9.8070112328257648E-3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2.4309071905996064E-2</v>
      </c>
      <c r="H15" s="109">
        <v>7.9743573667503675E-3</v>
      </c>
      <c r="I15" s="109">
        <v>1.5780169535081403E-2</v>
      </c>
      <c r="J15" s="108"/>
      <c r="K15" s="108"/>
      <c r="L15" s="108"/>
      <c r="M15" s="109">
        <v>1.2638998413070368E-2</v>
      </c>
      <c r="N15" s="109">
        <v>2.5844232856009342E-3</v>
      </c>
      <c r="O15" s="109">
        <v>4.448457505965564E-3</v>
      </c>
      <c r="P15" s="108"/>
      <c r="Q15" s="108"/>
      <c r="R15" s="110"/>
      <c r="S15" s="111"/>
      <c r="T15" s="112"/>
      <c r="U15" s="112"/>
      <c r="V15" s="113">
        <v>1.736895765452114E-2</v>
      </c>
      <c r="W15" s="113">
        <v>3.1760429773273476E-4</v>
      </c>
      <c r="X15" s="113">
        <v>1.6700637640078304E-3</v>
      </c>
      <c r="Y15" s="113">
        <v>5.3939135418268336E-3</v>
      </c>
      <c r="Z15" s="113">
        <v>4.1132658538323152E-3</v>
      </c>
      <c r="AA15" s="113">
        <v>2.6137361865363751E-3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0.20001345881540228</v>
      </c>
      <c r="AC17" s="103">
        <f>IF(OR(N$3 = 0,H$3=0), 0,0.2+0.025*ABS($D$1/N$3-1)/ABS(T$3)+0.04*ABS($B$1/H$3-1))</f>
        <v>0.2171793198635015</v>
      </c>
      <c r="AD17" s="103">
        <f t="shared" ref="AD17" si="9">IF(OR(O$3 = 0,I$3=0), 0,0.2+0.025*ABS($D$1/O$3-1)/ABS(U$3)+0.04*ABS($B$1/I$3-1))</f>
        <v>0.20668215311687285</v>
      </c>
      <c r="AE17" s="103">
        <f>IF(OR(O$3 = 0,I$3=0), 0,0.5+0.025*ABS($D$1/M$3-1)/ABS((1-(S$3)^2)^0.5)+0.04*ABS($B$1/G$3-1))</f>
        <v>0.50462348259783529</v>
      </c>
      <c r="AF17" s="103">
        <f t="shared" ref="AF17:AG17" si="10">IF(OR(P$3 = 0,J$3=0), 0,0.5+0.025*ABS($D$1/N$3-1)/ABS((1-(T$3)^2)^0.5)+0.04*ABS($B$1/H$3-1))</f>
        <v>0.5171843274798088</v>
      </c>
      <c r="AG17" s="103">
        <f t="shared" si="10"/>
        <v>0.50671471695448933</v>
      </c>
      <c r="AH17" s="103">
        <f>IF(OR(O$3 = 0,I$3=0), 0,0.5+0.04*ABS($D$1/M$3-1)+0.04*ABS($B$1/G$3-1))</f>
        <v>0.50001508613836887</v>
      </c>
      <c r="AI17" s="103">
        <f t="shared" ref="AI17:AJ17" si="11">IF(OR(P$3 = 0,J$3=0), 0,0.5+0.04*ABS($D$1/N$3-1)+0.04*ABS($B$1/H$3-1))</f>
        <v>0.51717960274980124</v>
      </c>
      <c r="AJ17" s="103">
        <f t="shared" si="11"/>
        <v>0.5066840240247501</v>
      </c>
      <c r="AK17" s="103">
        <f>IF(OR(O$3 = 0,I$3=0), 0,0.2+0.025*ABS($D$1/M$3-1)/ABS(S$3)+0.04*ABS($B$1/G$3-1))</f>
        <v>0.20001345881540228</v>
      </c>
      <c r="AL17" s="103">
        <f>IF(OR(O$3 = 0,I$3=0), 0,0.5+0.025*ABS($D$1/M$3-1)/ABS((1-(S$3)^2)^0.5)+0.04*ABS($B$1/G$3-1))</f>
        <v>0.50462348259783529</v>
      </c>
      <c r="AM17" s="103">
        <f>IF(OR(O$3 = 0,I$3=0), 0,0.5+0.04*ABS($D$1/M$3-1)+0.04*ABS($B$1/G$3-1))</f>
        <v>0.50001508613836887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1.2120106872171896</v>
      </c>
      <c r="G19" s="77">
        <f>IF(G15=0,1000,G18/ABS(G15))</f>
        <v>4.1136905755473965</v>
      </c>
      <c r="H19" s="77">
        <f t="shared" ref="H19:I19" si="12">IF(H15=0,1000,H18/ABS(H15))</f>
        <v>12.540195454113569</v>
      </c>
      <c r="I19" s="77">
        <f t="shared" si="12"/>
        <v>6.3370675313523588</v>
      </c>
      <c r="J19" s="77">
        <f t="shared" ref="J19:U19" si="13">IF(J13=0,1000,J16/ABS(J13))</f>
        <v>121.24469200720384</v>
      </c>
      <c r="K19" s="77">
        <f t="shared" si="13"/>
        <v>27.173134862574312</v>
      </c>
      <c r="L19" s="77">
        <f t="shared" si="13"/>
        <v>34.975531169931131</v>
      </c>
      <c r="M19" s="77">
        <f>IF(M15=0,1000,M18/ABS(M15))</f>
        <v>7.9120193493012074</v>
      </c>
      <c r="N19" s="77">
        <f t="shared" ref="N19:O19" si="14">IF(N15=0,1000,N18/ABS(N15))</f>
        <v>38.693352036080206</v>
      </c>
      <c r="O19" s="77">
        <f t="shared" si="14"/>
        <v>22.479702203718009</v>
      </c>
      <c r="P19" s="77">
        <f t="shared" si="13"/>
        <v>48.399876248497129</v>
      </c>
      <c r="Q19" s="77">
        <f t="shared" si="13"/>
        <v>35.668221449244129</v>
      </c>
      <c r="R19" s="77">
        <f t="shared" si="13"/>
        <v>134.7576763513903</v>
      </c>
      <c r="S19" s="77">
        <f t="shared" si="13"/>
        <v>88294.930457031878</v>
      </c>
      <c r="T19" s="77">
        <f t="shared" si="13"/>
        <v>1883.7640458307089</v>
      </c>
      <c r="U19" s="77">
        <f t="shared" si="13"/>
        <v>1909.3909620556371</v>
      </c>
      <c r="V19" s="77">
        <f>IF(V15=0,1000,V18/ABS(V15))</f>
        <v>5.7573978812695188</v>
      </c>
      <c r="W19" s="77">
        <f t="shared" ref="W19:X19" si="15">IF(W15=0,1000,W18/ABS(W15))</f>
        <v>314.85720033974599</v>
      </c>
      <c r="X19" s="77">
        <f t="shared" si="15"/>
        <v>59.877953258514708</v>
      </c>
      <c r="Y19" s="77">
        <f>IF(Y15=0,1000,Y18/ABS(Y15))</f>
        <v>18.539414698540305</v>
      </c>
      <c r="Z19" s="77">
        <f t="shared" ref="Z19:AA19" si="16">IF(Z15=0,1000,Z18/ABS(Z15))</f>
        <v>24.311581977330825</v>
      </c>
      <c r="AA19" s="77">
        <f t="shared" si="16"/>
        <v>38.259408319443381</v>
      </c>
      <c r="AB19" s="77">
        <f>IF(AB14=0,1000,AB17/ABS(AB14))</f>
        <v>17.137156730346135</v>
      </c>
      <c r="AC19" s="77">
        <f t="shared" ref="AC19:AM19" si="17">IF(AC14=0,1000,AC17/ABS(AC14))</f>
        <v>26.225128445961648</v>
      </c>
      <c r="AD19" s="77">
        <f t="shared" si="17"/>
        <v>24.926955270181995</v>
      </c>
      <c r="AE19" s="77">
        <f>IF(AE14=0,1000,AE17/ABS(AE14))</f>
        <v>1000</v>
      </c>
      <c r="AF19" s="77">
        <f t="shared" si="17"/>
        <v>6.5404641287417027</v>
      </c>
      <c r="AG19" s="77">
        <f t="shared" si="17"/>
        <v>6.6690895495577127</v>
      </c>
      <c r="AH19" s="77">
        <f t="shared" si="17"/>
        <v>42.777951480328426</v>
      </c>
      <c r="AI19" s="77">
        <f t="shared" si="17"/>
        <v>58.6776200702407</v>
      </c>
      <c r="AJ19" s="77">
        <f t="shared" si="17"/>
        <v>57.489973896339443</v>
      </c>
      <c r="AK19" s="77">
        <f t="shared" si="17"/>
        <v>21.14826332008338</v>
      </c>
      <c r="AL19" s="77">
        <f t="shared" si="17"/>
        <v>1.5490545788553103</v>
      </c>
      <c r="AM19" s="77">
        <f t="shared" si="17"/>
        <v>50.985470931728088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3" priority="1" operator="between">
      <formula>2</formula>
      <formula>1</formula>
    </cfRule>
    <cfRule type="cellIs" dxfId="12" priority="2" operator="lessThanOrEqual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16</v>
      </c>
      <c r="F2" s="12">
        <v>49.997</v>
      </c>
      <c r="G2" s="12">
        <v>57.734999999999999</v>
      </c>
      <c r="H2" s="12">
        <v>40.414499999999997</v>
      </c>
      <c r="I2" s="12">
        <v>69.281999999999996</v>
      </c>
      <c r="J2" s="12">
        <v>111.7</v>
      </c>
      <c r="K2" s="12">
        <v>120</v>
      </c>
      <c r="L2" s="12">
        <v>128.30000000000001</v>
      </c>
      <c r="M2" s="12">
        <v>5</v>
      </c>
      <c r="N2" s="12">
        <v>5</v>
      </c>
      <c r="O2" s="12">
        <v>5</v>
      </c>
      <c r="P2" s="12">
        <v>-8.2999999999999972</v>
      </c>
      <c r="Q2" s="12">
        <v>0</v>
      </c>
      <c r="R2" s="13">
        <v>8.3000000000000114</v>
      </c>
      <c r="S2" s="14">
        <v>1</v>
      </c>
      <c r="T2" s="15">
        <v>-0.49999999999999978</v>
      </c>
      <c r="U2" s="15">
        <v>-0.49999999999999978</v>
      </c>
      <c r="V2" s="15">
        <v>55.67827621205015</v>
      </c>
      <c r="W2" s="15">
        <v>11.137471382003918</v>
      </c>
      <c r="X2" s="15">
        <v>5.6070321043928066</v>
      </c>
      <c r="Y2" s="15">
        <v>0.24122616095263624</v>
      </c>
      <c r="Z2" s="15">
        <v>0.24122616095263663</v>
      </c>
      <c r="AA2" s="15">
        <v>4.9883484119038943</v>
      </c>
      <c r="AB2" s="15">
        <v>288.67500000000001</v>
      </c>
      <c r="AC2" s="15">
        <v>-101.03625000000001</v>
      </c>
      <c r="AD2" s="15">
        <v>-173.20499999999996</v>
      </c>
      <c r="AE2" s="15">
        <v>0</v>
      </c>
      <c r="AF2" s="15">
        <v>-174.99991840623099</v>
      </c>
      <c r="AG2" s="15">
        <v>299.99986012496737</v>
      </c>
      <c r="AH2" s="15">
        <v>288.67500000000001</v>
      </c>
      <c r="AI2" s="15">
        <v>202.07250000000002</v>
      </c>
      <c r="AJ2" s="15">
        <v>346.40999999999997</v>
      </c>
      <c r="AK2" s="15">
        <v>14.43375000000006</v>
      </c>
      <c r="AL2" s="15">
        <v>124.99994171873638</v>
      </c>
      <c r="AM2" s="16">
        <v>837.15750000000003</v>
      </c>
    </row>
    <row r="3" spans="1:39" ht="15.6" thickTop="1" thickBot="1">
      <c r="A3" s="17" t="s">
        <v>38</v>
      </c>
      <c r="B3" s="18"/>
      <c r="C3" s="18"/>
      <c r="D3" s="19"/>
      <c r="E3" s="20">
        <v>16</v>
      </c>
      <c r="F3" s="21">
        <v>49.990831666666672</v>
      </c>
      <c r="G3" s="21">
        <v>57.748581111111108</v>
      </c>
      <c r="H3" s="21">
        <v>40.388509999999997</v>
      </c>
      <c r="I3" s="21">
        <v>69.30735555555556</v>
      </c>
      <c r="J3" s="21">
        <v>111.71157333333332</v>
      </c>
      <c r="K3" s="21">
        <v>119.99880444444449</v>
      </c>
      <c r="L3" s="21">
        <v>128.28962222222219</v>
      </c>
      <c r="M3" s="21">
        <v>5.0008651999999998</v>
      </c>
      <c r="N3" s="21">
        <v>4.9991423000000008</v>
      </c>
      <c r="O3" s="21">
        <v>5.0004533333333336</v>
      </c>
      <c r="P3" s="21">
        <v>-8.2895555555555518</v>
      </c>
      <c r="Q3" s="21">
        <v>3.9222222222292658E-3</v>
      </c>
      <c r="R3" s="22">
        <v>8.2856333333333225</v>
      </c>
      <c r="S3" s="23">
        <v>0.99999978809442247</v>
      </c>
      <c r="T3" s="24">
        <v>-0.49945317424701569</v>
      </c>
      <c r="U3" s="24">
        <v>-0.50062395145695737</v>
      </c>
      <c r="V3" s="24">
        <v>55.6829159483298</v>
      </c>
      <c r="W3" s="24">
        <v>11.149693794144452</v>
      </c>
      <c r="X3" s="24">
        <v>5.6252849952999453</v>
      </c>
      <c r="Y3" s="24">
        <v>0.24126698467259494</v>
      </c>
      <c r="Z3" s="24">
        <v>0.2404979695676483</v>
      </c>
      <c r="AA3" s="24">
        <v>4.9885356211112457</v>
      </c>
      <c r="AB3" s="24">
        <v>288.79280843111303</v>
      </c>
      <c r="AC3" s="24">
        <v>-100.8435459432371</v>
      </c>
      <c r="AD3" s="24">
        <v>-173.50034028767152</v>
      </c>
      <c r="AE3" s="24">
        <v>0.18800640060717022</v>
      </c>
      <c r="AF3" s="24">
        <v>-174.92107610999039</v>
      </c>
      <c r="AG3" s="24">
        <v>300.011911713068</v>
      </c>
      <c r="AH3" s="24">
        <v>288.79286962793287</v>
      </c>
      <c r="AI3" s="24">
        <v>201.90790877497301</v>
      </c>
      <c r="AJ3" s="24">
        <v>346.56819711229639</v>
      </c>
      <c r="AK3" s="24">
        <v>14.448922200204407</v>
      </c>
      <c r="AL3" s="24">
        <v>125.27884200368479</v>
      </c>
      <c r="AM3" s="25">
        <v>837.26897551520233</v>
      </c>
    </row>
    <row r="4" spans="1:39" ht="15.6" thickTop="1" thickBot="1">
      <c r="A4" s="26" t="s">
        <v>39</v>
      </c>
      <c r="B4" s="27"/>
      <c r="C4" s="27"/>
      <c r="D4" s="28"/>
      <c r="E4" s="29">
        <v>16</v>
      </c>
      <c r="F4" s="30">
        <v>49.997</v>
      </c>
      <c r="G4" s="30">
        <v>57.735100000000003</v>
      </c>
      <c r="H4" s="30">
        <v>40.414400000000001</v>
      </c>
      <c r="I4" s="30">
        <v>69.281899999999993</v>
      </c>
      <c r="J4" s="30">
        <v>111.6990610352</v>
      </c>
      <c r="K4" s="30">
        <v>120.00099999999998</v>
      </c>
      <c r="L4" s="30">
        <v>128.29993896480002</v>
      </c>
      <c r="M4" s="30">
        <v>5.0000200000000001</v>
      </c>
      <c r="N4" s="30">
        <v>5.0000099999999996</v>
      </c>
      <c r="O4" s="30">
        <v>5.0000400000000003</v>
      </c>
      <c r="P4" s="30">
        <v>-8.2964960100000003</v>
      </c>
      <c r="Q4" s="30">
        <v>-9.8999999999982435E-4</v>
      </c>
      <c r="R4" s="31">
        <v>8.2974860100000001</v>
      </c>
      <c r="S4" s="32">
        <v>0.99999999902280867</v>
      </c>
      <c r="T4" s="33">
        <v>-0.49997113008230598</v>
      </c>
      <c r="U4" s="33">
        <v>-0.49999879079993687</v>
      </c>
      <c r="V4" s="33">
        <v>55.678233022009529</v>
      </c>
      <c r="W4" s="33">
        <v>11.137564057103832</v>
      </c>
      <c r="X4" s="33">
        <v>5.6069679935519021</v>
      </c>
      <c r="Y4" s="33">
        <v>0.24114678210974813</v>
      </c>
      <c r="Z4" s="33">
        <v>0.24113311571715609</v>
      </c>
      <c r="AA4" s="33">
        <v>4.9883801362783062</v>
      </c>
      <c r="AB4" s="33">
        <v>288.67665441990766</v>
      </c>
      <c r="AC4" s="33">
        <v>-101.03036825832412</v>
      </c>
      <c r="AD4" s="33">
        <v>-173.20571675625956</v>
      </c>
      <c r="AE4" s="33">
        <v>-1.2761933324779045E-2</v>
      </c>
      <c r="AF4" s="33">
        <v>-175.00320341674743</v>
      </c>
      <c r="AG4" s="33">
        <v>300.00206894877806</v>
      </c>
      <c r="AH4" s="33">
        <v>288.67665470200001</v>
      </c>
      <c r="AI4" s="33">
        <v>202.07240414399996</v>
      </c>
      <c r="AJ4" s="33">
        <v>346.41227127599996</v>
      </c>
      <c r="AK4" s="33">
        <v>14.44056940532397</v>
      </c>
      <c r="AL4" s="33">
        <v>124.98610359870585</v>
      </c>
      <c r="AM4" s="34">
        <v>837.16133012199998</v>
      </c>
    </row>
    <row r="5" spans="1:39">
      <c r="A5" s="35" t="s">
        <v>40</v>
      </c>
      <c r="B5" s="35"/>
      <c r="C5" s="35"/>
      <c r="D5" s="36"/>
      <c r="E5" s="37"/>
      <c r="F5" s="38">
        <v>6.1683333333277801E-3</v>
      </c>
      <c r="G5" s="39">
        <v>1.3481111111104838E-2</v>
      </c>
      <c r="H5" s="39">
        <v>2.5890000000003965E-2</v>
      </c>
      <c r="I5" s="39">
        <v>2.5455555555566889E-2</v>
      </c>
      <c r="J5" s="38">
        <v>1.2512298133316335E-2</v>
      </c>
      <c r="K5" s="38">
        <v>2.1955555554882267E-3</v>
      </c>
      <c r="L5" s="38">
        <v>1.0316742577828109E-2</v>
      </c>
      <c r="M5" s="39">
        <v>8.4519999999965734E-4</v>
      </c>
      <c r="N5" s="39">
        <v>8.6769999999880554E-4</v>
      </c>
      <c r="O5" s="39">
        <v>4.1333333333337663E-4</v>
      </c>
      <c r="P5" s="38">
        <v>6.9404544444484628E-3</v>
      </c>
      <c r="Q5" s="38">
        <v>4.9122222222290901E-3</v>
      </c>
      <c r="R5" s="40">
        <v>1.1852676666677553E-2</v>
      </c>
      <c r="S5" s="41">
        <v>2.1092838620173637E-7</v>
      </c>
      <c r="T5" s="42">
        <v>5.1795583529029576E-4</v>
      </c>
      <c r="U5" s="42">
        <v>6.2516065702050705E-4</v>
      </c>
      <c r="V5" s="43">
        <v>4.6829263202710081E-3</v>
      </c>
      <c r="W5" s="43">
        <v>1.212973704062037E-2</v>
      </c>
      <c r="X5" s="43">
        <v>1.8317001748043182E-2</v>
      </c>
      <c r="Y5" s="43">
        <v>1.2020256284681063E-4</v>
      </c>
      <c r="Z5" s="43">
        <v>6.3514614950779813E-4</v>
      </c>
      <c r="AA5" s="43">
        <v>1.5548483293947868E-4</v>
      </c>
      <c r="AB5" s="43">
        <v>0.11615401120536717</v>
      </c>
      <c r="AC5" s="43">
        <v>0.18682231508701364</v>
      </c>
      <c r="AD5" s="43">
        <v>0.29462353141195763</v>
      </c>
      <c r="AE5" s="43">
        <v>0.20076833393194926</v>
      </c>
      <c r="AF5" s="43">
        <v>8.2127306757030283E-2</v>
      </c>
      <c r="AG5" s="43">
        <v>9.8427642899423518E-3</v>
      </c>
      <c r="AH5" s="43">
        <v>0.11621492593286575</v>
      </c>
      <c r="AI5" s="43">
        <v>0.16449536902695172</v>
      </c>
      <c r="AJ5" s="43">
        <v>0.15592583629643286</v>
      </c>
      <c r="AK5" s="43">
        <v>8.3527948804373864E-3</v>
      </c>
      <c r="AL5" s="43">
        <v>0.29273840497893389</v>
      </c>
      <c r="AM5" s="44">
        <v>0.1076453932023469</v>
      </c>
    </row>
    <row r="6" spans="1:39">
      <c r="A6" s="45" t="s">
        <v>41</v>
      </c>
      <c r="B6" s="45"/>
      <c r="C6" s="45"/>
      <c r="D6" s="46"/>
      <c r="E6" s="47"/>
      <c r="F6" s="48">
        <v>1.2338929214975944E-2</v>
      </c>
      <c r="G6" s="48">
        <v>2.334448890643134E-2</v>
      </c>
      <c r="H6" s="48">
        <v>6.4102389516236105E-2</v>
      </c>
      <c r="I6" s="48">
        <v>3.6728505007180889E-2</v>
      </c>
      <c r="J6" s="48">
        <v>1.1200538816136094E-2</v>
      </c>
      <c r="K6" s="48">
        <v>1.8296478582873687E-3</v>
      </c>
      <c r="L6" s="48">
        <v>8.0417592624581393E-3</v>
      </c>
      <c r="M6" s="48">
        <v>1.6901075437899375E-2</v>
      </c>
      <c r="N6" s="48">
        <v>1.7356977415882029E-2</v>
      </c>
      <c r="O6" s="48">
        <v>8.2659172235059336E-3</v>
      </c>
      <c r="P6" s="48">
        <v>-8.3725290191185964E-2</v>
      </c>
      <c r="Q6" s="48">
        <v>0</v>
      </c>
      <c r="R6" s="49">
        <v>0.14305094360130469</v>
      </c>
      <c r="S6" s="50">
        <v>2.1092843089864734E-5</v>
      </c>
      <c r="T6" s="51">
        <v>-0.10370458373223376</v>
      </c>
      <c r="U6" s="51">
        <v>-0.12487629790806304</v>
      </c>
      <c r="V6" s="51">
        <v>8.4099875886824334E-3</v>
      </c>
      <c r="W6" s="51">
        <v>0.10878986691984863</v>
      </c>
      <c r="X6" s="51">
        <v>0.3256190888701187</v>
      </c>
      <c r="Y6" s="51">
        <v>4.9821388952130508E-2</v>
      </c>
      <c r="Z6" s="51">
        <v>0.26409626270426434</v>
      </c>
      <c r="AA6" s="51">
        <v>3.116843193049966E-3</v>
      </c>
      <c r="AB6" s="52">
        <v>4.0220534519672391E-2</v>
      </c>
      <c r="AC6" s="52">
        <v>-0.18525956553746367</v>
      </c>
      <c r="AD6" s="52">
        <v>-0.16981150061346181</v>
      </c>
      <c r="AE6" s="52">
        <v>0</v>
      </c>
      <c r="AF6" s="52">
        <v>-4.6951064207602186E-2</v>
      </c>
      <c r="AG6" s="52">
        <v>3.2807911638375181E-3</v>
      </c>
      <c r="AH6" s="52">
        <v>4.0241618874659747E-2</v>
      </c>
      <c r="AI6" s="52">
        <v>8.1470493169379668E-2</v>
      </c>
      <c r="AJ6" s="52">
        <v>4.4991386282887687E-2</v>
      </c>
      <c r="AK6" s="52">
        <v>5.7809120740640575E-2</v>
      </c>
      <c r="AL6" s="52">
        <v>0.23366946907948244</v>
      </c>
      <c r="AM6" s="53">
        <v>1.2856727807943526E-2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2.3349980273845741E-2</v>
      </c>
      <c r="H7" s="58">
        <v>4.4842816315933086E-2</v>
      </c>
      <c r="I7" s="58">
        <v>4.4090336114258055E-2</v>
      </c>
      <c r="J7" s="57"/>
      <c r="K7" s="57"/>
      <c r="L7" s="57"/>
      <c r="M7" s="58">
        <v>1.6903999999993147E-2</v>
      </c>
      <c r="N7" s="58">
        <v>1.7353999999976111E-2</v>
      </c>
      <c r="O7" s="58">
        <v>8.2666666666675326E-3</v>
      </c>
      <c r="P7" s="57"/>
      <c r="Q7" s="57"/>
      <c r="R7" s="59"/>
      <c r="S7" s="60"/>
      <c r="T7" s="61"/>
      <c r="U7" s="61"/>
      <c r="V7" s="62">
        <v>8.1110700965982656E-3</v>
      </c>
      <c r="W7" s="62">
        <v>2.1009330632407328E-2</v>
      </c>
      <c r="X7" s="62">
        <v>3.1725992462186166E-2</v>
      </c>
      <c r="Y7" s="62">
        <v>2.4040512569362127E-3</v>
      </c>
      <c r="Z7" s="62">
        <v>1.2702922990155961E-2</v>
      </c>
      <c r="AA7" s="62">
        <v>3.1096966587895736E-3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0.2000137323138087</v>
      </c>
      <c r="AC9" s="52">
        <f t="shared" ref="AC9" si="0">IF(OR(N$3 = 0,H$3=0), 0,0.2+0.025*ABS($D$1/N$3-1)/ABS(T$3)+0.04*ABS($B$1/H$3-1))</f>
        <v>0.21718821642635891</v>
      </c>
      <c r="AD9" s="52">
        <f>IF(OR(O$3 = 0,I$3=0), 0,0.2+0.025*ABS($D$1/O$3-1)/ABS(U$3)+0.04*ABS($B$1/I$3-1))</f>
        <v>0.20668338867947733</v>
      </c>
      <c r="AE9" s="52">
        <f>IF(OR(O$3 = 0,I$3=0), 0,0.5+0.025*ABS($D$1/M$3-1)/ABS((1-(S$3)^2)^0.5)+0.04*ABS($B$1/G$3-1))</f>
        <v>0.50665333942345636</v>
      </c>
      <c r="AF9" s="52">
        <f t="shared" ref="AF9:AG9" si="1">IF(OR(P$3 = 0,J$3=0), 0,0.5+0.025*ABS($D$1/N$3-1)/ABS((1-(T$3)^2)^0.5)+0.04*ABS($B$1/H$3-1))</f>
        <v>0.5171845795419705</v>
      </c>
      <c r="AG9" s="52">
        <f t="shared" si="1"/>
        <v>0.50668147958064591</v>
      </c>
      <c r="AH9" s="52">
        <f>IF(OR(O$3 = 0,I$3=0), 0,0.5+0.04*ABS($D$1/M$3-1)+0.04*ABS($B$1/G$3-1))</f>
        <v>0.50001632746382718</v>
      </c>
      <c r="AI9" s="52">
        <f t="shared" ref="AI9:AJ9" si="2">IF(OR(P$3 = 0,J$3=0), 0,0.5+0.04*ABS($D$1/N$3-1)+0.04*ABS($B$1/H$3-1))</f>
        <v>0.51718649133991867</v>
      </c>
      <c r="AJ9" s="52">
        <f t="shared" si="2"/>
        <v>0.50668248774460445</v>
      </c>
      <c r="AK9" s="52">
        <f>IF(OR(O$3 = 0,I$3=0), 0,0.2+0.025*ABS($D$1/M$3-1)/ABS(S$3)+0.04*ABS($B$1/G$3-1))</f>
        <v>0.2000137323138087</v>
      </c>
      <c r="AL9" s="52">
        <f>IF(OR(O$3 = 0,I$3=0), 0,0.5+0.025*ABS($D$1/M$3-1)/ABS((1-(S$3)^2)^0.5)+0.04*ABS($B$1/G$3-1))</f>
        <v>0.50665333942345636</v>
      </c>
      <c r="AM9" s="52">
        <f>IF(OR(O$3 = 0,I$3=0), 0,0.5+0.04*ABS($D$1/M$3-1)+0.04*ABS($B$1/G$3-1))</f>
        <v>0.50001632746382718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1.6211834639301275</v>
      </c>
      <c r="G11" s="77">
        <f>IF(G7=0,1000,G10/ABS(G7))</f>
        <v>4.2826588642565051</v>
      </c>
      <c r="H11" s="77">
        <f t="shared" ref="H11:I11" si="3">IF(H7=0,1000,H10/ABS(H7))</f>
        <v>2.230011587485174</v>
      </c>
      <c r="I11" s="77">
        <f t="shared" si="3"/>
        <v>2.2680707114786935</v>
      </c>
      <c r="J11" s="77">
        <f t="shared" ref="J11:U11" si="4">IF(J5=0,1000,J8/ABS(J5))</f>
        <v>15.984273861526891</v>
      </c>
      <c r="K11" s="77">
        <f t="shared" si="4"/>
        <v>91.093117411700348</v>
      </c>
      <c r="L11" s="77">
        <f t="shared" si="4"/>
        <v>19.38596397954365</v>
      </c>
      <c r="M11" s="77">
        <f>IF(M7=0,1000,M10/ABS(M7))</f>
        <v>5.9157595835329237</v>
      </c>
      <c r="N11" s="77">
        <f t="shared" ref="N11:O11" si="5">IF(N7=0,1000,N10/ABS(N7))</f>
        <v>5.7623602627715611</v>
      </c>
      <c r="O11" s="77">
        <f t="shared" si="5"/>
        <v>12.096774193547121</v>
      </c>
      <c r="P11" s="77">
        <f t="shared" si="4"/>
        <v>72.041392102204554</v>
      </c>
      <c r="Q11" s="77">
        <f t="shared" si="4"/>
        <v>101.78692603469143</v>
      </c>
      <c r="R11" s="77">
        <f t="shared" si="4"/>
        <v>42.184564217945208</v>
      </c>
      <c r="S11" s="77">
        <f t="shared" si="4"/>
        <v>47409.455787689898</v>
      </c>
      <c r="T11" s="77">
        <f t="shared" si="4"/>
        <v>19.306665392417788</v>
      </c>
      <c r="U11" s="77">
        <f t="shared" si="4"/>
        <v>15.995888237208714</v>
      </c>
      <c r="V11" s="77">
        <f>IF(V7=0,1000,V10/ABS(V7))</f>
        <v>12.328829465046715</v>
      </c>
      <c r="W11" s="77">
        <f t="shared" ref="W11:X11" si="6">IF(W7=0,1000,W10/ABS(W7))</f>
        <v>4.7597899119045675</v>
      </c>
      <c r="X11" s="77">
        <f t="shared" si="6"/>
        <v>3.1519896538836041</v>
      </c>
      <c r="Y11" s="77">
        <f>IF(Y7=0,1000,Y10/ABS(Y7))</f>
        <v>41.596450870786626</v>
      </c>
      <c r="Z11" s="77">
        <f t="shared" ref="Z11:AA11" si="7">IF(Z7=0,1000,Z10/ABS(Z7))</f>
        <v>7.8722039075175285</v>
      </c>
      <c r="AA11" s="77">
        <f t="shared" si="7"/>
        <v>32.157477391677254</v>
      </c>
      <c r="AB11" s="77">
        <f>IF(AB6=0,1000,AB9/ABS(AB6))</f>
        <v>4.9729257629825723</v>
      </c>
      <c r="AC11" s="77">
        <f t="shared" ref="AC11:AM11" si="8">IF(AC6=0,1000,AC9/ABS(AC6))</f>
        <v>1.1723454915608045</v>
      </c>
      <c r="AD11" s="77">
        <f t="shared" si="8"/>
        <v>1.2171342219626584</v>
      </c>
      <c r="AE11" s="77">
        <f t="shared" si="8"/>
        <v>1000</v>
      </c>
      <c r="AF11" s="77">
        <f t="shared" si="8"/>
        <v>11.015396312534049</v>
      </c>
      <c r="AG11" s="77">
        <f t="shared" si="8"/>
        <v>154.43880889632248</v>
      </c>
      <c r="AH11" s="77">
        <f t="shared" si="8"/>
        <v>12.425353190218914</v>
      </c>
      <c r="AI11" s="77">
        <f t="shared" si="8"/>
        <v>6.3481448463147512</v>
      </c>
      <c r="AJ11" s="77">
        <f t="shared" si="8"/>
        <v>11.261766520346569</v>
      </c>
      <c r="AK11" s="77">
        <f t="shared" si="8"/>
        <v>3.4598992295898459</v>
      </c>
      <c r="AL11" s="77">
        <f t="shared" si="8"/>
        <v>2.1682479162526738</v>
      </c>
      <c r="AM11" s="77">
        <f t="shared" si="8"/>
        <v>38.891414279992162</v>
      </c>
    </row>
    <row r="12" spans="1:39" ht="15.6" thickTop="1" thickBot="1">
      <c r="A12" s="78" t="s">
        <v>47</v>
      </c>
      <c r="B12" s="78"/>
      <c r="C12" s="78"/>
      <c r="D12" s="79"/>
      <c r="E12" s="80">
        <v>16</v>
      </c>
      <c r="F12" s="81">
        <v>49.998828887939453</v>
      </c>
      <c r="G12" s="81">
        <v>57.735507965087891</v>
      </c>
      <c r="H12" s="81">
        <v>40.390777587890625</v>
      </c>
      <c r="I12" s="81">
        <v>69.294105529785156</v>
      </c>
      <c r="J12" s="81">
        <v>111.6998291015625</v>
      </c>
      <c r="K12" s="81">
        <v>119.99429321289063</v>
      </c>
      <c r="L12" s="81">
        <v>128.30587768554687</v>
      </c>
      <c r="M12" s="81">
        <v>5.0014944076538086</v>
      </c>
      <c r="N12" s="81">
        <v>4.9995179176330566</v>
      </c>
      <c r="O12" s="81">
        <v>5.0009846687316895</v>
      </c>
      <c r="P12" s="81">
        <v>-8.2769756317138672</v>
      </c>
      <c r="Q12" s="81">
        <v>-9.8052816465497017E-3</v>
      </c>
      <c r="R12" s="82">
        <v>8.2867803573608398</v>
      </c>
      <c r="S12" s="83">
        <v>1</v>
      </c>
      <c r="T12" s="84">
        <v>-0.49929481744766235</v>
      </c>
      <c r="U12" s="84">
        <v>-0.5006176233291626</v>
      </c>
      <c r="V12" s="84">
        <v>55.672744750976562</v>
      </c>
      <c r="W12" s="84">
        <v>11.148402214050293</v>
      </c>
      <c r="X12" s="84">
        <v>5.6179428100585938</v>
      </c>
      <c r="Y12" s="84">
        <v>0.24109049141407013</v>
      </c>
      <c r="Z12" s="84">
        <v>0.24028164148330688</v>
      </c>
      <c r="AA12" s="84">
        <v>4.9889435768127441</v>
      </c>
      <c r="AB12" s="84">
        <v>288.7637939453125</v>
      </c>
      <c r="AC12" s="84">
        <v>-100.82479095458984</v>
      </c>
      <c r="AD12" s="84">
        <v>-173.48341369628906</v>
      </c>
      <c r="AE12" s="84">
        <v>2.4276958778500557E-2</v>
      </c>
      <c r="AF12" s="84">
        <v>-174.96244812011719</v>
      </c>
      <c r="AG12" s="84">
        <v>299.98770141601562</v>
      </c>
      <c r="AH12" s="84">
        <v>288.7637939453125</v>
      </c>
      <c r="AI12" s="84">
        <v>201.93438720703125</v>
      </c>
      <c r="AJ12" s="84">
        <v>346.53875732421875</v>
      </c>
      <c r="AK12" s="84">
        <v>14.455575942993164</v>
      </c>
      <c r="AL12" s="84">
        <v>125.04953765869141</v>
      </c>
      <c r="AM12" s="85">
        <v>837.2369384765625</v>
      </c>
    </row>
    <row r="13" spans="1:39">
      <c r="A13" s="86" t="s">
        <v>48</v>
      </c>
      <c r="B13" s="86"/>
      <c r="C13" s="86"/>
      <c r="D13" s="87"/>
      <c r="E13" s="88"/>
      <c r="F13" s="89">
        <v>7.9972212727810188E-3</v>
      </c>
      <c r="G13" s="90">
        <v>1.3073146023216964E-2</v>
      </c>
      <c r="H13" s="90">
        <v>2.2675878906284197E-3</v>
      </c>
      <c r="I13" s="90">
        <v>1.3250025770403795E-2</v>
      </c>
      <c r="J13" s="89">
        <v>1.1744231770819624E-2</v>
      </c>
      <c r="K13" s="89">
        <v>4.5112315538631265E-3</v>
      </c>
      <c r="L13" s="89">
        <v>1.6255463324682751E-2</v>
      </c>
      <c r="M13" s="90">
        <v>6.2920765380880539E-4</v>
      </c>
      <c r="N13" s="90">
        <v>3.7561763305582474E-4</v>
      </c>
      <c r="O13" s="90">
        <v>5.3133539835581445E-4</v>
      </c>
      <c r="P13" s="89">
        <v>1.2579923841684604E-2</v>
      </c>
      <c r="Q13" s="89">
        <v>1.3727503868778967E-2</v>
      </c>
      <c r="R13" s="91">
        <v>1.1470240275173182E-3</v>
      </c>
      <c r="S13" s="92">
        <v>2.1190557752959194E-7</v>
      </c>
      <c r="T13" s="93">
        <v>1.5835679935333191E-4</v>
      </c>
      <c r="U13" s="93">
        <v>6.3281277947746517E-6</v>
      </c>
      <c r="V13" s="94">
        <v>1.017119735323746E-2</v>
      </c>
      <c r="W13" s="94">
        <v>1.2915800941595279E-3</v>
      </c>
      <c r="X13" s="94">
        <v>7.3421852413515509E-3</v>
      </c>
      <c r="Y13" s="94">
        <v>1.7649325852481246E-4</v>
      </c>
      <c r="Z13" s="94">
        <v>2.163280843414106E-4</v>
      </c>
      <c r="AA13" s="94">
        <v>4.079557014984303E-4</v>
      </c>
      <c r="AB13" s="94">
        <v>2.9014485800530565E-2</v>
      </c>
      <c r="AC13" s="94">
        <v>1.8754988647259552E-2</v>
      </c>
      <c r="AD13" s="94">
        <v>1.6926591382457445E-2</v>
      </c>
      <c r="AE13" s="94">
        <v>0.16372944182866966</v>
      </c>
      <c r="AF13" s="94">
        <v>4.1372010126792702E-2</v>
      </c>
      <c r="AG13" s="94">
        <v>2.4210297052377427E-2</v>
      </c>
      <c r="AH13" s="94">
        <v>2.90756826203733E-2</v>
      </c>
      <c r="AI13" s="94">
        <v>2.6478432058240742E-2</v>
      </c>
      <c r="AJ13" s="94">
        <v>2.9439788077638696E-2</v>
      </c>
      <c r="AK13" s="94">
        <v>6.6537427887567446E-3</v>
      </c>
      <c r="AL13" s="94">
        <v>0.22930434499338048</v>
      </c>
      <c r="AM13" s="95">
        <v>3.2037038639828097E-2</v>
      </c>
    </row>
    <row r="14" spans="1:39">
      <c r="A14" s="96" t="s">
        <v>49</v>
      </c>
      <c r="B14" s="96"/>
      <c r="C14" s="96"/>
      <c r="D14" s="97"/>
      <c r="E14" s="98"/>
      <c r="F14" s="99">
        <v>1.599737593106193E-2</v>
      </c>
      <c r="G14" s="99">
        <v>2.2638038496675075E-2</v>
      </c>
      <c r="H14" s="99">
        <v>5.614438092983425E-3</v>
      </c>
      <c r="I14" s="99">
        <v>1.911777713085995E-2</v>
      </c>
      <c r="J14" s="99">
        <v>1.0512994688362602E-2</v>
      </c>
      <c r="K14" s="99">
        <v>3.7593970829531711E-3</v>
      </c>
      <c r="L14" s="99">
        <v>1.267091058739356E-2</v>
      </c>
      <c r="M14" s="99">
        <v>1.2581975891067916E-2</v>
      </c>
      <c r="N14" s="99">
        <v>7.5136415511881842E-3</v>
      </c>
      <c r="O14" s="99">
        <v>1.0625744566275613E-2</v>
      </c>
      <c r="P14" s="99">
        <v>-0.15175631259571815</v>
      </c>
      <c r="Q14" s="99">
        <v>0</v>
      </c>
      <c r="R14" s="100">
        <v>1.3843528688420354E-2</v>
      </c>
      <c r="S14" s="101">
        <v>2.1190562243357525E-5</v>
      </c>
      <c r="T14" s="102">
        <v>-3.1706035223837227E-2</v>
      </c>
      <c r="U14" s="102">
        <v>-1.2640481495857338E-3</v>
      </c>
      <c r="V14" s="102">
        <v>1.8266280025054153E-2</v>
      </c>
      <c r="W14" s="102">
        <v>1.1583996098958649E-2</v>
      </c>
      <c r="X14" s="102">
        <v>0.13052112466277024</v>
      </c>
      <c r="Y14" s="102">
        <v>7.3152677215375328E-2</v>
      </c>
      <c r="Z14" s="102">
        <v>8.9950066826057301E-2</v>
      </c>
      <c r="AA14" s="102">
        <v>8.1778648582157294E-3</v>
      </c>
      <c r="AB14" s="103">
        <v>1.004681728681326E-2</v>
      </c>
      <c r="AC14" s="103">
        <v>-1.8598105086285219E-2</v>
      </c>
      <c r="AD14" s="103">
        <v>-9.7559413165371218E-3</v>
      </c>
      <c r="AE14" s="103">
        <v>0</v>
      </c>
      <c r="AF14" s="103">
        <v>-2.3651815462636405E-2</v>
      </c>
      <c r="AG14" s="103">
        <v>8.0697786011684116E-3</v>
      </c>
      <c r="AH14" s="103">
        <v>1.0068005715595763E-2</v>
      </c>
      <c r="AI14" s="103">
        <v>1.3114113369254414E-2</v>
      </c>
      <c r="AJ14" s="103">
        <v>8.4946594416161897E-3</v>
      </c>
      <c r="AK14" s="103">
        <v>4.6050097692841165E-2</v>
      </c>
      <c r="AL14" s="103">
        <v>0.18303517283998844</v>
      </c>
      <c r="AM14" s="104">
        <v>3.826373552192655E-3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2.264336368444958E-2</v>
      </c>
      <c r="H15" s="109">
        <v>3.927579268430622E-3</v>
      </c>
      <c r="I15" s="109">
        <v>2.2949728536249752E-2</v>
      </c>
      <c r="J15" s="108"/>
      <c r="K15" s="108"/>
      <c r="L15" s="108"/>
      <c r="M15" s="109">
        <v>1.2584153076176108E-2</v>
      </c>
      <c r="N15" s="109">
        <v>7.5123526611164948E-3</v>
      </c>
      <c r="O15" s="109">
        <v>1.0626707967116289E-2</v>
      </c>
      <c r="P15" s="108"/>
      <c r="Q15" s="108"/>
      <c r="R15" s="110"/>
      <c r="S15" s="111"/>
      <c r="T15" s="112"/>
      <c r="U15" s="112"/>
      <c r="V15" s="113">
        <v>1.7617038803563627E-2</v>
      </c>
      <c r="W15" s="113">
        <v>2.2370833881692697E-3</v>
      </c>
      <c r="X15" s="113">
        <v>1.2717043805926304E-2</v>
      </c>
      <c r="Y15" s="113">
        <v>3.5298651704962491E-3</v>
      </c>
      <c r="Z15" s="113">
        <v>4.326561686828212E-3</v>
      </c>
      <c r="AA15" s="113">
        <v>8.159114029968606E-3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0.2000137323138087</v>
      </c>
      <c r="AC17" s="103">
        <f>IF(OR(N$3 = 0,H$3=0), 0,0.2+0.025*ABS($D$1/N$3-1)/ABS(T$3)+0.04*ABS($B$1/H$3-1))</f>
        <v>0.21718821642635891</v>
      </c>
      <c r="AD17" s="103">
        <f t="shared" ref="AD17" si="9">IF(OR(O$3 = 0,I$3=0), 0,0.2+0.025*ABS($D$1/O$3-1)/ABS(U$3)+0.04*ABS($B$1/I$3-1))</f>
        <v>0.20668338867947733</v>
      </c>
      <c r="AE17" s="103">
        <f>IF(OR(O$3 = 0,I$3=0), 0,0.5+0.025*ABS($D$1/M$3-1)/ABS((1-(S$3)^2)^0.5)+0.04*ABS($B$1/G$3-1))</f>
        <v>0.50665333942345636</v>
      </c>
      <c r="AF17" s="103">
        <f t="shared" ref="AF17:AG17" si="10">IF(OR(P$3 = 0,J$3=0), 0,0.5+0.025*ABS($D$1/N$3-1)/ABS((1-(T$3)^2)^0.5)+0.04*ABS($B$1/H$3-1))</f>
        <v>0.5171845795419705</v>
      </c>
      <c r="AG17" s="103">
        <f t="shared" si="10"/>
        <v>0.50668147958064591</v>
      </c>
      <c r="AH17" s="103">
        <f>IF(OR(O$3 = 0,I$3=0), 0,0.5+0.04*ABS($D$1/M$3-1)+0.04*ABS($B$1/G$3-1))</f>
        <v>0.50001632746382718</v>
      </c>
      <c r="AI17" s="103">
        <f t="shared" ref="AI17:AJ17" si="11">IF(OR(P$3 = 0,J$3=0), 0,0.5+0.04*ABS($D$1/N$3-1)+0.04*ABS($B$1/H$3-1))</f>
        <v>0.51718649133991867</v>
      </c>
      <c r="AJ17" s="103">
        <f t="shared" si="11"/>
        <v>0.50668248774460445</v>
      </c>
      <c r="AK17" s="103">
        <f>IF(OR(O$3 = 0,I$3=0), 0,0.2+0.025*ABS($D$1/M$3-1)/ABS(S$3)+0.04*ABS($B$1/G$3-1))</f>
        <v>0.2000137323138087</v>
      </c>
      <c r="AL17" s="103">
        <f>IF(OR(O$3 = 0,I$3=0), 0,0.5+0.025*ABS($D$1/M$3-1)/ABS((1-(S$3)^2)^0.5)+0.04*ABS($B$1/G$3-1))</f>
        <v>0.50665333942345636</v>
      </c>
      <c r="AM17" s="103">
        <f>IF(OR(O$3 = 0,I$3=0), 0,0.5+0.04*ABS($D$1/M$3-1)+0.04*ABS($B$1/G$3-1))</f>
        <v>0.50001632746382718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1.2504343269874936</v>
      </c>
      <c r="G19" s="77">
        <f>IF(G15=0,1000,G18/ABS(G15))</f>
        <v>4.4163049886742494</v>
      </c>
      <c r="H19" s="77">
        <f t="shared" ref="H19:I19" si="12">IF(H15=0,1000,H18/ABS(H15))</f>
        <v>25.460975620221639</v>
      </c>
      <c r="I19" s="77">
        <f t="shared" si="12"/>
        <v>4.3573500157985379</v>
      </c>
      <c r="J19" s="77">
        <f t="shared" ref="J19:U19" si="13">IF(J13=0,1000,J16/ABS(J13))</f>
        <v>17.029636667843292</v>
      </c>
      <c r="K19" s="77">
        <f t="shared" si="13"/>
        <v>44.333791695691829</v>
      </c>
      <c r="L19" s="77">
        <f t="shared" si="13"/>
        <v>12.303555795688359</v>
      </c>
      <c r="M19" s="77">
        <f>IF(M15=0,1000,M18/ABS(M15))</f>
        <v>7.9465021916585403</v>
      </c>
      <c r="N19" s="77">
        <f t="shared" ref="N19:O19" si="14">IF(N15=0,1000,N18/ABS(N15))</f>
        <v>13.311409156494243</v>
      </c>
      <c r="O19" s="77">
        <f t="shared" si="14"/>
        <v>9.4102520093187856</v>
      </c>
      <c r="P19" s="77">
        <f t="shared" si="13"/>
        <v>39.745868599236601</v>
      </c>
      <c r="Q19" s="77">
        <f t="shared" si="13"/>
        <v>36.423227760814605</v>
      </c>
      <c r="R19" s="77">
        <f t="shared" si="13"/>
        <v>435.91065924070261</v>
      </c>
      <c r="S19" s="77">
        <f t="shared" si="13"/>
        <v>47190.829597694436</v>
      </c>
      <c r="T19" s="77">
        <f t="shared" si="13"/>
        <v>63.148535717039891</v>
      </c>
      <c r="U19" s="77">
        <f t="shared" si="13"/>
        <v>1580.2462156749327</v>
      </c>
      <c r="V19" s="77">
        <f>IF(V15=0,1000,V18/ABS(V15))</f>
        <v>5.6763228551084142</v>
      </c>
      <c r="W19" s="77">
        <f t="shared" ref="W19:X19" si="15">IF(W15=0,1000,W18/ABS(W15))</f>
        <v>44.701060554490816</v>
      </c>
      <c r="X19" s="77">
        <f t="shared" si="15"/>
        <v>7.863462729710716</v>
      </c>
      <c r="Y19" s="77">
        <f>IF(Y15=0,1000,Y18/ABS(Y15))</f>
        <v>28.329693959937121</v>
      </c>
      <c r="Z19" s="77">
        <f t="shared" ref="Z19:AA19" si="16">IF(Z15=0,1000,Z18/ABS(Z15))</f>
        <v>23.113041541610301</v>
      </c>
      <c r="AA19" s="77">
        <f t="shared" si="16"/>
        <v>12.256232678290534</v>
      </c>
      <c r="AB19" s="77">
        <f>IF(AB14=0,1000,AB17/ABS(AB14))</f>
        <v>19.908168587512041</v>
      </c>
      <c r="AC19" s="77">
        <f t="shared" ref="AC19:AM19" si="17">IF(AC14=0,1000,AC17/ABS(AC14))</f>
        <v>11.677975547440035</v>
      </c>
      <c r="AD19" s="77">
        <f t="shared" si="17"/>
        <v>21.185386624777255</v>
      </c>
      <c r="AE19" s="77">
        <f>IF(AE14=0,1000,AE17/ABS(AE14))</f>
        <v>1000</v>
      </c>
      <c r="AF19" s="77">
        <f t="shared" si="17"/>
        <v>21.866591186582905</v>
      </c>
      <c r="AG19" s="77">
        <f t="shared" si="17"/>
        <v>62.787531681139832</v>
      </c>
      <c r="AH19" s="77">
        <f t="shared" si="17"/>
        <v>49.66388990912877</v>
      </c>
      <c r="AI19" s="77">
        <f t="shared" si="17"/>
        <v>39.437396702124339</v>
      </c>
      <c r="AJ19" s="77">
        <f t="shared" si="17"/>
        <v>59.647180823084682</v>
      </c>
      <c r="AK19" s="77">
        <f t="shared" si="17"/>
        <v>4.3433943104294945</v>
      </c>
      <c r="AL19" s="77">
        <f t="shared" si="17"/>
        <v>2.7680654573773031</v>
      </c>
      <c r="AM19" s="77">
        <f t="shared" si="17"/>
        <v>130.67629718935808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11" priority="1" operator="between">
      <formula>2</formula>
      <formula>1</formula>
    </cfRule>
    <cfRule type="cellIs" dxfId="10" priority="2" operator="lessThanOrEqual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17</v>
      </c>
      <c r="F2" s="12">
        <v>45.008000000000003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17</v>
      </c>
      <c r="F3" s="21">
        <v>45.002390769230765</v>
      </c>
      <c r="G3" s="21">
        <v>57.752610000000004</v>
      </c>
      <c r="H3" s="21">
        <v>57.70811777777778</v>
      </c>
      <c r="I3" s="21">
        <v>57.748560000000012</v>
      </c>
      <c r="J3" s="21">
        <v>120.00277777777779</v>
      </c>
      <c r="K3" s="21">
        <v>120.00170333333332</v>
      </c>
      <c r="L3" s="21">
        <v>119.99551888888888</v>
      </c>
      <c r="M3" s="21">
        <v>5.0004420000000014</v>
      </c>
      <c r="N3" s="21">
        <v>4.9996491111111112</v>
      </c>
      <c r="O3" s="21">
        <v>5.0009310000000005</v>
      </c>
      <c r="P3" s="21">
        <v>120.01314444444444</v>
      </c>
      <c r="Q3" s="21">
        <v>119.99927777777779</v>
      </c>
      <c r="R3" s="22">
        <v>119.98757777777777</v>
      </c>
      <c r="S3" s="23">
        <v>0.50041123939673993</v>
      </c>
      <c r="T3" s="24">
        <v>0.50056788033455002</v>
      </c>
      <c r="U3" s="24">
        <v>0.50053123151700463</v>
      </c>
      <c r="V3" s="24">
        <v>57.736429229257723</v>
      </c>
      <c r="W3" s="24">
        <v>1.2922532996446471E-2</v>
      </c>
      <c r="X3" s="24">
        <v>1.5491166722570681E-2</v>
      </c>
      <c r="Y3" s="24">
        <v>5.0003406759807358</v>
      </c>
      <c r="Z3" s="24">
        <v>6.8826169919109011E-5</v>
      </c>
      <c r="AA3" s="24">
        <v>7.4264068435366416E-4</v>
      </c>
      <c r="AB3" s="24">
        <v>144.51304956685829</v>
      </c>
      <c r="AC3" s="24">
        <v>144.4240149028436</v>
      </c>
      <c r="AD3" s="24">
        <v>144.55169979143136</v>
      </c>
      <c r="AE3" s="24">
        <v>-250.02963926404914</v>
      </c>
      <c r="AF3" s="24">
        <v>-249.77127611016439</v>
      </c>
      <c r="AG3" s="24">
        <v>-250.01652228055056</v>
      </c>
      <c r="AH3" s="24">
        <v>288.78857665362005</v>
      </c>
      <c r="AI3" s="24">
        <v>288.52033975156201</v>
      </c>
      <c r="AJ3" s="24">
        <v>288.79656390936015</v>
      </c>
      <c r="AK3" s="24">
        <v>433.48876426113327</v>
      </c>
      <c r="AL3" s="24">
        <v>-749.81743765476415</v>
      </c>
      <c r="AM3" s="25">
        <v>866.10548031454232</v>
      </c>
    </row>
    <row r="4" spans="1:39" ht="15.6" thickTop="1" thickBot="1">
      <c r="A4" s="26" t="s">
        <v>39</v>
      </c>
      <c r="B4" s="27"/>
      <c r="C4" s="27"/>
      <c r="D4" s="28"/>
      <c r="E4" s="29">
        <v>17</v>
      </c>
      <c r="F4" s="30">
        <v>45.008000000000003</v>
      </c>
      <c r="G4" s="30">
        <v>57.735100000000003</v>
      </c>
      <c r="H4" s="30">
        <v>57.734900000000003</v>
      </c>
      <c r="I4" s="30">
        <v>57.734900000000003</v>
      </c>
      <c r="J4" s="30">
        <v>120</v>
      </c>
      <c r="K4" s="30">
        <v>120</v>
      </c>
      <c r="L4" s="30">
        <v>120</v>
      </c>
      <c r="M4" s="30">
        <v>5.0000299999999998</v>
      </c>
      <c r="N4" s="30">
        <v>4.9999700000000002</v>
      </c>
      <c r="O4" s="30">
        <v>4.9999399999999996</v>
      </c>
      <c r="P4" s="30">
        <v>120.00989999999999</v>
      </c>
      <c r="Q4" s="30">
        <v>119.99700000000001</v>
      </c>
      <c r="R4" s="31">
        <v>119.9931</v>
      </c>
      <c r="S4" s="32">
        <v>0.49989570291109975</v>
      </c>
      <c r="T4" s="33">
        <v>0.50004534429869574</v>
      </c>
      <c r="U4" s="33">
        <v>0.50000000000000011</v>
      </c>
      <c r="V4" s="33">
        <v>57.734966666666665</v>
      </c>
      <c r="W4" s="33">
        <v>6.6666666678353665E-5</v>
      </c>
      <c r="X4" s="33">
        <v>6.6666666662958576E-5</v>
      </c>
      <c r="Y4" s="33">
        <v>4.9999799869166663</v>
      </c>
      <c r="Z4" s="33">
        <v>2.7225855581314117E-4</v>
      </c>
      <c r="AA4" s="33">
        <v>2.4105617920198001E-4</v>
      </c>
      <c r="AB4" s="33">
        <v>144.30850783156504</v>
      </c>
      <c r="AC4" s="33">
        <v>144.34947364071533</v>
      </c>
      <c r="AD4" s="33">
        <v>144.33551795299996</v>
      </c>
      <c r="AE4" s="33">
        <v>-250.01919700936713</v>
      </c>
      <c r="AF4" s="33">
        <v>-249.99039264998771</v>
      </c>
      <c r="AG4" s="33">
        <v>-249.99645043136584</v>
      </c>
      <c r="AH4" s="33">
        <v>288.67723205300001</v>
      </c>
      <c r="AI4" s="33">
        <v>288.672767953</v>
      </c>
      <c r="AJ4" s="33">
        <v>288.67103590599999</v>
      </c>
      <c r="AK4" s="33">
        <v>432.99349942528033</v>
      </c>
      <c r="AL4" s="33">
        <v>-750.00604009072072</v>
      </c>
      <c r="AM4" s="34">
        <v>866.02103591200012</v>
      </c>
    </row>
    <row r="5" spans="1:39">
      <c r="A5" s="35" t="s">
        <v>40</v>
      </c>
      <c r="B5" s="35"/>
      <c r="C5" s="35"/>
      <c r="D5" s="36"/>
      <c r="E5" s="37"/>
      <c r="F5" s="38">
        <v>5.6092307692381382E-3</v>
      </c>
      <c r="G5" s="39">
        <v>1.7510000000001469E-2</v>
      </c>
      <c r="H5" s="39">
        <v>2.6782222222223595E-2</v>
      </c>
      <c r="I5" s="39">
        <v>1.3660000000008665E-2</v>
      </c>
      <c r="J5" s="38">
        <v>2.7777777777941992E-3</v>
      </c>
      <c r="K5" s="38">
        <v>1.7033333333245082E-3</v>
      </c>
      <c r="L5" s="38">
        <v>4.4811111111187074E-3</v>
      </c>
      <c r="M5" s="39">
        <v>4.1200000000163328E-4</v>
      </c>
      <c r="N5" s="39">
        <v>3.208888888890371E-4</v>
      </c>
      <c r="O5" s="39">
        <v>9.9100000000085231E-4</v>
      </c>
      <c r="P5" s="38">
        <v>3.2444444444479359E-3</v>
      </c>
      <c r="Q5" s="38">
        <v>2.2777777777776009E-3</v>
      </c>
      <c r="R5" s="40">
        <v>5.5222222222255368E-3</v>
      </c>
      <c r="S5" s="41">
        <v>5.1553648564017784E-4</v>
      </c>
      <c r="T5" s="42">
        <v>5.2253603585428188E-4</v>
      </c>
      <c r="U5" s="42">
        <v>5.3123151700451565E-4</v>
      </c>
      <c r="V5" s="43">
        <v>1.4625625910582585E-3</v>
      </c>
      <c r="W5" s="43">
        <v>1.2855866329768118E-2</v>
      </c>
      <c r="X5" s="43">
        <v>1.5424500055907722E-2</v>
      </c>
      <c r="Y5" s="43">
        <v>3.6068906406949708E-4</v>
      </c>
      <c r="Z5" s="43">
        <v>2.0343238589403214E-4</v>
      </c>
      <c r="AA5" s="43">
        <v>5.0158450515168417E-4</v>
      </c>
      <c r="AB5" s="43">
        <v>0.20454173529324748</v>
      </c>
      <c r="AC5" s="43">
        <v>7.4541262128263952E-2</v>
      </c>
      <c r="AD5" s="43">
        <v>0.21618183843139605</v>
      </c>
      <c r="AE5" s="43">
        <v>1.0442254682004659E-2</v>
      </c>
      <c r="AF5" s="43">
        <v>0.21911653982331813</v>
      </c>
      <c r="AG5" s="43">
        <v>2.0071849184716939E-2</v>
      </c>
      <c r="AH5" s="43">
        <v>0.11134460062004337</v>
      </c>
      <c r="AI5" s="43">
        <v>0.15242820143799918</v>
      </c>
      <c r="AJ5" s="43">
        <v>0.12552800336015935</v>
      </c>
      <c r="AK5" s="43">
        <v>0.4952648358529359</v>
      </c>
      <c r="AL5" s="43">
        <v>0.18860243595656812</v>
      </c>
      <c r="AM5" s="44">
        <v>8.4444402542203534E-2</v>
      </c>
    </row>
    <row r="6" spans="1:39">
      <c r="A6" s="45" t="s">
        <v>41</v>
      </c>
      <c r="B6" s="45"/>
      <c r="C6" s="45"/>
      <c r="D6" s="46"/>
      <c r="E6" s="47"/>
      <c r="F6" s="48">
        <v>1.2464295059348951E-2</v>
      </c>
      <c r="G6" s="48">
        <v>3.0318976060132116E-2</v>
      </c>
      <c r="H6" s="48">
        <v>4.6409800308089208E-2</v>
      </c>
      <c r="I6" s="48">
        <v>2.3654269474439989E-2</v>
      </c>
      <c r="J6" s="48">
        <v>2.3147612323925642E-3</v>
      </c>
      <c r="K6" s="48">
        <v>1.4194242964977704E-3</v>
      </c>
      <c r="L6" s="48">
        <v>3.7343987113952477E-3</v>
      </c>
      <c r="M6" s="48">
        <v>8.2392716484189429E-3</v>
      </c>
      <c r="N6" s="48">
        <v>6.4182281947727212E-3</v>
      </c>
      <c r="O6" s="48">
        <v>1.9816310203057234E-2</v>
      </c>
      <c r="P6" s="48">
        <v>2.7034075804503476E-3</v>
      </c>
      <c r="Q6" s="48">
        <v>1.8981595722565373E-3</v>
      </c>
      <c r="R6" s="49">
        <v>4.6023282780596952E-3</v>
      </c>
      <c r="S6" s="50">
        <v>0.1030225632545088</v>
      </c>
      <c r="T6" s="51">
        <v>0.1043886466516888</v>
      </c>
      <c r="U6" s="51">
        <v>0.10613354043751974</v>
      </c>
      <c r="V6" s="51">
        <v>2.5331711894595486E-3</v>
      </c>
      <c r="W6" s="51">
        <v>0</v>
      </c>
      <c r="X6" s="51">
        <v>0</v>
      </c>
      <c r="Y6" s="51">
        <v>7.2132898024743833E-3</v>
      </c>
      <c r="Z6" s="51">
        <v>0</v>
      </c>
      <c r="AA6" s="51">
        <v>0</v>
      </c>
      <c r="AB6" s="52">
        <v>0.1415385917786042</v>
      </c>
      <c r="AC6" s="52">
        <v>5.1612789035403207E-2</v>
      </c>
      <c r="AD6" s="52">
        <v>0.14955330082130985</v>
      </c>
      <c r="AE6" s="52">
        <v>-4.176406730314438E-3</v>
      </c>
      <c r="AF6" s="52">
        <v>-8.7726876859400907E-2</v>
      </c>
      <c r="AG6" s="52">
        <v>-8.0282090965947267E-3</v>
      </c>
      <c r="AH6" s="52">
        <v>3.8555749645732267E-2</v>
      </c>
      <c r="AI6" s="52">
        <v>5.2831007189736247E-2</v>
      </c>
      <c r="AJ6" s="52">
        <v>4.3465892274105022E-2</v>
      </c>
      <c r="AK6" s="52">
        <v>0.1142509049103263</v>
      </c>
      <c r="AL6" s="52">
        <v>-2.5153114142886297E-2</v>
      </c>
      <c r="AM6" s="53">
        <v>9.7498981892524192E-3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3.0328223781071219E-2</v>
      </c>
      <c r="H7" s="58">
        <v>4.6388191256990723E-2</v>
      </c>
      <c r="I7" s="58">
        <v>2.3659825062801881E-2</v>
      </c>
      <c r="J7" s="57"/>
      <c r="K7" s="57"/>
      <c r="L7" s="57"/>
      <c r="M7" s="58">
        <v>8.2400000000326656E-3</v>
      </c>
      <c r="N7" s="58">
        <v>6.4177777777807412E-3</v>
      </c>
      <c r="O7" s="58">
        <v>1.9820000000017046E-2</v>
      </c>
      <c r="P7" s="57"/>
      <c r="Q7" s="57"/>
      <c r="R7" s="59"/>
      <c r="S7" s="60"/>
      <c r="T7" s="61"/>
      <c r="U7" s="61"/>
      <c r="V7" s="62">
        <v>2.5332338980830669E-3</v>
      </c>
      <c r="W7" s="62">
        <v>2.2267024040474787E-2</v>
      </c>
      <c r="X7" s="62">
        <v>2.6716030234533162E-2</v>
      </c>
      <c r="Y7" s="62">
        <v>7.2137812813899416E-3</v>
      </c>
      <c r="Z7" s="62">
        <v>4.0686477178806428E-3</v>
      </c>
      <c r="AA7" s="62">
        <v>1.0031690103033683E-2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0.20001661282862199</v>
      </c>
      <c r="AC9" s="52">
        <f t="shared" ref="AC9" si="0">IF(OR(N$3 = 0,H$3=0), 0,0.2+0.025*ABS($D$1/N$3-1)/ABS(T$3)+0.04*ABS($B$1/H$3-1))</f>
        <v>0.20002213838859756</v>
      </c>
      <c r="AD9" s="52">
        <f>IF(OR(O$3 = 0,I$3=0), 0,0.2+0.025*ABS($D$1/O$3-1)/ABS(U$3)+0.04*ABS($B$1/I$3-1))</f>
        <v>0.200018690829601</v>
      </c>
      <c r="AE9" s="52">
        <f>IF(OR(O$3 = 0,I$3=0), 0,0.5+0.025*ABS($D$1/M$3-1)/ABS((1-(S$3)^2)^0.5)+0.04*ABS($B$1/G$3-1))</f>
        <v>0.50001474921412448</v>
      </c>
      <c r="AF9" s="52">
        <f t="shared" ref="AF9:AG9" si="1">IF(OR(P$3 = 0,J$3=0), 0,0.5+0.025*ABS($D$1/N$3-1)/ABS((1-(T$3)^2)^0.5)+0.04*ABS($B$1/H$3-1))</f>
        <v>0.50002066000247536</v>
      </c>
      <c r="AG9" s="52">
        <f t="shared" si="1"/>
        <v>0.50001476847763193</v>
      </c>
      <c r="AH9" s="52">
        <f>IF(OR(O$3 = 0,I$3=0), 0,0.5+0.04*ABS($D$1/M$3-1)+0.04*ABS($B$1/G$3-1))</f>
        <v>0.50001573253880838</v>
      </c>
      <c r="AI9" s="52">
        <f t="shared" ref="AI9:AJ9" si="2">IF(OR(P$3 = 0,J$3=0), 0,0.5+0.04*ABS($D$1/N$3-1)+0.04*ABS($B$1/H$3-1))</f>
        <v>0.50002144054258335</v>
      </c>
      <c r="AJ9" s="52">
        <f t="shared" si="2"/>
        <v>0.50001683905543393</v>
      </c>
      <c r="AK9" s="52">
        <f>IF(OR(O$3 = 0,I$3=0), 0,0.2+0.025*ABS($D$1/M$3-1)/ABS(S$3)+0.04*ABS($B$1/G$3-1))</f>
        <v>0.20001661282862199</v>
      </c>
      <c r="AL9" s="52">
        <f>IF(OR(O$3 = 0,I$3=0), 0,0.5+0.025*ABS($D$1/M$3-1)/ABS((1-(S$3)^2)^0.5)+0.04*ABS($B$1/G$3-1))</f>
        <v>0.50001474921412448</v>
      </c>
      <c r="AM9" s="52">
        <f>IF(OR(O$3 = 0,I$3=0), 0,0.5+0.04*ABS($D$1/M$3-1)+0.04*ABS($B$1/G$3-1))</f>
        <v>0.50001573253880838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1.7827756445396217</v>
      </c>
      <c r="G11" s="77">
        <f>IF(G7=0,1000,G10/ABS(G7))</f>
        <v>3.2972587093086898</v>
      </c>
      <c r="H11" s="77">
        <f t="shared" ref="H11:I11" si="3">IF(H7=0,1000,H10/ABS(H7))</f>
        <v>2.1557210421505699</v>
      </c>
      <c r="I11" s="77">
        <f t="shared" si="3"/>
        <v>4.2265739385039076</v>
      </c>
      <c r="J11" s="77">
        <f t="shared" ref="J11:U11" si="4">IF(J5=0,1000,J8/ABS(J5))</f>
        <v>71.999999999574356</v>
      </c>
      <c r="K11" s="77">
        <f t="shared" si="4"/>
        <v>117.41682974620522</v>
      </c>
      <c r="L11" s="77">
        <f t="shared" si="4"/>
        <v>44.631787750978148</v>
      </c>
      <c r="M11" s="77">
        <f>IF(M7=0,1000,M10/ABS(M7))</f>
        <v>12.135922330048977</v>
      </c>
      <c r="N11" s="77">
        <f t="shared" ref="N11:O11" si="5">IF(N7=0,1000,N10/ABS(N7))</f>
        <v>15.581717451516351</v>
      </c>
      <c r="O11" s="77">
        <f t="shared" si="5"/>
        <v>5.0454086780985872</v>
      </c>
      <c r="P11" s="77">
        <f t="shared" si="4"/>
        <v>154.10958904093005</v>
      </c>
      <c r="Q11" s="77">
        <f t="shared" si="4"/>
        <v>219.51219512196826</v>
      </c>
      <c r="R11" s="77">
        <f t="shared" si="4"/>
        <v>90.543259557289716</v>
      </c>
      <c r="S11" s="77">
        <f t="shared" si="4"/>
        <v>19.397269210892606</v>
      </c>
      <c r="T11" s="77">
        <f t="shared" si="4"/>
        <v>19.137436107447087</v>
      </c>
      <c r="U11" s="77">
        <f t="shared" si="4"/>
        <v>18.824184333767601</v>
      </c>
      <c r="V11" s="77">
        <f>IF(V7=0,1000,V10/ABS(V7))</f>
        <v>39.475233643317104</v>
      </c>
      <c r="W11" s="77">
        <f t="shared" ref="W11:X11" si="6">IF(W7=0,1000,W10/ABS(W7))</f>
        <v>4.4909458856392277</v>
      </c>
      <c r="X11" s="77">
        <f t="shared" si="6"/>
        <v>3.7430710746366773</v>
      </c>
      <c r="Y11" s="77">
        <f>IF(Y7=0,1000,Y10/ABS(Y7))</f>
        <v>13.862355413793768</v>
      </c>
      <c r="Z11" s="77">
        <f t="shared" ref="Z11:AA11" si="7">IF(Z7=0,1000,Z10/ABS(Z7))</f>
        <v>24.578190822598415</v>
      </c>
      <c r="AA11" s="77">
        <f t="shared" si="7"/>
        <v>9.9684100059828413</v>
      </c>
      <c r="AB11" s="77">
        <f>IF(AB6=0,1000,AB9/ABS(AB6))</f>
        <v>1.4131595511525901</v>
      </c>
      <c r="AC11" s="77">
        <f t="shared" ref="AC11:AM11" si="8">IF(AC6=0,1000,AC9/ABS(AC6))</f>
        <v>3.8754375054484003</v>
      </c>
      <c r="AD11" s="77">
        <f t="shared" si="8"/>
        <v>1.3374408303337182</v>
      </c>
      <c r="AE11" s="77">
        <f t="shared" si="8"/>
        <v>119.7236719270584</v>
      </c>
      <c r="AF11" s="77">
        <f t="shared" si="8"/>
        <v>5.6997430879005764</v>
      </c>
      <c r="AG11" s="77">
        <f t="shared" si="8"/>
        <v>62.28223037809515</v>
      </c>
      <c r="AH11" s="77">
        <f t="shared" si="8"/>
        <v>12.968642475718406</v>
      </c>
      <c r="AI11" s="77">
        <f t="shared" si="8"/>
        <v>9.4645449167155977</v>
      </c>
      <c r="AJ11" s="77">
        <f t="shared" si="8"/>
        <v>11.503659832915035</v>
      </c>
      <c r="AK11" s="77">
        <f t="shared" si="8"/>
        <v>1.7506785874966313</v>
      </c>
      <c r="AL11" s="77">
        <f t="shared" si="8"/>
        <v>19.878840702336518</v>
      </c>
      <c r="AM11" s="77">
        <f t="shared" si="8"/>
        <v>51.284200391957881</v>
      </c>
    </row>
    <row r="12" spans="1:39" ht="15.6" thickTop="1" thickBot="1">
      <c r="A12" s="78" t="s">
        <v>47</v>
      </c>
      <c r="B12" s="78"/>
      <c r="C12" s="78"/>
      <c r="D12" s="79"/>
      <c r="E12" s="80">
        <v>17</v>
      </c>
      <c r="F12" s="81">
        <v>45.009750366210938</v>
      </c>
      <c r="G12" s="81">
        <v>57.738346099853516</v>
      </c>
      <c r="H12" s="81">
        <v>57.701313018798828</v>
      </c>
      <c r="I12" s="81">
        <v>57.741901397705078</v>
      </c>
      <c r="J12" s="81">
        <v>119.99879455566406</v>
      </c>
      <c r="K12" s="81">
        <v>120.00091552734375</v>
      </c>
      <c r="L12" s="81">
        <v>120.00030517578125</v>
      </c>
      <c r="M12" s="81">
        <v>5.0019755363464355</v>
      </c>
      <c r="N12" s="81">
        <v>5.000938892364502</v>
      </c>
      <c r="O12" s="81">
        <v>5.0025582313537598</v>
      </c>
      <c r="P12" s="81">
        <v>120.02421569824219</v>
      </c>
      <c r="Q12" s="81">
        <v>119.98738861083984</v>
      </c>
      <c r="R12" s="82">
        <v>119.98841094970703</v>
      </c>
      <c r="S12" s="83">
        <v>0.50018346309661865</v>
      </c>
      <c r="T12" s="84">
        <v>0.50059717893600464</v>
      </c>
      <c r="U12" s="84">
        <v>0.50039124488830566</v>
      </c>
      <c r="V12" s="84">
        <v>57.726474761962891</v>
      </c>
      <c r="W12" s="84">
        <v>1.3269530609250069E-2</v>
      </c>
      <c r="X12" s="84">
        <v>1.502436026930809E-2</v>
      </c>
      <c r="Y12" s="84">
        <v>5.0018100738525391</v>
      </c>
      <c r="Z12" s="84">
        <v>5.1070406334474683E-4</v>
      </c>
      <c r="AA12" s="84">
        <v>9.4668858218938112E-4</v>
      </c>
      <c r="AB12" s="84">
        <v>144.45587158203125</v>
      </c>
      <c r="AC12" s="84">
        <v>144.45266723632812</v>
      </c>
      <c r="AD12" s="84">
        <v>144.54156494140625</v>
      </c>
      <c r="AE12" s="84">
        <v>-250.08255004882812</v>
      </c>
      <c r="AF12" s="84">
        <v>-249.80134582519531</v>
      </c>
      <c r="AG12" s="84">
        <v>-250.09234619140625</v>
      </c>
      <c r="AH12" s="84">
        <v>288.8057861328125</v>
      </c>
      <c r="AI12" s="84">
        <v>288.56069946289062</v>
      </c>
      <c r="AJ12" s="84">
        <v>288.85711669921875</v>
      </c>
      <c r="AK12" s="84">
        <v>433.45010375976562</v>
      </c>
      <c r="AL12" s="84">
        <v>-749.97625732421875</v>
      </c>
      <c r="AM12" s="85">
        <v>866.2236328125</v>
      </c>
    </row>
    <row r="13" spans="1:39">
      <c r="A13" s="86" t="s">
        <v>48</v>
      </c>
      <c r="B13" s="86"/>
      <c r="C13" s="86"/>
      <c r="D13" s="87"/>
      <c r="E13" s="88"/>
      <c r="F13" s="89">
        <v>7.3595969801729666E-3</v>
      </c>
      <c r="G13" s="90">
        <v>1.4263900146488595E-2</v>
      </c>
      <c r="H13" s="90">
        <v>6.8047589789514973E-3</v>
      </c>
      <c r="I13" s="90">
        <v>6.6586022949337575E-3</v>
      </c>
      <c r="J13" s="89">
        <v>3.9832221137316992E-3</v>
      </c>
      <c r="K13" s="89">
        <v>7.878059895745082E-4</v>
      </c>
      <c r="L13" s="89">
        <v>4.7862868923687074E-3</v>
      </c>
      <c r="M13" s="90">
        <v>1.5335363464341611E-3</v>
      </c>
      <c r="N13" s="90">
        <v>1.2897812533907427E-3</v>
      </c>
      <c r="O13" s="90">
        <v>1.6272313537593064E-3</v>
      </c>
      <c r="P13" s="89">
        <v>1.1071253797751979E-2</v>
      </c>
      <c r="Q13" s="89">
        <v>1.1889166937947948E-2</v>
      </c>
      <c r="R13" s="91">
        <v>8.3317192925846939E-4</v>
      </c>
      <c r="S13" s="92">
        <v>2.2777630012127403E-4</v>
      </c>
      <c r="T13" s="93">
        <v>2.9298601454619266E-5</v>
      </c>
      <c r="U13" s="93">
        <v>1.3998662869896261E-4</v>
      </c>
      <c r="V13" s="94">
        <v>9.9544672948326252E-3</v>
      </c>
      <c r="W13" s="94">
        <v>3.4699761280359773E-4</v>
      </c>
      <c r="X13" s="94">
        <v>4.6680645326259082E-4</v>
      </c>
      <c r="Y13" s="94">
        <v>1.4693978718032241E-3</v>
      </c>
      <c r="Z13" s="94">
        <v>4.418778934256378E-4</v>
      </c>
      <c r="AA13" s="94">
        <v>2.0404789783571697E-4</v>
      </c>
      <c r="AB13" s="94">
        <v>5.7177984827035289E-2</v>
      </c>
      <c r="AC13" s="94">
        <v>2.865233348452989E-2</v>
      </c>
      <c r="AD13" s="94">
        <v>1.0134850025110609E-2</v>
      </c>
      <c r="AE13" s="94">
        <v>5.2910784778987363E-2</v>
      </c>
      <c r="AF13" s="94">
        <v>3.0069715030919042E-2</v>
      </c>
      <c r="AG13" s="94">
        <v>7.5823910855689292E-2</v>
      </c>
      <c r="AH13" s="94">
        <v>1.7209479192445087E-2</v>
      </c>
      <c r="AI13" s="94">
        <v>4.0359711328619596E-2</v>
      </c>
      <c r="AJ13" s="94">
        <v>6.0552789858604683E-2</v>
      </c>
      <c r="AK13" s="94">
        <v>3.8660501367644429E-2</v>
      </c>
      <c r="AL13" s="94">
        <v>0.15881966945460135</v>
      </c>
      <c r="AM13" s="95">
        <v>0.11815249795768068</v>
      </c>
    </row>
    <row r="14" spans="1:39">
      <c r="A14" s="96" t="s">
        <v>49</v>
      </c>
      <c r="B14" s="96"/>
      <c r="C14" s="96"/>
      <c r="D14" s="97"/>
      <c r="E14" s="98"/>
      <c r="F14" s="99">
        <v>1.6353791108371298E-2</v>
      </c>
      <c r="G14" s="99">
        <v>2.469827795919283E-2</v>
      </c>
      <c r="H14" s="99">
        <v>1.17916841529215E-2</v>
      </c>
      <c r="I14" s="99">
        <v>1.1530334773600858E-2</v>
      </c>
      <c r="J14" s="99">
        <v>3.319274926375342E-3</v>
      </c>
      <c r="K14" s="99">
        <v>6.5649567272073577E-4</v>
      </c>
      <c r="L14" s="99">
        <v>3.9887213595039498E-3</v>
      </c>
      <c r="M14" s="99">
        <v>3.0668015876079768E-2</v>
      </c>
      <c r="N14" s="99">
        <v>2.5797435474508818E-2</v>
      </c>
      <c r="O14" s="99">
        <v>3.2538568393751209E-2</v>
      </c>
      <c r="P14" s="99">
        <v>9.2250343485308813E-3</v>
      </c>
      <c r="Q14" s="99">
        <v>9.9076987446249931E-3</v>
      </c>
      <c r="R14" s="100">
        <v>6.9438182242626835E-4</v>
      </c>
      <c r="S14" s="101">
        <v>4.5517822580457001E-2</v>
      </c>
      <c r="T14" s="102">
        <v>5.8530726012699435E-3</v>
      </c>
      <c r="U14" s="102">
        <v>2.7967611186757051E-2</v>
      </c>
      <c r="V14" s="102">
        <v>1.7241224349545045E-2</v>
      </c>
      <c r="W14" s="102">
        <v>0</v>
      </c>
      <c r="X14" s="102">
        <v>0</v>
      </c>
      <c r="Y14" s="102">
        <v>2.9385955218241715E-2</v>
      </c>
      <c r="Z14" s="102">
        <v>0</v>
      </c>
      <c r="AA14" s="102">
        <v>0</v>
      </c>
      <c r="AB14" s="103">
        <v>3.9565966532719363E-2</v>
      </c>
      <c r="AC14" s="103">
        <v>1.9839036813790827E-2</v>
      </c>
      <c r="AD14" s="103">
        <v>7.0112285360420063E-3</v>
      </c>
      <c r="AE14" s="103">
        <v>-2.1161805030286748E-2</v>
      </c>
      <c r="AF14" s="103">
        <v>-1.2038900348836134E-2</v>
      </c>
      <c r="AG14" s="103">
        <v>-3.0327560020455429E-2</v>
      </c>
      <c r="AH14" s="103">
        <v>5.9591966523961752E-3</v>
      </c>
      <c r="AI14" s="103">
        <v>1.3988515112443159E-2</v>
      </c>
      <c r="AJ14" s="103">
        <v>2.0967281964479813E-2</v>
      </c>
      <c r="AK14" s="103">
        <v>8.9184552299850089E-3</v>
      </c>
      <c r="AL14" s="103">
        <v>-2.1181111758529967E-2</v>
      </c>
      <c r="AM14" s="104">
        <v>1.3641813917950434E-2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2.4705811286894593E-2</v>
      </c>
      <c r="H15" s="109">
        <v>1.1786193780118642E-2</v>
      </c>
      <c r="I15" s="109">
        <v>1.1533042859502482E-2</v>
      </c>
      <c r="J15" s="108"/>
      <c r="K15" s="108"/>
      <c r="L15" s="108"/>
      <c r="M15" s="109">
        <v>3.0670726928683223E-2</v>
      </c>
      <c r="N15" s="109">
        <v>2.5795625067814854E-2</v>
      </c>
      <c r="O15" s="109">
        <v>3.2544627075186128E-2</v>
      </c>
      <c r="P15" s="108"/>
      <c r="Q15" s="108"/>
      <c r="R15" s="110"/>
      <c r="S15" s="111"/>
      <c r="T15" s="112"/>
      <c r="U15" s="112"/>
      <c r="V15" s="113">
        <v>1.7241651155854552E-2</v>
      </c>
      <c r="W15" s="113">
        <v>6.0101777570554734E-4</v>
      </c>
      <c r="X15" s="113">
        <v>8.0853287133037291E-4</v>
      </c>
      <c r="Y15" s="113">
        <v>2.9387957436064479E-2</v>
      </c>
      <c r="Z15" s="113">
        <v>8.8375578685127559E-3</v>
      </c>
      <c r="AA15" s="113">
        <v>4.0809579567143393E-3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0.20001661282862199</v>
      </c>
      <c r="AC17" s="103">
        <f>IF(OR(N$3 = 0,H$3=0), 0,0.2+0.025*ABS($D$1/N$3-1)/ABS(T$3)+0.04*ABS($B$1/H$3-1))</f>
        <v>0.20002213838859756</v>
      </c>
      <c r="AD17" s="103">
        <f t="shared" ref="AD17" si="9">IF(OR(O$3 = 0,I$3=0), 0,0.2+0.025*ABS($D$1/O$3-1)/ABS(U$3)+0.04*ABS($B$1/I$3-1))</f>
        <v>0.200018690829601</v>
      </c>
      <c r="AE17" s="103">
        <f>IF(OR(O$3 = 0,I$3=0), 0,0.5+0.025*ABS($D$1/M$3-1)/ABS((1-(S$3)^2)^0.5)+0.04*ABS($B$1/G$3-1))</f>
        <v>0.50001474921412448</v>
      </c>
      <c r="AF17" s="103">
        <f t="shared" ref="AF17:AG17" si="10">IF(OR(P$3 = 0,J$3=0), 0,0.5+0.025*ABS($D$1/N$3-1)/ABS((1-(T$3)^2)^0.5)+0.04*ABS($B$1/H$3-1))</f>
        <v>0.50002066000247536</v>
      </c>
      <c r="AG17" s="103">
        <f t="shared" si="10"/>
        <v>0.50001476847763193</v>
      </c>
      <c r="AH17" s="103">
        <f>IF(OR(O$3 = 0,I$3=0), 0,0.5+0.04*ABS($D$1/M$3-1)+0.04*ABS($B$1/G$3-1))</f>
        <v>0.50001573253880838</v>
      </c>
      <c r="AI17" s="103">
        <f t="shared" ref="AI17:AJ17" si="11">IF(OR(P$3 = 0,J$3=0), 0,0.5+0.04*ABS($D$1/N$3-1)+0.04*ABS($B$1/H$3-1))</f>
        <v>0.50002144054258335</v>
      </c>
      <c r="AJ17" s="103">
        <f t="shared" si="11"/>
        <v>0.50001683905543393</v>
      </c>
      <c r="AK17" s="103">
        <f>IF(OR(O$3 = 0,I$3=0), 0,0.2+0.025*ABS($D$1/M$3-1)/ABS(S$3)+0.04*ABS($B$1/G$3-1))</f>
        <v>0.20001661282862199</v>
      </c>
      <c r="AL17" s="103">
        <f>IF(OR(O$3 = 0,I$3=0), 0,0.5+0.025*ABS($D$1/M$3-1)/ABS((1-(S$3)^2)^0.5)+0.04*ABS($B$1/G$3-1))</f>
        <v>0.50001474921412448</v>
      </c>
      <c r="AM17" s="103">
        <f>IF(OR(O$3 = 0,I$3=0), 0,0.5+0.04*ABS($D$1/M$3-1)+0.04*ABS($B$1/G$3-1))</f>
        <v>0.50001573253880838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1.35877005587947</v>
      </c>
      <c r="G19" s="77">
        <f>IF(G15=0,1000,G18/ABS(G15))</f>
        <v>4.0476306905592638</v>
      </c>
      <c r="H19" s="77">
        <f t="shared" ref="H19:I19" si="12">IF(H15=0,1000,H18/ABS(H15))</f>
        <v>8.4845032981456203</v>
      </c>
      <c r="I19" s="77">
        <f t="shared" si="12"/>
        <v>8.6707386089011607</v>
      </c>
      <c r="J19" s="77">
        <f t="shared" ref="J19:U19" si="13">IF(J13=0,1000,J16/ABS(J13))</f>
        <v>50.210606963273037</v>
      </c>
      <c r="K19" s="77">
        <f t="shared" si="13"/>
        <v>253.86961085180306</v>
      </c>
      <c r="L19" s="77">
        <f t="shared" si="13"/>
        <v>41.786045111270191</v>
      </c>
      <c r="M19" s="77">
        <f>IF(M15=0,1000,M18/ABS(M15))</f>
        <v>3.2604378837359782</v>
      </c>
      <c r="N19" s="77">
        <f t="shared" ref="N19:O19" si="14">IF(N15=0,1000,N18/ABS(N15))</f>
        <v>3.876626355713698</v>
      </c>
      <c r="O19" s="77">
        <f t="shared" si="14"/>
        <v>3.0727038220156988</v>
      </c>
      <c r="P19" s="77">
        <f t="shared" si="13"/>
        <v>45.162003250392935</v>
      </c>
      <c r="Q19" s="77">
        <f t="shared" si="13"/>
        <v>42.055091211150845</v>
      </c>
      <c r="R19" s="77">
        <f t="shared" si="13"/>
        <v>600.11623344656437</v>
      </c>
      <c r="S19" s="77">
        <f t="shared" si="13"/>
        <v>43.902723833321289</v>
      </c>
      <c r="T19" s="77">
        <f t="shared" si="13"/>
        <v>341.31321986440361</v>
      </c>
      <c r="U19" s="77">
        <f t="shared" si="13"/>
        <v>71.435394172572899</v>
      </c>
      <c r="V19" s="77">
        <f>IF(V15=0,1000,V18/ABS(V15))</f>
        <v>5.7999085526123837</v>
      </c>
      <c r="W19" s="77">
        <f t="shared" ref="W19:X19" si="15">IF(W15=0,1000,W18/ABS(W15))</f>
        <v>166.38442994902758</v>
      </c>
      <c r="X19" s="77">
        <f t="shared" si="15"/>
        <v>123.6808094585671</v>
      </c>
      <c r="Y19" s="77">
        <f>IF(Y15=0,1000,Y18/ABS(Y15))</f>
        <v>3.4027543498916821</v>
      </c>
      <c r="Z19" s="77">
        <f t="shared" ref="Z19:AA19" si="16">IF(Z15=0,1000,Z18/ABS(Z15))</f>
        <v>11.315343162423748</v>
      </c>
      <c r="AA19" s="77">
        <f t="shared" si="16"/>
        <v>24.504050534377964</v>
      </c>
      <c r="AB19" s="77">
        <f>IF(AB14=0,1000,AB17/ABS(AB14))</f>
        <v>5.0552692214208088</v>
      </c>
      <c r="AC19" s="77">
        <f t="shared" ref="AC19:AM19" si="17">IF(AC14=0,1000,AC17/ABS(AC14))</f>
        <v>10.082250477480589</v>
      </c>
      <c r="AD19" s="77">
        <f t="shared" si="17"/>
        <v>28.528337052683778</v>
      </c>
      <c r="AE19" s="77">
        <f>IF(AE14=0,1000,AE17/ABS(AE14))</f>
        <v>23.62817106095175</v>
      </c>
      <c r="AF19" s="77">
        <f t="shared" si="17"/>
        <v>41.533748557924987</v>
      </c>
      <c r="AG19" s="77">
        <f t="shared" si="17"/>
        <v>16.487141337462702</v>
      </c>
      <c r="AH19" s="77">
        <f t="shared" si="17"/>
        <v>83.906566892326595</v>
      </c>
      <c r="AI19" s="77">
        <f t="shared" si="17"/>
        <v>35.745140675996474</v>
      </c>
      <c r="AJ19" s="77">
        <f t="shared" si="17"/>
        <v>23.847480083613167</v>
      </c>
      <c r="AK19" s="77">
        <f t="shared" si="17"/>
        <v>22.427271054312193</v>
      </c>
      <c r="AL19" s="77">
        <f t="shared" si="17"/>
        <v>23.606633821416889</v>
      </c>
      <c r="AM19" s="77">
        <f t="shared" si="17"/>
        <v>36.653170578794366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9" priority="1" operator="between">
      <formula>2</formula>
      <formula>1</formula>
    </cfRule>
    <cfRule type="cellIs" dxfId="8" priority="2" operator="lessThanOr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18</v>
      </c>
      <c r="F2" s="12">
        <v>47.497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18</v>
      </c>
      <c r="F3" s="21">
        <v>47.490930833333344</v>
      </c>
      <c r="G3" s="21">
        <v>57.752344444444446</v>
      </c>
      <c r="H3" s="21">
        <v>57.707696666666671</v>
      </c>
      <c r="I3" s="21">
        <v>57.748647777777784</v>
      </c>
      <c r="J3" s="21">
        <v>120.0023888888889</v>
      </c>
      <c r="K3" s="21">
        <v>120.00222222222222</v>
      </c>
      <c r="L3" s="21">
        <v>119.9953888888889</v>
      </c>
      <c r="M3" s="21">
        <v>5.0006711999999993</v>
      </c>
      <c r="N3" s="21">
        <v>4.9994375000000009</v>
      </c>
      <c r="O3" s="21">
        <v>5.0005440000000005</v>
      </c>
      <c r="P3" s="21">
        <v>120.00845333333331</v>
      </c>
      <c r="Q3" s="21">
        <v>119.9968777777778</v>
      </c>
      <c r="R3" s="22">
        <v>119.99466888888888</v>
      </c>
      <c r="S3" s="23">
        <v>0.50055481915477174</v>
      </c>
      <c r="T3" s="24">
        <v>0.50064644646663869</v>
      </c>
      <c r="U3" s="24">
        <v>0.50056569788313343</v>
      </c>
      <c r="V3" s="24">
        <v>57.736229598445782</v>
      </c>
      <c r="W3" s="24">
        <v>1.2971102101580187E-2</v>
      </c>
      <c r="X3" s="24">
        <v>1.5642695772880397E-2</v>
      </c>
      <c r="Y3" s="24">
        <v>5.0002175573900924</v>
      </c>
      <c r="Z3" s="24">
        <v>3.2778794288946102E-4</v>
      </c>
      <c r="AA3" s="24">
        <v>5.4062324337059717E-4</v>
      </c>
      <c r="AB3" s="24">
        <v>144.56047483922259</v>
      </c>
      <c r="AC3" s="24">
        <v>144.43951507599249</v>
      </c>
      <c r="AD3" s="24">
        <v>144.55068628719715</v>
      </c>
      <c r="AE3" s="24">
        <v>-250.01597867863578</v>
      </c>
      <c r="AF3" s="24">
        <v>-249.74577403816011</v>
      </c>
      <c r="AG3" s="24">
        <v>-249.99179981600764</v>
      </c>
      <c r="AH3" s="24">
        <v>288.80048559581331</v>
      </c>
      <c r="AI3" s="24">
        <v>288.5060227539584</v>
      </c>
      <c r="AJ3" s="24">
        <v>288.7746541532801</v>
      </c>
      <c r="AK3" s="24">
        <v>433.55067620241226</v>
      </c>
      <c r="AL3" s="24">
        <v>-749.7535525328035</v>
      </c>
      <c r="AM3" s="25">
        <v>866.08116250305193</v>
      </c>
    </row>
    <row r="4" spans="1:39" ht="15.6" thickTop="1" thickBot="1">
      <c r="A4" s="26" t="s">
        <v>39</v>
      </c>
      <c r="B4" s="27"/>
      <c r="C4" s="27"/>
      <c r="D4" s="28"/>
      <c r="E4" s="29">
        <v>18</v>
      </c>
      <c r="F4" s="30">
        <v>47.497</v>
      </c>
      <c r="G4" s="30">
        <v>57.735100000000003</v>
      </c>
      <c r="H4" s="30">
        <v>57.734999999999999</v>
      </c>
      <c r="I4" s="30">
        <v>57.734900000000003</v>
      </c>
      <c r="J4" s="30">
        <v>119.99800000000002</v>
      </c>
      <c r="K4" s="30">
        <v>120.001</v>
      </c>
      <c r="L4" s="30">
        <v>120.00099999999998</v>
      </c>
      <c r="M4" s="30">
        <v>5.0000200000000001</v>
      </c>
      <c r="N4" s="30">
        <v>5.0000200000000001</v>
      </c>
      <c r="O4" s="30">
        <v>4.9999500000000001</v>
      </c>
      <c r="P4" s="30">
        <v>119.99960000000002</v>
      </c>
      <c r="Q4" s="30">
        <v>119.99599999999998</v>
      </c>
      <c r="R4" s="31">
        <v>120.0044</v>
      </c>
      <c r="S4" s="32">
        <v>0.50005139010161237</v>
      </c>
      <c r="T4" s="33">
        <v>0.5000755730695553</v>
      </c>
      <c r="U4" s="33">
        <v>0.50000000000000011</v>
      </c>
      <c r="V4" s="33">
        <v>57.734999994137638</v>
      </c>
      <c r="W4" s="33">
        <v>5.3256255309462662E-4</v>
      </c>
      <c r="X4" s="33">
        <v>6.3243288037604284E-4</v>
      </c>
      <c r="Y4" s="33">
        <v>4.9999966636611237</v>
      </c>
      <c r="Z4" s="33">
        <v>1.2288942887098961E-4</v>
      </c>
      <c r="AA4" s="33">
        <v>1.2665892833513241E-4</v>
      </c>
      <c r="AB4" s="33">
        <v>144.35316247361823</v>
      </c>
      <c r="AC4" s="33">
        <v>144.35989349311819</v>
      </c>
      <c r="AD4" s="33">
        <v>144.33580662749998</v>
      </c>
      <c r="AE4" s="33">
        <v>-249.99275080250416</v>
      </c>
      <c r="AF4" s="33">
        <v>-249.98828661166087</v>
      </c>
      <c r="AG4" s="33">
        <v>-249.99695043026671</v>
      </c>
      <c r="AH4" s="33">
        <v>288.67665470200006</v>
      </c>
      <c r="AI4" s="33">
        <v>288.67615469999998</v>
      </c>
      <c r="AJ4" s="33">
        <v>288.67161325500001</v>
      </c>
      <c r="AK4" s="33">
        <v>433.04886259423643</v>
      </c>
      <c r="AL4" s="33">
        <v>-749.97798784443171</v>
      </c>
      <c r="AM4" s="34">
        <v>866.02442265700006</v>
      </c>
    </row>
    <row r="5" spans="1:39">
      <c r="A5" s="35" t="s">
        <v>40</v>
      </c>
      <c r="B5" s="35"/>
      <c r="C5" s="35"/>
      <c r="D5" s="36"/>
      <c r="E5" s="37"/>
      <c r="F5" s="38">
        <v>6.0691666666556898E-3</v>
      </c>
      <c r="G5" s="39">
        <v>1.7244444444443729E-2</v>
      </c>
      <c r="H5" s="39">
        <v>2.7303333333328794E-2</v>
      </c>
      <c r="I5" s="39">
        <v>1.3747777777780357E-2</v>
      </c>
      <c r="J5" s="38">
        <v>4.3888888888830024E-3</v>
      </c>
      <c r="K5" s="38">
        <v>1.2222222222106893E-3</v>
      </c>
      <c r="L5" s="38">
        <v>5.6111111110794809E-3</v>
      </c>
      <c r="M5" s="39">
        <v>6.5119999999918576E-4</v>
      </c>
      <c r="N5" s="39">
        <v>5.8249999999926416E-4</v>
      </c>
      <c r="O5" s="39">
        <v>5.9400000000042752E-4</v>
      </c>
      <c r="P5" s="38">
        <v>8.8533333332918573E-3</v>
      </c>
      <c r="Q5" s="38">
        <v>8.7777777781639088E-4</v>
      </c>
      <c r="R5" s="40">
        <v>9.7311111111224591E-3</v>
      </c>
      <c r="S5" s="41">
        <v>5.0342905315936548E-4</v>
      </c>
      <c r="T5" s="42">
        <v>5.7087339708339346E-4</v>
      </c>
      <c r="U5" s="42">
        <v>5.6569788313332037E-4</v>
      </c>
      <c r="V5" s="43">
        <v>1.2296043081434505E-3</v>
      </c>
      <c r="W5" s="43">
        <v>1.2438539548485561E-2</v>
      </c>
      <c r="X5" s="43">
        <v>1.5010262892504353E-2</v>
      </c>
      <c r="Y5" s="43">
        <v>2.2089372896871851E-4</v>
      </c>
      <c r="Z5" s="43">
        <v>2.0489851401847141E-4</v>
      </c>
      <c r="AA5" s="43">
        <v>4.1396431503546479E-4</v>
      </c>
      <c r="AB5" s="43">
        <v>0.20731236560436628</v>
      </c>
      <c r="AC5" s="43">
        <v>7.9621582874295882E-2</v>
      </c>
      <c r="AD5" s="43">
        <v>0.21487965969717493</v>
      </c>
      <c r="AE5" s="43">
        <v>2.3227876131613812E-2</v>
      </c>
      <c r="AF5" s="43">
        <v>0.24251257350076116</v>
      </c>
      <c r="AG5" s="43">
        <v>5.1506142590653781E-3</v>
      </c>
      <c r="AH5" s="43">
        <v>0.12383089381324908</v>
      </c>
      <c r="AI5" s="43">
        <v>0.17013194604157889</v>
      </c>
      <c r="AJ5" s="43">
        <v>0.103040898280085</v>
      </c>
      <c r="AK5" s="43">
        <v>0.50181360817583709</v>
      </c>
      <c r="AL5" s="43">
        <v>0.22443531162821273</v>
      </c>
      <c r="AM5" s="44">
        <v>5.6739846051868881E-2</v>
      </c>
    </row>
    <row r="6" spans="1:39">
      <c r="A6" s="45" t="s">
        <v>41</v>
      </c>
      <c r="B6" s="45"/>
      <c r="C6" s="45"/>
      <c r="D6" s="46"/>
      <c r="E6" s="47"/>
      <c r="F6" s="48">
        <v>1.2779632995518821E-2</v>
      </c>
      <c r="G6" s="48">
        <v>2.9859297679304134E-2</v>
      </c>
      <c r="H6" s="48">
        <v>4.7313157361035071E-2</v>
      </c>
      <c r="I6" s="48">
        <v>2.38062332310933E-2</v>
      </c>
      <c r="J6" s="48">
        <v>3.657334599352607E-3</v>
      </c>
      <c r="K6" s="48">
        <v>1.0184996574041411E-3</v>
      </c>
      <c r="L6" s="48">
        <v>4.6761056095873431E-3</v>
      </c>
      <c r="M6" s="48">
        <v>1.3022251892889615E-2</v>
      </c>
      <c r="N6" s="48">
        <v>1.1651310772447181E-2</v>
      </c>
      <c r="O6" s="48">
        <v>1.1878707596622035E-2</v>
      </c>
      <c r="P6" s="48">
        <v>7.3772580908954798E-3</v>
      </c>
      <c r="Q6" s="48">
        <v>7.3150051407333072E-4</v>
      </c>
      <c r="R6" s="49">
        <v>8.1096195366255376E-3</v>
      </c>
      <c r="S6" s="50">
        <v>0.10057420963590905</v>
      </c>
      <c r="T6" s="51">
        <v>0.11402725438528294</v>
      </c>
      <c r="U6" s="51">
        <v>0.11301171565003906</v>
      </c>
      <c r="V6" s="51">
        <v>2.1296927712379583E-3</v>
      </c>
      <c r="W6" s="51">
        <v>0</v>
      </c>
      <c r="X6" s="51">
        <v>0</v>
      </c>
      <c r="Y6" s="51">
        <v>4.4176823594854926E-3</v>
      </c>
      <c r="Z6" s="51">
        <v>0</v>
      </c>
      <c r="AA6" s="51">
        <v>0</v>
      </c>
      <c r="AB6" s="52">
        <v>0.14340874698629424</v>
      </c>
      <c r="AC6" s="52">
        <v>5.5124515498688423E-2</v>
      </c>
      <c r="AD6" s="52">
        <v>0.1486535036369501</v>
      </c>
      <c r="AE6" s="52">
        <v>-9.2905566493693345E-3</v>
      </c>
      <c r="AF6" s="52">
        <v>-9.7103774602290679E-2</v>
      </c>
      <c r="AG6" s="52">
        <v>-2.060313283418175E-3</v>
      </c>
      <c r="AH6" s="52">
        <v>4.2877661219224844E-2</v>
      </c>
      <c r="AI6" s="52">
        <v>5.8969980736474803E-2</v>
      </c>
      <c r="AJ6" s="52">
        <v>3.5682112954896462E-2</v>
      </c>
      <c r="AK6" s="52">
        <v>0.11574508718827481</v>
      </c>
      <c r="AL6" s="52">
        <v>-2.9934544607361918E-2</v>
      </c>
      <c r="AM6" s="53">
        <v>6.5513312733746177E-3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2.9868267852158535E-2</v>
      </c>
      <c r="H7" s="58">
        <v>4.7290782598646913E-2</v>
      </c>
      <c r="I7" s="58">
        <v>2.3811860704564574E-2</v>
      </c>
      <c r="J7" s="57"/>
      <c r="K7" s="57"/>
      <c r="L7" s="57"/>
      <c r="M7" s="58">
        <v>1.3023999999983715E-2</v>
      </c>
      <c r="N7" s="58">
        <v>1.1649999999985283E-2</v>
      </c>
      <c r="O7" s="58">
        <v>1.188000000000855E-2</v>
      </c>
      <c r="P7" s="57"/>
      <c r="Q7" s="57"/>
      <c r="R7" s="59"/>
      <c r="S7" s="60"/>
      <c r="T7" s="61"/>
      <c r="U7" s="61"/>
      <c r="V7" s="62">
        <v>2.1297381279006679E-3</v>
      </c>
      <c r="W7" s="62">
        <v>2.1544192514913938E-2</v>
      </c>
      <c r="X7" s="62">
        <v>2.5998550086610121E-2</v>
      </c>
      <c r="Y7" s="62">
        <v>4.4178745793743701E-3</v>
      </c>
      <c r="Z7" s="62">
        <v>4.0979702803694285E-3</v>
      </c>
      <c r="AA7" s="62">
        <v>8.2792863007092963E-3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0.20001871664079285</v>
      </c>
      <c r="AC9" s="52">
        <f t="shared" ref="AC9" si="0">IF(OR(N$3 = 0,H$3=0), 0,0.2+0.025*ABS($D$1/N$3-1)/ABS(T$3)+0.04*ABS($B$1/H$3-1))</f>
        <v>0.20002454363187863</v>
      </c>
      <c r="AD9" s="52">
        <f>IF(OR(O$3 = 0,I$3=0), 0,0.2+0.025*ABS($D$1/O$3-1)/ABS(U$3)+0.04*ABS($B$1/I$3-1))</f>
        <v>0.2000148864886252</v>
      </c>
      <c r="AE9" s="52">
        <f>IF(OR(O$3 = 0,I$3=0), 0,0.5+0.025*ABS($D$1/M$3-1)/ABS((1-(S$3)^2)^0.5)+0.04*ABS($B$1/G$3-1))</f>
        <v>0.5000158890699492</v>
      </c>
      <c r="AF9" s="52">
        <f t="shared" ref="AF9:AG9" si="1">IF(OR(P$3 = 0,J$3=0), 0,0.5+0.025*ABS($D$1/N$3-1)/ABS((1-(T$3)^2)^0.5)+0.04*ABS($B$1/H$3-1))</f>
        <v>0.50002217462517085</v>
      </c>
      <c r="AG9" s="52">
        <f t="shared" si="1"/>
        <v>0.50001259485708816</v>
      </c>
      <c r="AH9" s="52">
        <f>IF(OR(O$3 = 0,I$3=0), 0,0.5+0.04*ABS($D$1/M$3-1)+0.04*ABS($B$1/G$3-1))</f>
        <v>0.50001738185961087</v>
      </c>
      <c r="AI9" s="52">
        <f t="shared" ref="AI9:AJ9" si="2">IF(OR(P$3 = 0,J$3=0), 0,0.5+0.04*ABS($D$1/N$3-1)+0.04*ABS($B$1/H$3-1))</f>
        <v>0.50002342576925141</v>
      </c>
      <c r="AJ9" s="52">
        <f t="shared" si="2"/>
        <v>0.50001380475415513</v>
      </c>
      <c r="AK9" s="52">
        <f>IF(OR(O$3 = 0,I$3=0), 0,0.2+0.025*ABS($D$1/M$3-1)/ABS(S$3)+0.04*ABS($B$1/G$3-1))</f>
        <v>0.20001871664079285</v>
      </c>
      <c r="AL9" s="52">
        <f>IF(OR(O$3 = 0,I$3=0), 0,0.5+0.025*ABS($D$1/M$3-1)/ABS((1-(S$3)^2)^0.5)+0.04*ABS($B$1/G$3-1))</f>
        <v>0.5000158890699492</v>
      </c>
      <c r="AM9" s="52">
        <f>IF(OR(O$3 = 0,I$3=0), 0,0.5+0.04*ABS($D$1/M$3-1)+0.04*ABS($B$1/G$3-1))</f>
        <v>0.50001738185961087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1.6476726623673903</v>
      </c>
      <c r="G11" s="77">
        <f>IF(G7=0,1000,G10/ABS(G7))</f>
        <v>3.348034793814572</v>
      </c>
      <c r="H11" s="77">
        <f t="shared" ref="H11:I11" si="3">IF(H7=0,1000,H10/ABS(H7))</f>
        <v>2.114576974728712</v>
      </c>
      <c r="I11" s="77">
        <f t="shared" si="3"/>
        <v>4.1995878121708765</v>
      </c>
      <c r="J11" s="77">
        <f t="shared" ref="J11:U11" si="4">IF(J5=0,1000,J8/ABS(J5))</f>
        <v>45.569620253225679</v>
      </c>
      <c r="K11" s="77">
        <f t="shared" si="4"/>
        <v>163.63636363790772</v>
      </c>
      <c r="L11" s="77">
        <f t="shared" si="4"/>
        <v>35.643564356636574</v>
      </c>
      <c r="M11" s="77">
        <f>IF(M7=0,1000,M10/ABS(M7))</f>
        <v>7.678132678142279</v>
      </c>
      <c r="N11" s="77">
        <f t="shared" ref="N11:O11" si="5">IF(N7=0,1000,N10/ABS(N7))</f>
        <v>8.5836909871353075</v>
      </c>
      <c r="O11" s="77">
        <f t="shared" si="5"/>
        <v>8.4175084175023596</v>
      </c>
      <c r="P11" s="77">
        <f t="shared" si="4"/>
        <v>56.475903614722412</v>
      </c>
      <c r="Q11" s="77">
        <f t="shared" si="4"/>
        <v>569.6202531394996</v>
      </c>
      <c r="R11" s="77">
        <f t="shared" si="4"/>
        <v>51.381593971166389</v>
      </c>
      <c r="S11" s="77">
        <f t="shared" si="4"/>
        <v>19.863772138781194</v>
      </c>
      <c r="T11" s="77">
        <f t="shared" si="4"/>
        <v>17.517018748973506</v>
      </c>
      <c r="U11" s="77">
        <f t="shared" si="4"/>
        <v>17.677280219984947</v>
      </c>
      <c r="V11" s="77">
        <f>IF(V7=0,1000,V10/ABS(V7))</f>
        <v>46.954129566423418</v>
      </c>
      <c r="W11" s="77">
        <f t="shared" ref="W11:X11" si="6">IF(W7=0,1000,W10/ABS(W7))</f>
        <v>4.6416220951783247</v>
      </c>
      <c r="X11" s="77">
        <f t="shared" si="6"/>
        <v>3.8463683423446917</v>
      </c>
      <c r="Y11" s="77">
        <f>IF(Y7=0,1000,Y10/ABS(Y7))</f>
        <v>22.635318908071252</v>
      </c>
      <c r="Z11" s="77">
        <f t="shared" ref="Z11:AA11" si="7">IF(Z7=0,1000,Z10/ABS(Z7))</f>
        <v>24.402324360191574</v>
      </c>
      <c r="AA11" s="77">
        <f t="shared" si="7"/>
        <v>12.078335784985825</v>
      </c>
      <c r="AB11" s="77">
        <f>IF(AB6=0,1000,AB9/ABS(AB6))</f>
        <v>1.3947455845207886</v>
      </c>
      <c r="AC11" s="77">
        <f t="shared" ref="AC11:AM11" si="8">IF(AC6=0,1000,AC9/ABS(AC6))</f>
        <v>3.6285950420124387</v>
      </c>
      <c r="AD11" s="77">
        <f t="shared" si="8"/>
        <v>1.3455107454252322</v>
      </c>
      <c r="AE11" s="77">
        <f t="shared" si="8"/>
        <v>53.819798741972207</v>
      </c>
      <c r="AF11" s="77">
        <f t="shared" si="8"/>
        <v>5.1493587831484291</v>
      </c>
      <c r="AG11" s="77">
        <f t="shared" si="8"/>
        <v>242.68765283478601</v>
      </c>
      <c r="AH11" s="77">
        <f t="shared" si="8"/>
        <v>11.661489168057061</v>
      </c>
      <c r="AI11" s="77">
        <f t="shared" si="8"/>
        <v>8.4792875887777086</v>
      </c>
      <c r="AJ11" s="77">
        <f t="shared" si="8"/>
        <v>14.0130099746669</v>
      </c>
      <c r="AK11" s="77">
        <f t="shared" si="8"/>
        <v>1.7280968160267205</v>
      </c>
      <c r="AL11" s="77">
        <f t="shared" si="8"/>
        <v>16.703641081848239</v>
      </c>
      <c r="AM11" s="77">
        <f t="shared" si="8"/>
        <v>76.323019092583579</v>
      </c>
    </row>
    <row r="12" spans="1:39" ht="15.6" thickTop="1" thickBot="1">
      <c r="A12" s="78" t="s">
        <v>47</v>
      </c>
      <c r="B12" s="78"/>
      <c r="C12" s="78"/>
      <c r="D12" s="79"/>
      <c r="E12" s="80">
        <v>18</v>
      </c>
      <c r="F12" s="81">
        <v>47.498592376708984</v>
      </c>
      <c r="G12" s="81">
        <v>57.735561370849609</v>
      </c>
      <c r="H12" s="81">
        <v>57.701396942138672</v>
      </c>
      <c r="I12" s="81">
        <v>57.745628356933594</v>
      </c>
      <c r="J12" s="81">
        <v>120.00725555419922</v>
      </c>
      <c r="K12" s="81">
        <v>119.99333953857422</v>
      </c>
      <c r="L12" s="81">
        <v>119.99942016601562</v>
      </c>
      <c r="M12" s="81">
        <v>5.001671314239502</v>
      </c>
      <c r="N12" s="81">
        <v>4.999964714050293</v>
      </c>
      <c r="O12" s="81">
        <v>5.001582145690918</v>
      </c>
      <c r="P12" s="81">
        <v>120.02305603027344</v>
      </c>
      <c r="Q12" s="81">
        <v>119.98631286621094</v>
      </c>
      <c r="R12" s="82">
        <v>119.99064636230469</v>
      </c>
      <c r="S12" s="83">
        <v>0.50038254261016846</v>
      </c>
      <c r="T12" s="84">
        <v>0.5006561279296875</v>
      </c>
      <c r="U12" s="84">
        <v>0.50050944089889526</v>
      </c>
      <c r="V12" s="84">
        <v>57.726318359375</v>
      </c>
      <c r="W12" s="84">
        <v>1.288450974971056E-2</v>
      </c>
      <c r="X12" s="84">
        <v>1.6669925302267075E-2</v>
      </c>
      <c r="Y12" s="84">
        <v>5.0010538101196289</v>
      </c>
      <c r="Z12" s="84">
        <v>7.3767482535913587E-4</v>
      </c>
      <c r="AA12" s="84">
        <v>1.3009646208956838E-3</v>
      </c>
      <c r="AB12" s="84">
        <v>144.49760437011719</v>
      </c>
      <c r="AC12" s="84">
        <v>144.44175720214844</v>
      </c>
      <c r="AD12" s="84">
        <v>144.556884765625</v>
      </c>
      <c r="AE12" s="84">
        <v>-250.02206420898437</v>
      </c>
      <c r="AF12" s="84">
        <v>-249.74322509765625</v>
      </c>
      <c r="AG12" s="84">
        <v>-250.0400390625</v>
      </c>
      <c r="AH12" s="84">
        <v>288.77426147460937</v>
      </c>
      <c r="AI12" s="84">
        <v>288.50491333007812</v>
      </c>
      <c r="AJ12" s="84">
        <v>288.81951904296875</v>
      </c>
      <c r="AK12" s="84">
        <v>433.49624633789062</v>
      </c>
      <c r="AL12" s="84">
        <v>-749.80535888671875</v>
      </c>
      <c r="AM12" s="85">
        <v>866.09869384765625</v>
      </c>
    </row>
    <row r="13" spans="1:39">
      <c r="A13" s="86" t="s">
        <v>48</v>
      </c>
      <c r="B13" s="86"/>
      <c r="C13" s="86"/>
      <c r="D13" s="87"/>
      <c r="E13" s="88"/>
      <c r="F13" s="89">
        <v>7.6615433756401785E-3</v>
      </c>
      <c r="G13" s="90">
        <v>1.6783073594837106E-2</v>
      </c>
      <c r="H13" s="90">
        <v>6.2997245279987624E-3</v>
      </c>
      <c r="I13" s="90">
        <v>3.019420844189824E-3</v>
      </c>
      <c r="J13" s="89">
        <v>4.8666653103168755E-3</v>
      </c>
      <c r="K13" s="89">
        <v>8.8826836479967142E-3</v>
      </c>
      <c r="L13" s="89">
        <v>4.0312771267281278E-3</v>
      </c>
      <c r="M13" s="90">
        <v>1.0001142395026363E-3</v>
      </c>
      <c r="N13" s="90">
        <v>5.2721405029210189E-4</v>
      </c>
      <c r="O13" s="90">
        <v>1.0381456909174247E-3</v>
      </c>
      <c r="P13" s="89">
        <v>1.46026969401305E-2</v>
      </c>
      <c r="Q13" s="89">
        <v>1.0564911566859791E-2</v>
      </c>
      <c r="R13" s="91">
        <v>4.0225265841939972E-3</v>
      </c>
      <c r="S13" s="92">
        <v>1.7227654460327813E-4</v>
      </c>
      <c r="T13" s="93">
        <v>9.6814630488051279E-6</v>
      </c>
      <c r="U13" s="93">
        <v>5.6256984238167718E-5</v>
      </c>
      <c r="V13" s="94">
        <v>9.9112390707816189E-3</v>
      </c>
      <c r="W13" s="94">
        <v>8.6592351869627104E-5</v>
      </c>
      <c r="X13" s="94">
        <v>1.0272295293866779E-3</v>
      </c>
      <c r="Y13" s="94">
        <v>8.3625272953646856E-4</v>
      </c>
      <c r="Z13" s="94">
        <v>4.0988688246967485E-4</v>
      </c>
      <c r="AA13" s="94">
        <v>7.6034137752508659E-4</v>
      </c>
      <c r="AB13" s="94">
        <v>6.2870469105405391E-2</v>
      </c>
      <c r="AC13" s="94">
        <v>2.2421261559486538E-3</v>
      </c>
      <c r="AD13" s="94">
        <v>6.198478427847931E-3</v>
      </c>
      <c r="AE13" s="94">
        <v>6.0855303485993772E-3</v>
      </c>
      <c r="AF13" s="94">
        <v>2.5489405038570112E-3</v>
      </c>
      <c r="AG13" s="94">
        <v>4.8239246492357779E-2</v>
      </c>
      <c r="AH13" s="94">
        <v>2.6224121203938466E-2</v>
      </c>
      <c r="AI13" s="94">
        <v>1.1094238802797918E-3</v>
      </c>
      <c r="AJ13" s="94">
        <v>4.4864889688653875E-2</v>
      </c>
      <c r="AK13" s="94">
        <v>5.4429864521637228E-2</v>
      </c>
      <c r="AL13" s="94">
        <v>5.1806353915253567E-2</v>
      </c>
      <c r="AM13" s="95">
        <v>1.753134460432193E-2</v>
      </c>
    </row>
    <row r="14" spans="1:39">
      <c r="A14" s="96" t="s">
        <v>49</v>
      </c>
      <c r="B14" s="96"/>
      <c r="C14" s="96"/>
      <c r="D14" s="97"/>
      <c r="E14" s="98"/>
      <c r="F14" s="99">
        <v>1.6132645204466341E-2</v>
      </c>
      <c r="G14" s="99">
        <v>2.906041954882331E-2</v>
      </c>
      <c r="H14" s="99">
        <v>1.0916610594228816E-2</v>
      </c>
      <c r="I14" s="99">
        <v>5.2285567894313966E-3</v>
      </c>
      <c r="J14" s="99">
        <v>4.0554736912970599E-3</v>
      </c>
      <c r="K14" s="99">
        <v>7.4020992974176804E-3</v>
      </c>
      <c r="L14" s="99">
        <v>3.3595266985308367E-3</v>
      </c>
      <c r="M14" s="99">
        <v>1.9999600043742859E-2</v>
      </c>
      <c r="N14" s="99">
        <v>1.0545467370921264E-2</v>
      </c>
      <c r="O14" s="99">
        <v>2.0760655059078065E-2</v>
      </c>
      <c r="P14" s="99">
        <v>1.2168056944763977E-2</v>
      </c>
      <c r="Q14" s="99">
        <v>8.8043220477994014E-3</v>
      </c>
      <c r="R14" s="100">
        <v>3.3522544138346049E-3</v>
      </c>
      <c r="S14" s="101">
        <v>3.4417118367610834E-2</v>
      </c>
      <c r="T14" s="102">
        <v>1.9337924232026417E-3</v>
      </c>
      <c r="U14" s="102">
        <v>1.1238681451021436E-2</v>
      </c>
      <c r="V14" s="102">
        <v>1.716641204268805E-2</v>
      </c>
      <c r="W14" s="102">
        <v>0</v>
      </c>
      <c r="X14" s="102">
        <v>0</v>
      </c>
      <c r="Y14" s="102">
        <v>1.6724326890547498E-2</v>
      </c>
      <c r="Z14" s="102">
        <v>0</v>
      </c>
      <c r="AA14" s="102">
        <v>0</v>
      </c>
      <c r="AB14" s="103">
        <v>4.3490773792302997E-2</v>
      </c>
      <c r="AC14" s="103">
        <v>1.5522941590942248E-3</v>
      </c>
      <c r="AD14" s="103">
        <v>4.2881003107329623E-3</v>
      </c>
      <c r="AE14" s="103">
        <v>-2.4340565674090633E-3</v>
      </c>
      <c r="AF14" s="103">
        <v>-1.0206140679151368E-3</v>
      </c>
      <c r="AG14" s="103">
        <v>-1.9296331530818833E-2</v>
      </c>
      <c r="AH14" s="103">
        <v>9.0803591101436265E-3</v>
      </c>
      <c r="AI14" s="103">
        <v>3.8454097758157461E-4</v>
      </c>
      <c r="AJ14" s="103">
        <v>1.5536297609013781E-2</v>
      </c>
      <c r="AK14" s="103">
        <v>1.2554441155161642E-2</v>
      </c>
      <c r="AL14" s="103">
        <v>-6.9097843871819354E-3</v>
      </c>
      <c r="AM14" s="104">
        <v>2.0242149769953174E-3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2.9069149726919732E-2</v>
      </c>
      <c r="H15" s="109">
        <v>1.0911448043645558E-2</v>
      </c>
      <c r="I15" s="109">
        <v>5.2297927499607242E-3</v>
      </c>
      <c r="J15" s="108"/>
      <c r="K15" s="108"/>
      <c r="L15" s="108"/>
      <c r="M15" s="109">
        <v>2.0002284790052727E-2</v>
      </c>
      <c r="N15" s="109">
        <v>1.0544281005842038E-2</v>
      </c>
      <c r="O15" s="109">
        <v>2.0762913818348494E-2</v>
      </c>
      <c r="P15" s="108"/>
      <c r="Q15" s="108"/>
      <c r="R15" s="110"/>
      <c r="S15" s="111"/>
      <c r="T15" s="112"/>
      <c r="U15" s="112"/>
      <c r="V15" s="113">
        <v>1.7166777640567454E-2</v>
      </c>
      <c r="W15" s="113">
        <v>1.49982422914397E-4</v>
      </c>
      <c r="X15" s="113">
        <v>1.7792145654917779E-3</v>
      </c>
      <c r="Y15" s="113">
        <v>1.6725054590729371E-2</v>
      </c>
      <c r="Z15" s="113">
        <v>8.1977376493934957E-3</v>
      </c>
      <c r="AA15" s="113">
        <v>1.5206827550501732E-2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0.20001871664079285</v>
      </c>
      <c r="AC17" s="103">
        <f>IF(OR(N$3 = 0,H$3=0), 0,0.2+0.025*ABS($D$1/N$3-1)/ABS(T$3)+0.04*ABS($B$1/H$3-1))</f>
        <v>0.20002454363187863</v>
      </c>
      <c r="AD17" s="103">
        <f t="shared" ref="AD17" si="9">IF(OR(O$3 = 0,I$3=0), 0,0.2+0.025*ABS($D$1/O$3-1)/ABS(U$3)+0.04*ABS($B$1/I$3-1))</f>
        <v>0.2000148864886252</v>
      </c>
      <c r="AE17" s="103">
        <f>IF(OR(O$3 = 0,I$3=0), 0,0.5+0.025*ABS($D$1/M$3-1)/ABS((1-(S$3)^2)^0.5)+0.04*ABS($B$1/G$3-1))</f>
        <v>0.5000158890699492</v>
      </c>
      <c r="AF17" s="103">
        <f t="shared" ref="AF17:AG17" si="10">IF(OR(P$3 = 0,J$3=0), 0,0.5+0.025*ABS($D$1/N$3-1)/ABS((1-(T$3)^2)^0.5)+0.04*ABS($B$1/H$3-1))</f>
        <v>0.50002217462517085</v>
      </c>
      <c r="AG17" s="103">
        <f t="shared" si="10"/>
        <v>0.50001259485708816</v>
      </c>
      <c r="AH17" s="103">
        <f>IF(OR(O$3 = 0,I$3=0), 0,0.5+0.04*ABS($D$1/M$3-1)+0.04*ABS($B$1/G$3-1))</f>
        <v>0.50001738185961087</v>
      </c>
      <c r="AI17" s="103">
        <f t="shared" ref="AI17:AJ17" si="11">IF(OR(P$3 = 0,J$3=0), 0,0.5+0.04*ABS($D$1/N$3-1)+0.04*ABS($B$1/H$3-1))</f>
        <v>0.50002342576925141</v>
      </c>
      <c r="AJ17" s="103">
        <f t="shared" si="11"/>
        <v>0.50001380475415513</v>
      </c>
      <c r="AK17" s="103">
        <f>IF(OR(O$3 = 0,I$3=0), 0,0.2+0.025*ABS($D$1/M$3-1)/ABS(S$3)+0.04*ABS($B$1/G$3-1))</f>
        <v>0.20001871664079285</v>
      </c>
      <c r="AL17" s="103">
        <f>IF(OR(O$3 = 0,I$3=0), 0,0.5+0.025*ABS($D$1/M$3-1)/ABS((1-(S$3)^2)^0.5)+0.04*ABS($B$1/G$3-1))</f>
        <v>0.5000158890699492</v>
      </c>
      <c r="AM17" s="103">
        <f>IF(OR(O$3 = 0,I$3=0), 0,0.5+0.04*ABS($D$1/M$3-1)+0.04*ABS($B$1/G$3-1))</f>
        <v>0.50001738185961087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1.305220046367541</v>
      </c>
      <c r="G19" s="77">
        <f>IF(G15=0,1000,G18/ABS(G15))</f>
        <v>3.4400730994685462</v>
      </c>
      <c r="H19" s="77">
        <f t="shared" ref="H19:I19" si="12">IF(H15=0,1000,H18/ABS(H15))</f>
        <v>9.1646864467486022</v>
      </c>
      <c r="I19" s="77">
        <f t="shared" si="12"/>
        <v>19.121216610495896</v>
      </c>
      <c r="J19" s="77">
        <f t="shared" ref="J19:U19" si="13">IF(J13=0,1000,J16/ABS(J13))</f>
        <v>41.095901864469432</v>
      </c>
      <c r="K19" s="77">
        <f t="shared" si="13"/>
        <v>22.515717988572678</v>
      </c>
      <c r="L19" s="77">
        <f t="shared" si="13"/>
        <v>49.61206925566151</v>
      </c>
      <c r="M19" s="77">
        <f>IF(M15=0,1000,M18/ABS(M15))</f>
        <v>4.9994288677326848</v>
      </c>
      <c r="N19" s="77">
        <f t="shared" ref="N19:O19" si="14">IF(N15=0,1000,N18/ABS(N15))</f>
        <v>9.4838140167731879</v>
      </c>
      <c r="O19" s="77">
        <f t="shared" si="14"/>
        <v>4.8162796838095296</v>
      </c>
      <c r="P19" s="77">
        <f t="shared" si="13"/>
        <v>34.240250417436357</v>
      </c>
      <c r="Q19" s="77">
        <f t="shared" si="13"/>
        <v>47.326472809143922</v>
      </c>
      <c r="R19" s="77">
        <f t="shared" si="13"/>
        <v>124.29998647235445</v>
      </c>
      <c r="S19" s="77">
        <f t="shared" si="13"/>
        <v>58.046207178279552</v>
      </c>
      <c r="T19" s="77">
        <f t="shared" si="13"/>
        <v>1032.9017370194049</v>
      </c>
      <c r="U19" s="77">
        <f t="shared" si="13"/>
        <v>177.75570687657785</v>
      </c>
      <c r="V19" s="77">
        <f>IF(V15=0,1000,V18/ABS(V15))</f>
        <v>5.8252050614138708</v>
      </c>
      <c r="W19" s="77">
        <f t="shared" ref="W19:X19" si="15">IF(W15=0,1000,W18/ABS(W15))</f>
        <v>666.7447962023881</v>
      </c>
      <c r="X19" s="77">
        <f t="shared" si="15"/>
        <v>56.20457585022065</v>
      </c>
      <c r="Y19" s="77">
        <f>IF(Y15=0,1000,Y18/ABS(Y15))</f>
        <v>5.97905372789812</v>
      </c>
      <c r="Z19" s="77">
        <f t="shared" ref="Z19:AA19" si="16">IF(Z15=0,1000,Z18/ABS(Z15))</f>
        <v>12.198487470186173</v>
      </c>
      <c r="AA19" s="77">
        <f t="shared" si="16"/>
        <v>6.5759935573610564</v>
      </c>
      <c r="AB19" s="77">
        <f>IF(AB14=0,1000,AB17/ABS(AB14))</f>
        <v>4.599106872552178</v>
      </c>
      <c r="AC19" s="77">
        <f t="shared" ref="AC19:AM19" si="17">IF(AC14=0,1000,AC17/ABS(AC14))</f>
        <v>128.85737053123646</v>
      </c>
      <c r="AD19" s="77">
        <f t="shared" si="17"/>
        <v>46.644171543281082</v>
      </c>
      <c r="AE19" s="77">
        <f>IF(AE14=0,1000,AE17/ABS(AE14))</f>
        <v>205.42492551937369</v>
      </c>
      <c r="AF19" s="77">
        <f t="shared" si="17"/>
        <v>489.92287128335687</v>
      </c>
      <c r="AG19" s="77">
        <f t="shared" si="17"/>
        <v>25.912313646689832</v>
      </c>
      <c r="AH19" s="77">
        <f t="shared" si="17"/>
        <v>55.065815767246889</v>
      </c>
      <c r="AI19" s="77">
        <f t="shared" si="17"/>
        <v>1300.3124632229317</v>
      </c>
      <c r="AJ19" s="77">
        <f t="shared" si="17"/>
        <v>32.183588222721696</v>
      </c>
      <c r="AK19" s="77">
        <f t="shared" si="17"/>
        <v>15.932108340685241</v>
      </c>
      <c r="AL19" s="77">
        <f t="shared" si="17"/>
        <v>72.363457533857158</v>
      </c>
      <c r="AM19" s="77">
        <f t="shared" si="17"/>
        <v>247.01792425319434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7" priority="1" operator="between">
      <formula>2</formula>
      <formula>1</formula>
    </cfRule>
    <cfRule type="cellIs" dxfId="6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</v>
      </c>
      <c r="F2" s="12">
        <v>49.997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57.734999999999992</v>
      </c>
      <c r="W2" s="15">
        <v>0</v>
      </c>
      <c r="X2" s="15">
        <v>0</v>
      </c>
      <c r="Y2" s="15">
        <v>5</v>
      </c>
      <c r="Z2" s="15">
        <v>0</v>
      </c>
      <c r="AA2" s="15">
        <v>0</v>
      </c>
      <c r="AB2" s="15">
        <v>288.67500000000001</v>
      </c>
      <c r="AC2" s="15">
        <v>288.67499999999995</v>
      </c>
      <c r="AD2" s="15">
        <v>288.67499999999995</v>
      </c>
      <c r="AE2" s="15">
        <v>0</v>
      </c>
      <c r="AF2" s="15">
        <v>0</v>
      </c>
      <c r="AG2" s="15">
        <v>0</v>
      </c>
      <c r="AH2" s="15">
        <v>288.67500000000001</v>
      </c>
      <c r="AI2" s="15">
        <v>288.67499999999995</v>
      </c>
      <c r="AJ2" s="15">
        <v>288.67499999999995</v>
      </c>
      <c r="AK2" s="15">
        <v>866.02499999999986</v>
      </c>
      <c r="AL2" s="15">
        <v>0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</v>
      </c>
      <c r="F3" s="21">
        <v>49.990836666666667</v>
      </c>
      <c r="G3" s="21">
        <v>57.745105555555561</v>
      </c>
      <c r="H3" s="21">
        <v>57.708841111111106</v>
      </c>
      <c r="I3" s="21">
        <v>57.754637777777781</v>
      </c>
      <c r="J3" s="21">
        <v>120.00989999999996</v>
      </c>
      <c r="K3" s="21">
        <v>119.98985555555556</v>
      </c>
      <c r="L3" s="21">
        <v>120.00024444444449</v>
      </c>
      <c r="M3" s="21">
        <v>5.0010000000000003</v>
      </c>
      <c r="N3" s="21">
        <v>4.9997106000000002</v>
      </c>
      <c r="O3" s="21">
        <v>5.000833666666666</v>
      </c>
      <c r="P3" s="21">
        <v>120.00433333333331</v>
      </c>
      <c r="Q3" s="21">
        <v>119.99956111111113</v>
      </c>
      <c r="R3" s="22">
        <v>119.99610555555557</v>
      </c>
      <c r="S3" s="23">
        <v>0.99999974341368814</v>
      </c>
      <c r="T3" s="24">
        <v>0.99999980829318857</v>
      </c>
      <c r="U3" s="24">
        <v>0.99999968905666559</v>
      </c>
      <c r="V3" s="24">
        <v>57.736194618487737</v>
      </c>
      <c r="W3" s="24">
        <v>1.3761934677900569E-2</v>
      </c>
      <c r="X3" s="24">
        <v>1.4917638549828333E-2</v>
      </c>
      <c r="Y3" s="24">
        <v>5.0005147526666116</v>
      </c>
      <c r="Z3" s="24">
        <v>3.2584550797043937E-4</v>
      </c>
      <c r="AA3" s="24">
        <v>5.0066088952529174E-4</v>
      </c>
      <c r="AB3" s="24">
        <v>288.78319878549848</v>
      </c>
      <c r="AC3" s="24">
        <v>288.52744930425013</v>
      </c>
      <c r="AD3" s="24">
        <v>288.82124719818</v>
      </c>
      <c r="AE3" s="24">
        <v>0.20687296843343006</v>
      </c>
      <c r="AF3" s="24">
        <v>0.17865738322167601</v>
      </c>
      <c r="AG3" s="24">
        <v>0.22776388596150809</v>
      </c>
      <c r="AH3" s="24">
        <v>288.78327288333338</v>
      </c>
      <c r="AI3" s="24">
        <v>288.52750461693802</v>
      </c>
      <c r="AJ3" s="24">
        <v>288.82133700524957</v>
      </c>
      <c r="AK3" s="24">
        <v>866.13189528792861</v>
      </c>
      <c r="AL3" s="24">
        <v>0.61329423761661417</v>
      </c>
      <c r="AM3" s="25">
        <v>866.13211450552092</v>
      </c>
    </row>
    <row r="4" spans="1:39" ht="15.6" thickTop="1" thickBot="1">
      <c r="A4" s="26" t="s">
        <v>39</v>
      </c>
      <c r="B4" s="27"/>
      <c r="C4" s="27"/>
      <c r="D4" s="28"/>
      <c r="E4" s="29">
        <v>1</v>
      </c>
      <c r="F4" s="30">
        <v>49.997</v>
      </c>
      <c r="G4" s="30">
        <v>57.734999999999999</v>
      </c>
      <c r="H4" s="30">
        <v>57.734900000000003</v>
      </c>
      <c r="I4" s="30">
        <v>57.734999999999999</v>
      </c>
      <c r="J4" s="30">
        <v>120.00009155270001</v>
      </c>
      <c r="K4" s="30">
        <v>120</v>
      </c>
      <c r="L4" s="30">
        <v>119.9999084473</v>
      </c>
      <c r="M4" s="30">
        <v>5.0000299999999998</v>
      </c>
      <c r="N4" s="30">
        <v>0</v>
      </c>
      <c r="O4" s="30">
        <v>5.0000099999999996</v>
      </c>
      <c r="P4" s="30">
        <v>120.000854492</v>
      </c>
      <c r="Q4" s="30">
        <v>120.001</v>
      </c>
      <c r="R4" s="31">
        <v>119.99814550799999</v>
      </c>
      <c r="S4" s="32">
        <v>0.99999999991134469</v>
      </c>
      <c r="T4" s="33">
        <v>1</v>
      </c>
      <c r="U4" s="33">
        <v>0.99999999984769128</v>
      </c>
      <c r="V4" s="33">
        <v>57.734966666650287</v>
      </c>
      <c r="W4" s="33">
        <v>1.6772787501884359E-5</v>
      </c>
      <c r="X4" s="33">
        <v>6.1904804862747653E-5</v>
      </c>
      <c r="Y4" s="33">
        <v>3.3333466662301543</v>
      </c>
      <c r="Z4" s="33">
        <v>1.6666266152102844</v>
      </c>
      <c r="AA4" s="33">
        <v>1.666720051039871</v>
      </c>
      <c r="AB4" s="33">
        <v>288.67673202440727</v>
      </c>
      <c r="AC4" s="33">
        <v>0</v>
      </c>
      <c r="AD4" s="33">
        <v>288.67557730603221</v>
      </c>
      <c r="AE4" s="33">
        <v>-3.8439624304215637E-3</v>
      </c>
      <c r="AF4" s="33">
        <v>0</v>
      </c>
      <c r="AG4" s="33">
        <v>5.0383392945292371E-3</v>
      </c>
      <c r="AH4" s="33">
        <v>288.67673205</v>
      </c>
      <c r="AI4" s="33">
        <v>0</v>
      </c>
      <c r="AJ4" s="33">
        <v>288.67557734999997</v>
      </c>
      <c r="AK4" s="33">
        <v>577.35230933043954</v>
      </c>
      <c r="AL4" s="33">
        <v>1.1943768641076735E-3</v>
      </c>
      <c r="AM4" s="34">
        <v>577.35230939999997</v>
      </c>
    </row>
    <row r="5" spans="1:39">
      <c r="A5" s="35" t="s">
        <v>40</v>
      </c>
      <c r="B5" s="35"/>
      <c r="C5" s="35"/>
      <c r="D5" s="36"/>
      <c r="E5" s="37"/>
      <c r="F5" s="38">
        <v>6.1633333333332985E-3</v>
      </c>
      <c r="G5" s="39">
        <v>1.0105555555561807E-2</v>
      </c>
      <c r="H5" s="39">
        <v>2.6058888888897513E-2</v>
      </c>
      <c r="I5" s="39">
        <v>1.9637777777781196E-2</v>
      </c>
      <c r="J5" s="38">
        <v>9.8084472999460104E-3</v>
      </c>
      <c r="K5" s="38">
        <v>1.0144444444435408E-2</v>
      </c>
      <c r="L5" s="38">
        <v>3.3599714448939721E-4</v>
      </c>
      <c r="M5" s="39">
        <v>9.7000000000058151E-4</v>
      </c>
      <c r="N5" s="39">
        <v>4.9997106000000002</v>
      </c>
      <c r="O5" s="39">
        <v>8.2366666666633392E-4</v>
      </c>
      <c r="P5" s="38">
        <v>3.4788413333046719E-3</v>
      </c>
      <c r="Q5" s="38">
        <v>1.4388888888703377E-3</v>
      </c>
      <c r="R5" s="40">
        <v>2.0399524444201234E-3</v>
      </c>
      <c r="S5" s="41">
        <v>2.5649765655888501E-7</v>
      </c>
      <c r="T5" s="42">
        <v>1.9170681142544055E-7</v>
      </c>
      <c r="U5" s="42">
        <v>3.1079102569275818E-7</v>
      </c>
      <c r="V5" s="43">
        <v>1.2279518374498366E-3</v>
      </c>
      <c r="W5" s="43">
        <v>1.3745161890398684E-2</v>
      </c>
      <c r="X5" s="43">
        <v>1.4855733744965585E-2</v>
      </c>
      <c r="Y5" s="43">
        <v>1.6671680864364573</v>
      </c>
      <c r="Z5" s="43">
        <v>1.666300769702314</v>
      </c>
      <c r="AA5" s="43">
        <v>1.6662193901503457</v>
      </c>
      <c r="AB5" s="43">
        <v>0.10646676109121245</v>
      </c>
      <c r="AC5" s="43">
        <v>288.52744930425013</v>
      </c>
      <c r="AD5" s="43">
        <v>0.14566989214779369</v>
      </c>
      <c r="AE5" s="43">
        <v>0.21071693086385163</v>
      </c>
      <c r="AF5" s="43">
        <v>0.17865738322167601</v>
      </c>
      <c r="AG5" s="43">
        <v>0.22272554666697886</v>
      </c>
      <c r="AH5" s="43">
        <v>0.10654083333338349</v>
      </c>
      <c r="AI5" s="43">
        <v>288.52750461693802</v>
      </c>
      <c r="AJ5" s="43">
        <v>0.14575965524960566</v>
      </c>
      <c r="AK5" s="43">
        <v>288.77958595748908</v>
      </c>
      <c r="AL5" s="43">
        <v>0.61209986075250644</v>
      </c>
      <c r="AM5" s="44">
        <v>288.77980510552095</v>
      </c>
    </row>
    <row r="6" spans="1:39">
      <c r="A6" s="45" t="s">
        <v>41</v>
      </c>
      <c r="B6" s="45"/>
      <c r="C6" s="45"/>
      <c r="D6" s="46"/>
      <c r="E6" s="47"/>
      <c r="F6" s="48">
        <v>1.2328926147865297E-2</v>
      </c>
      <c r="G6" s="48">
        <v>1.7500280687580402E-2</v>
      </c>
      <c r="H6" s="48">
        <v>4.5155800025033256E-2</v>
      </c>
      <c r="I6" s="48">
        <v>3.4002079371255642E-2</v>
      </c>
      <c r="J6" s="48">
        <v>8.17303180816417E-3</v>
      </c>
      <c r="K6" s="48">
        <v>8.4544184151788635E-3</v>
      </c>
      <c r="L6" s="48">
        <v>2.7999705004346968E-4</v>
      </c>
      <c r="M6" s="48">
        <v>1.9396120775856458E-2</v>
      </c>
      <c r="N6" s="48">
        <v>100</v>
      </c>
      <c r="O6" s="48">
        <v>1.6470587137431301E-2</v>
      </c>
      <c r="P6" s="48">
        <v>2.8989297608458631E-3</v>
      </c>
      <c r="Q6" s="48">
        <v>1.1990784595770547E-3</v>
      </c>
      <c r="R6" s="49">
        <v>1.7000155421507993E-3</v>
      </c>
      <c r="S6" s="50">
        <v>2.5649772237268961E-5</v>
      </c>
      <c r="T6" s="51">
        <v>1.9170684817694913E-5</v>
      </c>
      <c r="U6" s="51">
        <v>3.1079112233118603E-5</v>
      </c>
      <c r="V6" s="51">
        <v>2.1268319562173458E-3</v>
      </c>
      <c r="W6" s="51">
        <v>0</v>
      </c>
      <c r="X6" s="51">
        <v>0</v>
      </c>
      <c r="Y6" s="51">
        <v>33.339929365220065</v>
      </c>
      <c r="Z6" s="51">
        <v>0</v>
      </c>
      <c r="AA6" s="51">
        <v>0</v>
      </c>
      <c r="AB6" s="52">
        <v>3.6867366778596249E-2</v>
      </c>
      <c r="AC6" s="52">
        <v>100</v>
      </c>
      <c r="AD6" s="52">
        <v>5.0436002739036583E-2</v>
      </c>
      <c r="AE6" s="52">
        <v>0</v>
      </c>
      <c r="AF6" s="52">
        <v>0</v>
      </c>
      <c r="AG6" s="52">
        <v>0</v>
      </c>
      <c r="AH6" s="52">
        <v>3.6893007087853501E-2</v>
      </c>
      <c r="AI6" s="52">
        <v>100</v>
      </c>
      <c r="AJ6" s="52">
        <v>5.0467066166568007E-2</v>
      </c>
      <c r="AK6" s="52">
        <v>33.341294498973504</v>
      </c>
      <c r="AL6" s="52">
        <v>0</v>
      </c>
      <c r="AM6" s="53">
        <v>33.341311362226392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1.7503343821878941E-2</v>
      </c>
      <c r="H7" s="58">
        <v>4.5135340588720034E-2</v>
      </c>
      <c r="I7" s="58">
        <v>3.4013644717729621E-2</v>
      </c>
      <c r="J7" s="57"/>
      <c r="K7" s="57"/>
      <c r="L7" s="57"/>
      <c r="M7" s="58">
        <v>1.940000000001163E-2</v>
      </c>
      <c r="N7" s="58">
        <v>99.994212000000005</v>
      </c>
      <c r="O7" s="58">
        <v>1.6473333333326678E-2</v>
      </c>
      <c r="P7" s="57"/>
      <c r="Q7" s="57"/>
      <c r="R7" s="59"/>
      <c r="S7" s="60"/>
      <c r="T7" s="61"/>
      <c r="U7" s="61"/>
      <c r="V7" s="62">
        <v>2.1268759633668254E-3</v>
      </c>
      <c r="W7" s="62">
        <v>2.3807329852600128E-2</v>
      </c>
      <c r="X7" s="62">
        <v>2.5730897627029681E-2</v>
      </c>
      <c r="Y7" s="62">
        <v>33.34336172872915</v>
      </c>
      <c r="Z7" s="62">
        <v>33.32601539404628</v>
      </c>
      <c r="AA7" s="62">
        <v>33.324387803006914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0.20001199911375767</v>
      </c>
      <c r="AC9" s="52">
        <f t="shared" ref="AC9" si="0">IF(OR(N$3 = 0,H$3=0), 0,0.2+0.025*ABS($D$1/N$3-1)/ABS(T$3)+0.04*ABS($B$1/H$3-1))</f>
        <v>0.20001957871751419</v>
      </c>
      <c r="AD9" s="52">
        <f>IF(OR(O$3 = 0,I$3=0), 0,0.2+0.025*ABS($D$1/O$3-1)/ABS(U$3)+0.04*ABS($B$1/I$3-1))</f>
        <v>0.2000177684714935</v>
      </c>
      <c r="AE9" s="52">
        <f>IF(OR(O$3 = 0,I$3=0), 0,0.5+0.025*ABS($D$1/M$3-1)/ABS((1-(S$3)^2)^0.5)+0.04*ABS($B$1/G$3-1))</f>
        <v>0.50698532913114591</v>
      </c>
      <c r="AF9" s="52">
        <f t="shared" ref="AF9:AG9" si="1">IF(OR(P$3 = 0,J$3=0), 0,0.5+0.025*ABS($D$1/N$3-1)/ABS((1-(T$3)^2)^0.5)+0.04*ABS($B$1/H$3-1))</f>
        <v>0.50235513813115129</v>
      </c>
      <c r="AG9" s="52">
        <f t="shared" si="1"/>
        <v>0.50529847250453086</v>
      </c>
      <c r="AH9" s="52">
        <f>IF(OR(O$3 = 0,I$3=0), 0,0.5+0.04*ABS($D$1/M$3-1)+0.04*ABS($B$1/G$3-1))</f>
        <v>0.50001499851259501</v>
      </c>
      <c r="AI9" s="52">
        <f t="shared" ref="AI9:AJ9" si="2">IF(OR(P$3 = 0,J$3=0), 0,0.5+0.04*ABS($D$1/N$3-1)+0.04*ABS($B$1/H$3-1))</f>
        <v>0.50002044696749104</v>
      </c>
      <c r="AJ9" s="52">
        <f t="shared" si="2"/>
        <v>0.50002026905326702</v>
      </c>
      <c r="AK9" s="52">
        <f>IF(OR(O$3 = 0,I$3=0), 0,0.2+0.025*ABS($D$1/M$3-1)/ABS(S$3)+0.04*ABS($B$1/G$3-1))</f>
        <v>0.20001199911375767</v>
      </c>
      <c r="AL9" s="52">
        <f>IF(OR(O$3 = 0,I$3=0), 0,0.5+0.025*ABS($D$1/M$3-1)/ABS((1-(S$3)^2)^0.5)+0.04*ABS($B$1/G$3-1))</f>
        <v>0.50698532913114591</v>
      </c>
      <c r="AM9" s="52">
        <f>IF(OR(O$3 = 0,I$3=0), 0,0.5+0.04*ABS($D$1/M$3-1)+0.04*ABS($B$1/G$3-1))</f>
        <v>0.50001499851259501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1.6224986479178025</v>
      </c>
      <c r="G11" s="77">
        <f>IF(G7=0,1000,G10/ABS(G7))</f>
        <v>5.713194062668264</v>
      </c>
      <c r="H11" s="77">
        <f t="shared" ref="H11:I11" si="3">IF(H7=0,1000,H10/ABS(H7))</f>
        <v>2.2155587771279928</v>
      </c>
      <c r="I11" s="77">
        <f t="shared" si="3"/>
        <v>2.9399966051822428</v>
      </c>
      <c r="J11" s="77">
        <f t="shared" ref="J11:U11" si="4">IF(J5=0,1000,J8/ABS(J5))</f>
        <v>20.390587203450732</v>
      </c>
      <c r="K11" s="77">
        <f t="shared" si="4"/>
        <v>19.715224534519205</v>
      </c>
      <c r="L11" s="77">
        <f t="shared" si="4"/>
        <v>595.24315393790869</v>
      </c>
      <c r="M11" s="77">
        <f>IF(M7=0,1000,M10/ABS(M7))</f>
        <v>5.1546391752546423</v>
      </c>
      <c r="N11" s="77">
        <f t="shared" ref="N11:O11" si="5">IF(N7=0,1000,N10/ABS(N7))</f>
        <v>1.0000578833502883E-3</v>
      </c>
      <c r="O11" s="77">
        <f t="shared" si="5"/>
        <v>6.0704168352918089</v>
      </c>
      <c r="P11" s="77">
        <f t="shared" si="4"/>
        <v>143.7260145247937</v>
      </c>
      <c r="Q11" s="77">
        <f t="shared" si="4"/>
        <v>347.49034749482757</v>
      </c>
      <c r="R11" s="77">
        <f t="shared" si="4"/>
        <v>245.10375296622658</v>
      </c>
      <c r="S11" s="77">
        <f t="shared" si="4"/>
        <v>38986.710967101048</v>
      </c>
      <c r="T11" s="77">
        <f t="shared" si="4"/>
        <v>52162.987458008211</v>
      </c>
      <c r="U11" s="77">
        <f t="shared" si="4"/>
        <v>32175.961251486719</v>
      </c>
      <c r="V11" s="77">
        <f>IF(V7=0,1000,V10/ABS(V7))</f>
        <v>47.017316346789173</v>
      </c>
      <c r="W11" s="77">
        <f t="shared" ref="W11:X11" si="6">IF(W7=0,1000,W10/ABS(W7))</f>
        <v>4.2003870496664897</v>
      </c>
      <c r="X11" s="77">
        <f t="shared" si="6"/>
        <v>3.886378215385399</v>
      </c>
      <c r="Y11" s="77">
        <f>IF(Y7=0,1000,Y10/ABS(Y7))</f>
        <v>2.9990977158682376E-3</v>
      </c>
      <c r="Z11" s="77">
        <f t="shared" ref="Z11:AA11" si="7">IF(Z7=0,1000,Z10/ABS(Z7))</f>
        <v>3.0006587591586207E-3</v>
      </c>
      <c r="AA11" s="77">
        <f t="shared" si="7"/>
        <v>3.0008053138481615E-3</v>
      </c>
      <c r="AB11" s="77">
        <f>IF(AB6=0,1000,AB9/ABS(AB6))</f>
        <v>5.4251772391261968</v>
      </c>
      <c r="AC11" s="77">
        <f t="shared" ref="AC11:AM11" si="8">IF(AC6=0,1000,AC9/ABS(AC6))</f>
        <v>2.0001957871751421E-3</v>
      </c>
      <c r="AD11" s="77">
        <f t="shared" si="8"/>
        <v>3.9657736063346518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13.553110412548016</v>
      </c>
      <c r="AI11" s="77">
        <f t="shared" si="8"/>
        <v>5.0002044696749104E-3</v>
      </c>
      <c r="AJ11" s="77">
        <f t="shared" si="8"/>
        <v>9.9078529233884076</v>
      </c>
      <c r="AK11" s="77">
        <f t="shared" si="8"/>
        <v>5.9989272198149217E-3</v>
      </c>
      <c r="AL11" s="77">
        <f t="shared" si="8"/>
        <v>1000</v>
      </c>
      <c r="AM11" s="77">
        <f t="shared" si="8"/>
        <v>1.4996860593764184E-2</v>
      </c>
    </row>
    <row r="12" spans="1:39" ht="15.6" thickTop="1" thickBot="1">
      <c r="A12" s="78" t="s">
        <v>47</v>
      </c>
      <c r="B12" s="78"/>
      <c r="C12" s="78"/>
      <c r="D12" s="79"/>
      <c r="E12" s="80">
        <v>1</v>
      </c>
      <c r="F12" s="81">
        <v>49.999435424804688</v>
      </c>
      <c r="G12" s="81">
        <v>57.732440948486328</v>
      </c>
      <c r="H12" s="81">
        <v>57.702178955078125</v>
      </c>
      <c r="I12" s="81">
        <v>57.749977111816406</v>
      </c>
      <c r="J12" s="81">
        <v>120.00372314453125</v>
      </c>
      <c r="K12" s="81">
        <v>119.98758697509766</v>
      </c>
      <c r="L12" s="81">
        <v>120.00869750976562</v>
      </c>
      <c r="M12" s="81">
        <v>5.0014157295227051</v>
      </c>
      <c r="N12" s="81">
        <v>4.999875545501709</v>
      </c>
      <c r="O12" s="81">
        <v>5.0011429786682129</v>
      </c>
      <c r="P12" s="81">
        <v>120.01688385009766</v>
      </c>
      <c r="Q12" s="81">
        <v>119.98573303222656</v>
      </c>
      <c r="R12" s="82">
        <v>119.99739837646484</v>
      </c>
      <c r="S12" s="83">
        <v>0.99999988079071045</v>
      </c>
      <c r="T12" s="84">
        <v>0.9999997615814209</v>
      </c>
      <c r="U12" s="84">
        <v>0.9999997615814209</v>
      </c>
      <c r="V12" s="84">
        <v>57.728054046630859</v>
      </c>
      <c r="W12" s="84">
        <v>1.5667218714952469E-2</v>
      </c>
      <c r="X12" s="84">
        <v>1.2461993843317032E-2</v>
      </c>
      <c r="Y12" s="84">
        <v>5.0007834434509277</v>
      </c>
      <c r="Z12" s="84">
        <v>7.7570806024596095E-4</v>
      </c>
      <c r="AA12" s="84">
        <v>6.2261329730972648E-4</v>
      </c>
      <c r="AB12" s="84">
        <v>288.743896484375</v>
      </c>
      <c r="AC12" s="84">
        <v>288.50363159179687</v>
      </c>
      <c r="AD12" s="84">
        <v>288.81585693359375</v>
      </c>
      <c r="AE12" s="84">
        <v>0.13981044292449951</v>
      </c>
      <c r="AF12" s="84">
        <v>0.21454362571239471</v>
      </c>
      <c r="AG12" s="84">
        <v>0.20369786024093628</v>
      </c>
      <c r="AH12" s="84">
        <v>288.743896484375</v>
      </c>
      <c r="AI12" s="84">
        <v>288.50369262695312</v>
      </c>
      <c r="AJ12" s="84">
        <v>288.81591796875</v>
      </c>
      <c r="AK12" s="84">
        <v>866.0633544921875</v>
      </c>
      <c r="AL12" s="84">
        <v>0.5580519437789917</v>
      </c>
      <c r="AM12" s="85">
        <v>866.06353759765625</v>
      </c>
    </row>
    <row r="13" spans="1:39">
      <c r="A13" s="86" t="s">
        <v>48</v>
      </c>
      <c r="B13" s="86"/>
      <c r="C13" s="86"/>
      <c r="D13" s="87"/>
      <c r="E13" s="88"/>
      <c r="F13" s="89">
        <v>8.5987581380209122E-3</v>
      </c>
      <c r="G13" s="90">
        <v>1.2664607069233114E-2</v>
      </c>
      <c r="H13" s="90">
        <v>6.6621560329807039E-3</v>
      </c>
      <c r="I13" s="90">
        <v>4.6606659613743773E-3</v>
      </c>
      <c r="J13" s="89">
        <v>6.1768554687091637E-3</v>
      </c>
      <c r="K13" s="89">
        <v>2.2685804579083424E-3</v>
      </c>
      <c r="L13" s="89">
        <v>8.4530653211345452E-3</v>
      </c>
      <c r="M13" s="90">
        <v>4.1572952270474417E-4</v>
      </c>
      <c r="N13" s="90">
        <v>1.6494550170875755E-4</v>
      </c>
      <c r="O13" s="90">
        <v>3.0931200154693528E-4</v>
      </c>
      <c r="P13" s="89">
        <v>1.2550516764349595E-2</v>
      </c>
      <c r="Q13" s="89">
        <v>1.3828078884571937E-2</v>
      </c>
      <c r="R13" s="91">
        <v>1.2928209092706311E-3</v>
      </c>
      <c r="S13" s="92">
        <v>1.3737702231342297E-7</v>
      </c>
      <c r="T13" s="93">
        <v>4.6711767676121951E-8</v>
      </c>
      <c r="U13" s="93">
        <v>7.2524755312386446E-8</v>
      </c>
      <c r="V13" s="94">
        <v>8.1405718568774432E-3</v>
      </c>
      <c r="W13" s="94">
        <v>1.9052840370518999E-3</v>
      </c>
      <c r="X13" s="94">
        <v>2.4556447065113007E-3</v>
      </c>
      <c r="Y13" s="94">
        <v>2.6869078431612792E-4</v>
      </c>
      <c r="Z13" s="94">
        <v>4.4986255227552158E-4</v>
      </c>
      <c r="AA13" s="94">
        <v>1.2195240778443473E-4</v>
      </c>
      <c r="AB13" s="94">
        <v>3.930230112348454E-2</v>
      </c>
      <c r="AC13" s="94">
        <v>2.3817712453251261E-2</v>
      </c>
      <c r="AD13" s="94">
        <v>5.3902645862535792E-3</v>
      </c>
      <c r="AE13" s="94">
        <v>6.7062525508930548E-2</v>
      </c>
      <c r="AF13" s="94">
        <v>3.5886242490718701E-2</v>
      </c>
      <c r="AG13" s="94">
        <v>2.4066025720571815E-2</v>
      </c>
      <c r="AH13" s="94">
        <v>3.9376398958381742E-2</v>
      </c>
      <c r="AI13" s="94">
        <v>2.3811989984892534E-2</v>
      </c>
      <c r="AJ13" s="94">
        <v>5.4190364995747586E-3</v>
      </c>
      <c r="AK13" s="94">
        <v>6.854079574111438E-2</v>
      </c>
      <c r="AL13" s="94">
        <v>5.5242293837622469E-2</v>
      </c>
      <c r="AM13" s="95">
        <v>6.8576907864667191E-2</v>
      </c>
    </row>
    <row r="14" spans="1:39">
      <c r="A14" s="96" t="s">
        <v>49</v>
      </c>
      <c r="B14" s="96"/>
      <c r="C14" s="96"/>
      <c r="D14" s="97"/>
      <c r="E14" s="98"/>
      <c r="F14" s="99">
        <v>1.7200668585237878E-2</v>
      </c>
      <c r="G14" s="99">
        <v>2.1931914310986435E-2</v>
      </c>
      <c r="H14" s="99">
        <v>1.1544428729999206E-2</v>
      </c>
      <c r="I14" s="99">
        <v>8.0697691833982194E-3</v>
      </c>
      <c r="J14" s="99">
        <v>5.1469549334756262E-3</v>
      </c>
      <c r="K14" s="99">
        <v>1.890643544326949E-3</v>
      </c>
      <c r="L14" s="99">
        <v>7.0442067516354023E-3</v>
      </c>
      <c r="M14" s="99">
        <v>8.3129278685211781E-3</v>
      </c>
      <c r="N14" s="99">
        <v>3.2991009861402286E-3</v>
      </c>
      <c r="O14" s="99">
        <v>6.1852087504663785E-3</v>
      </c>
      <c r="P14" s="99">
        <v>1.0458386306341379E-2</v>
      </c>
      <c r="Q14" s="99">
        <v>1.1523441216395876E-2</v>
      </c>
      <c r="R14" s="100">
        <v>1.0773857228825508E-3</v>
      </c>
      <c r="S14" s="101">
        <v>1.3737705756249551E-5</v>
      </c>
      <c r="T14" s="102">
        <v>4.6711776631087703E-6</v>
      </c>
      <c r="U14" s="102">
        <v>7.2524777863482704E-6</v>
      </c>
      <c r="V14" s="102">
        <v>1.409959889228783E-2</v>
      </c>
      <c r="W14" s="102">
        <v>0</v>
      </c>
      <c r="X14" s="102">
        <v>0</v>
      </c>
      <c r="Y14" s="102">
        <v>5.3732625060818762E-3</v>
      </c>
      <c r="Z14" s="102">
        <v>0</v>
      </c>
      <c r="AA14" s="102">
        <v>0</v>
      </c>
      <c r="AB14" s="103">
        <v>1.3609621781590343E-2</v>
      </c>
      <c r="AC14" s="103">
        <v>8.254920809331958E-3</v>
      </c>
      <c r="AD14" s="103">
        <v>1.8662978013369461E-3</v>
      </c>
      <c r="AE14" s="103">
        <v>0</v>
      </c>
      <c r="AF14" s="103">
        <v>0</v>
      </c>
      <c r="AG14" s="103">
        <v>0</v>
      </c>
      <c r="AH14" s="103">
        <v>1.3635276920727179E-2</v>
      </c>
      <c r="AI14" s="103">
        <v>8.2529358913308436E-3</v>
      </c>
      <c r="AJ14" s="103">
        <v>1.8762590588922671E-3</v>
      </c>
      <c r="AK14" s="103">
        <v>7.9134362923246621E-3</v>
      </c>
      <c r="AL14" s="103">
        <v>0</v>
      </c>
      <c r="AM14" s="104">
        <v>7.9176036445453915E-3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2.1935753129355008E-2</v>
      </c>
      <c r="H15" s="109">
        <v>1.1539198117226472E-2</v>
      </c>
      <c r="I15" s="109">
        <v>8.072514006017802E-3</v>
      </c>
      <c r="J15" s="108"/>
      <c r="K15" s="108"/>
      <c r="L15" s="108"/>
      <c r="M15" s="109">
        <v>8.3145904540948834E-3</v>
      </c>
      <c r="N15" s="109">
        <v>3.2989100341751509E-3</v>
      </c>
      <c r="O15" s="109">
        <v>6.1862400309387047E-3</v>
      </c>
      <c r="P15" s="108"/>
      <c r="Q15" s="108"/>
      <c r="R15" s="110"/>
      <c r="S15" s="111"/>
      <c r="T15" s="112"/>
      <c r="U15" s="112"/>
      <c r="V15" s="113">
        <v>1.409989063285259E-2</v>
      </c>
      <c r="W15" s="113">
        <v>3.3000502936726419E-3</v>
      </c>
      <c r="X15" s="113">
        <v>4.2533033801183005E-3</v>
      </c>
      <c r="Y15" s="113">
        <v>5.3738156863225583E-3</v>
      </c>
      <c r="Z15" s="113">
        <v>8.9972510455104317E-3</v>
      </c>
      <c r="AA15" s="113">
        <v>2.4390481556886947E-3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0.20001199911375767</v>
      </c>
      <c r="AC17" s="103">
        <f>IF(OR(N$3 = 0,H$3=0), 0,0.2+0.025*ABS($D$1/N$3-1)/ABS(T$3)+0.04*ABS($B$1/H$3-1))</f>
        <v>0.20001957871751419</v>
      </c>
      <c r="AD17" s="103">
        <f t="shared" ref="AD17" si="9">IF(OR(O$3 = 0,I$3=0), 0,0.2+0.025*ABS($D$1/O$3-1)/ABS(U$3)+0.04*ABS($B$1/I$3-1))</f>
        <v>0.2000177684714935</v>
      </c>
      <c r="AE17" s="103">
        <f>IF(OR(O$3 = 0,I$3=0), 0,0.5+0.025*ABS($D$1/M$3-1)/ABS((1-(S$3)^2)^0.5)+0.04*ABS($B$1/G$3-1))</f>
        <v>0.50698532913114591</v>
      </c>
      <c r="AF17" s="103">
        <f t="shared" ref="AF17:AG17" si="10">IF(OR(P$3 = 0,J$3=0), 0,0.5+0.025*ABS($D$1/N$3-1)/ABS((1-(T$3)^2)^0.5)+0.04*ABS($B$1/H$3-1))</f>
        <v>0.50235513813115129</v>
      </c>
      <c r="AG17" s="103">
        <f t="shared" si="10"/>
        <v>0.50529847250453086</v>
      </c>
      <c r="AH17" s="103">
        <f>IF(OR(O$3 = 0,I$3=0), 0,0.5+0.04*ABS($D$1/M$3-1)+0.04*ABS($B$1/G$3-1))</f>
        <v>0.50001499851259501</v>
      </c>
      <c r="AI17" s="103">
        <f t="shared" ref="AI17:AJ17" si="11">IF(OR(P$3 = 0,J$3=0), 0,0.5+0.04*ABS($D$1/N$3-1)+0.04*ABS($B$1/H$3-1))</f>
        <v>0.50002044696749104</v>
      </c>
      <c r="AJ17" s="103">
        <f t="shared" si="11"/>
        <v>0.50002026905326702</v>
      </c>
      <c r="AK17" s="103">
        <f>IF(OR(O$3 = 0,I$3=0), 0,0.2+0.025*ABS($D$1/M$3-1)/ABS(S$3)+0.04*ABS($B$1/G$3-1))</f>
        <v>0.20001199911375767</v>
      </c>
      <c r="AL17" s="103">
        <f>IF(OR(O$3 = 0,I$3=0), 0,0.5+0.025*ABS($D$1/M$3-1)/ABS((1-(S$3)^2)^0.5)+0.04*ABS($B$1/G$3-1))</f>
        <v>0.50698532913114591</v>
      </c>
      <c r="AM17" s="103">
        <f>IF(OR(O$3 = 0,I$3=0), 0,0.5+0.04*ABS($D$1/M$3-1)+0.04*ABS($B$1/G$3-1))</f>
        <v>0.50001499851259501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1.1629586318730436</v>
      </c>
      <c r="G19" s="77">
        <f>IF(G15=0,1000,G18/ABS(G15))</f>
        <v>4.5587675704727619</v>
      </c>
      <c r="H19" s="77">
        <f t="shared" ref="H19:I19" si="12">IF(H15=0,1000,H18/ABS(H15))</f>
        <v>8.6661134494877459</v>
      </c>
      <c r="I19" s="77">
        <f t="shared" si="12"/>
        <v>12.387714648181866</v>
      </c>
      <c r="J19" s="77">
        <f t="shared" ref="J19:U19" si="13">IF(J13=0,1000,J16/ABS(J13))</f>
        <v>32.378934720613742</v>
      </c>
      <c r="K19" s="77">
        <f t="shared" si="13"/>
        <v>88.16085817137045</v>
      </c>
      <c r="L19" s="77">
        <f t="shared" si="13"/>
        <v>23.660056133714651</v>
      </c>
      <c r="M19" s="77">
        <f>IF(M15=0,1000,M18/ABS(M15))</f>
        <v>12.027050586809196</v>
      </c>
      <c r="N19" s="77">
        <f t="shared" ref="N19:O19" si="14">IF(N15=0,1000,N18/ABS(N15))</f>
        <v>30.313042478893696</v>
      </c>
      <c r="O19" s="77">
        <f t="shared" si="14"/>
        <v>16.164907843840311</v>
      </c>
      <c r="P19" s="77">
        <f t="shared" si="13"/>
        <v>39.838997022041063</v>
      </c>
      <c r="Q19" s="77">
        <f t="shared" si="13"/>
        <v>36.15831267478903</v>
      </c>
      <c r="R19" s="77">
        <f t="shared" si="13"/>
        <v>386.7511705717107</v>
      </c>
      <c r="S19" s="77">
        <f t="shared" si="13"/>
        <v>72792.377004541544</v>
      </c>
      <c r="T19" s="77">
        <f t="shared" si="13"/>
        <v>214078.81776890633</v>
      </c>
      <c r="U19" s="77">
        <f t="shared" si="13"/>
        <v>137883.95365040423</v>
      </c>
      <c r="V19" s="77">
        <f>IF(V15=0,1000,V18/ABS(V15))</f>
        <v>7.0922535928754726</v>
      </c>
      <c r="W19" s="77">
        <f t="shared" ref="W19:X19" si="15">IF(W15=0,1000,W18/ABS(W15))</f>
        <v>30.302568476527526</v>
      </c>
      <c r="X19" s="77">
        <f t="shared" si="15"/>
        <v>23.511137359126877</v>
      </c>
      <c r="Y19" s="77">
        <f>IF(Y15=0,1000,Y18/ABS(Y15))</f>
        <v>18.608751367211966</v>
      </c>
      <c r="Z19" s="77">
        <f t="shared" ref="Z19:AA19" si="16">IF(Z15=0,1000,Z18/ABS(Z15))</f>
        <v>11.114505918993929</v>
      </c>
      <c r="AA19" s="77">
        <f t="shared" si="16"/>
        <v>40.999600506765638</v>
      </c>
      <c r="AB19" s="77">
        <f>IF(AB14=0,1000,AB17/ABS(AB14))</f>
        <v>14.696367196942441</v>
      </c>
      <c r="AC19" s="77">
        <f t="shared" ref="AC19:AM19" si="17">IF(AC14=0,1000,AC17/ABS(AC14))</f>
        <v>24.230344946664736</v>
      </c>
      <c r="AD19" s="77">
        <f t="shared" si="17"/>
        <v>107.17355414993696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36.67068893573515</v>
      </c>
      <c r="AI19" s="77">
        <f t="shared" si="17"/>
        <v>60.58697820405088</v>
      </c>
      <c r="AJ19" s="77">
        <f t="shared" si="17"/>
        <v>266.4985235825996</v>
      </c>
      <c r="AK19" s="77">
        <f t="shared" si="17"/>
        <v>25.274986962080142</v>
      </c>
      <c r="AL19" s="77">
        <f t="shared" si="17"/>
        <v>1000</v>
      </c>
      <c r="AM19" s="77">
        <f t="shared" si="17"/>
        <v>63.152314887228052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41" priority="1" operator="between">
      <formula>2</formula>
      <formula>1</formula>
    </cfRule>
    <cfRule type="cellIs" dxfId="40" priority="2" operator="lessThanOrEqual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19</v>
      </c>
      <c r="F2" s="12">
        <v>48.994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19</v>
      </c>
      <c r="F3" s="21">
        <v>48.987963333333333</v>
      </c>
      <c r="G3" s="21">
        <v>57.752115555555555</v>
      </c>
      <c r="H3" s="21">
        <v>57.707584444444443</v>
      </c>
      <c r="I3" s="21">
        <v>57.748463333333348</v>
      </c>
      <c r="J3" s="21">
        <v>120.00852222222221</v>
      </c>
      <c r="K3" s="21">
        <v>120.00174999999999</v>
      </c>
      <c r="L3" s="21">
        <v>119.9897277777778</v>
      </c>
      <c r="M3" s="21">
        <v>5.0004238000000001</v>
      </c>
      <c r="N3" s="21">
        <v>4.9995953999999996</v>
      </c>
      <c r="O3" s="21">
        <v>5.0010977777777788</v>
      </c>
      <c r="P3" s="21">
        <v>120.01256722222223</v>
      </c>
      <c r="Q3" s="21">
        <v>120.0047</v>
      </c>
      <c r="R3" s="22">
        <v>119.98273277777777</v>
      </c>
      <c r="S3" s="23">
        <v>0.50047889249559896</v>
      </c>
      <c r="T3" s="24">
        <v>0.50054001186971042</v>
      </c>
      <c r="U3" s="24">
        <v>0.50058458437657327</v>
      </c>
      <c r="V3" s="24">
        <v>57.736054267354</v>
      </c>
      <c r="W3" s="24">
        <v>1.1457572810232925E-2</v>
      </c>
      <c r="X3" s="24">
        <v>1.7224012367872701E-2</v>
      </c>
      <c r="Y3" s="24">
        <v>5.0003722854591235</v>
      </c>
      <c r="Z3" s="24">
        <v>9.2727451913294013E-5</v>
      </c>
      <c r="AA3" s="24">
        <v>8.7955352047126433E-4</v>
      </c>
      <c r="AB3" s="24">
        <v>144.5308235569577</v>
      </c>
      <c r="AC3" s="24">
        <v>144.41308816117862</v>
      </c>
      <c r="AD3" s="24">
        <v>144.5716871301012</v>
      </c>
      <c r="AE3" s="24">
        <v>-250.01529543206223</v>
      </c>
      <c r="AF3" s="24">
        <v>-249.77093350589686</v>
      </c>
      <c r="AG3" s="24">
        <v>-250.01553223739586</v>
      </c>
      <c r="AH3" s="24">
        <v>288.78505312435021</v>
      </c>
      <c r="AI3" s="24">
        <v>288.51457373355595</v>
      </c>
      <c r="AJ3" s="24">
        <v>288.80571164641498</v>
      </c>
      <c r="AK3" s="24">
        <v>433.51559884823746</v>
      </c>
      <c r="AL3" s="24">
        <v>-749.80176117535495</v>
      </c>
      <c r="AM3" s="25">
        <v>866.10533850432103</v>
      </c>
    </row>
    <row r="4" spans="1:39" ht="15.6" thickTop="1" thickBot="1">
      <c r="A4" s="26" t="s">
        <v>39</v>
      </c>
      <c r="B4" s="27"/>
      <c r="C4" s="27"/>
      <c r="D4" s="28"/>
      <c r="E4" s="29">
        <v>19</v>
      </c>
      <c r="F4" s="30">
        <v>48.994</v>
      </c>
      <c r="G4" s="30">
        <v>57.734999999999999</v>
      </c>
      <c r="H4" s="30">
        <v>57.734999999999999</v>
      </c>
      <c r="I4" s="30">
        <v>57.734999999999999</v>
      </c>
      <c r="J4" s="30">
        <v>120</v>
      </c>
      <c r="K4" s="30">
        <v>120</v>
      </c>
      <c r="L4" s="30">
        <v>120</v>
      </c>
      <c r="M4" s="30">
        <v>5.0000099999999996</v>
      </c>
      <c r="N4" s="30">
        <v>5.0000099999999996</v>
      </c>
      <c r="O4" s="30">
        <v>5</v>
      </c>
      <c r="P4" s="30">
        <v>120.00830000000002</v>
      </c>
      <c r="Q4" s="30">
        <v>119.99799999999999</v>
      </c>
      <c r="R4" s="31">
        <v>119.99369999999999</v>
      </c>
      <c r="S4" s="32">
        <v>0.49990477251100296</v>
      </c>
      <c r="T4" s="33">
        <v>0.5000302296847805</v>
      </c>
      <c r="U4" s="33">
        <v>0.50000000000000011</v>
      </c>
      <c r="V4" s="33">
        <v>57.734999999999992</v>
      </c>
      <c r="W4" s="33">
        <v>1.5165644710257806E-14</v>
      </c>
      <c r="X4" s="33">
        <v>3.5527136788005009E-15</v>
      </c>
      <c r="Y4" s="33">
        <v>5.0000066571405837</v>
      </c>
      <c r="Z4" s="33">
        <v>2.2143664207144922E-4</v>
      </c>
      <c r="AA4" s="33">
        <v>2.1505575831282553E-4</v>
      </c>
      <c r="AB4" s="33">
        <v>144.31029882463417</v>
      </c>
      <c r="AC4" s="33">
        <v>144.34651524670699</v>
      </c>
      <c r="AD4" s="33">
        <v>144.33749999999995</v>
      </c>
      <c r="AE4" s="33">
        <v>-250.01625269470105</v>
      </c>
      <c r="AF4" s="33">
        <v>-249.99534494563693</v>
      </c>
      <c r="AG4" s="33">
        <v>-249.99988343747279</v>
      </c>
      <c r="AH4" s="33">
        <v>288.67557734999997</v>
      </c>
      <c r="AI4" s="33">
        <v>288.67557734999997</v>
      </c>
      <c r="AJ4" s="33">
        <v>288.67499999999995</v>
      </c>
      <c r="AK4" s="33">
        <v>432.99431407134114</v>
      </c>
      <c r="AL4" s="33">
        <v>-750.0114810778108</v>
      </c>
      <c r="AM4" s="34">
        <v>866.02615469999989</v>
      </c>
    </row>
    <row r="5" spans="1:39">
      <c r="A5" s="35" t="s">
        <v>40</v>
      </c>
      <c r="B5" s="35"/>
      <c r="C5" s="35"/>
      <c r="D5" s="36"/>
      <c r="E5" s="37"/>
      <c r="F5" s="38">
        <v>6.0366666666666902E-3</v>
      </c>
      <c r="G5" s="39">
        <v>1.7115555555555773E-2</v>
      </c>
      <c r="H5" s="39">
        <v>2.7415555555556637E-2</v>
      </c>
      <c r="I5" s="39">
        <v>1.346333333334826E-2</v>
      </c>
      <c r="J5" s="38">
        <v>8.5222222222114397E-3</v>
      </c>
      <c r="K5" s="38">
        <v>1.7499999999870397E-3</v>
      </c>
      <c r="L5" s="38">
        <v>1.0272222222198479E-2</v>
      </c>
      <c r="M5" s="39">
        <v>4.138000000004638E-4</v>
      </c>
      <c r="N5" s="39">
        <v>4.1460000000004271E-4</v>
      </c>
      <c r="O5" s="39">
        <v>1.0977777777787523E-3</v>
      </c>
      <c r="P5" s="38">
        <v>4.2672222222108758E-3</v>
      </c>
      <c r="Q5" s="38">
        <v>6.7000000000092541E-3</v>
      </c>
      <c r="R5" s="40">
        <v>1.096722222222013E-2</v>
      </c>
      <c r="S5" s="41">
        <v>5.7411998459599989E-4</v>
      </c>
      <c r="T5" s="42">
        <v>5.0978218492991889E-4</v>
      </c>
      <c r="U5" s="42">
        <v>5.8458437657316065E-4</v>
      </c>
      <c r="V5" s="43">
        <v>1.0542673540072656E-3</v>
      </c>
      <c r="W5" s="43">
        <v>1.145757281021776E-2</v>
      </c>
      <c r="X5" s="43">
        <v>1.7224012367869149E-2</v>
      </c>
      <c r="Y5" s="43">
        <v>3.6562831853981237E-4</v>
      </c>
      <c r="Z5" s="43">
        <v>1.2870919015815519E-4</v>
      </c>
      <c r="AA5" s="43">
        <v>6.644977621584388E-4</v>
      </c>
      <c r="AB5" s="43">
        <v>0.22052473232352554</v>
      </c>
      <c r="AC5" s="43">
        <v>6.6572914471635158E-2</v>
      </c>
      <c r="AD5" s="43">
        <v>0.23418713010124748</v>
      </c>
      <c r="AE5" s="43">
        <v>9.5726263882056628E-4</v>
      </c>
      <c r="AF5" s="43">
        <v>0.2244114397400665</v>
      </c>
      <c r="AG5" s="43">
        <v>1.5648799923070555E-2</v>
      </c>
      <c r="AH5" s="43">
        <v>0.10947577435024414</v>
      </c>
      <c r="AI5" s="43">
        <v>0.16100361644402028</v>
      </c>
      <c r="AJ5" s="43">
        <v>0.13071164641502264</v>
      </c>
      <c r="AK5" s="43">
        <v>0.52128477689632291</v>
      </c>
      <c r="AL5" s="43">
        <v>0.20971990245584493</v>
      </c>
      <c r="AM5" s="44">
        <v>7.9183804321132811E-2</v>
      </c>
    </row>
    <row r="6" spans="1:39">
      <c r="A6" s="45" t="s">
        <v>41</v>
      </c>
      <c r="B6" s="45"/>
      <c r="C6" s="45"/>
      <c r="D6" s="46"/>
      <c r="E6" s="47"/>
      <c r="F6" s="48">
        <v>1.232275492979947E-2</v>
      </c>
      <c r="G6" s="48">
        <v>2.9636239973046867E-2</v>
      </c>
      <c r="H6" s="48">
        <v>4.7507716393760703E-2</v>
      </c>
      <c r="I6" s="48">
        <v>2.3313751667530528E-2</v>
      </c>
      <c r="J6" s="48">
        <v>7.1013475246621809E-3</v>
      </c>
      <c r="K6" s="48">
        <v>1.4583120662715668E-3</v>
      </c>
      <c r="L6" s="48">
        <v>8.5609180156010854E-3</v>
      </c>
      <c r="M6" s="48">
        <v>8.2752985857011511E-3</v>
      </c>
      <c r="N6" s="48">
        <v>8.29267104294165E-3</v>
      </c>
      <c r="O6" s="48">
        <v>2.1950736149504886E-2</v>
      </c>
      <c r="P6" s="48">
        <v>3.555646146881801E-3</v>
      </c>
      <c r="Q6" s="48">
        <v>5.5831146613501423E-3</v>
      </c>
      <c r="R6" s="49">
        <v>9.1406671346057136E-3</v>
      </c>
      <c r="S6" s="50">
        <v>0.11471412545156408</v>
      </c>
      <c r="T6" s="51">
        <v>0.1018464404125627</v>
      </c>
      <c r="U6" s="51">
        <v>0.11678033939083451</v>
      </c>
      <c r="V6" s="51">
        <v>1.8260121294838561E-3</v>
      </c>
      <c r="W6" s="51">
        <v>0</v>
      </c>
      <c r="X6" s="51">
        <v>0</v>
      </c>
      <c r="Y6" s="51">
        <v>7.3120219389073184E-3</v>
      </c>
      <c r="Z6" s="51">
        <v>0</v>
      </c>
      <c r="AA6" s="51">
        <v>0</v>
      </c>
      <c r="AB6" s="52">
        <v>0.15257972444654316</v>
      </c>
      <c r="AC6" s="52">
        <v>4.6098948038098532E-2</v>
      </c>
      <c r="AD6" s="52">
        <v>0.16198685562166859</v>
      </c>
      <c r="AE6" s="52">
        <v>-3.8288163016837805E-4</v>
      </c>
      <c r="AF6" s="52">
        <v>-8.9846899553173321E-2</v>
      </c>
      <c r="AG6" s="52">
        <v>-6.2591310959879236E-3</v>
      </c>
      <c r="AH6" s="52">
        <v>3.7909086071398618E-2</v>
      </c>
      <c r="AI6" s="52">
        <v>5.5804327095347217E-2</v>
      </c>
      <c r="AJ6" s="52">
        <v>4.5259370276946945E-2</v>
      </c>
      <c r="AK6" s="52">
        <v>0.12024591001598794</v>
      </c>
      <c r="AL6" s="52">
        <v>-2.7970046659679431E-2</v>
      </c>
      <c r="AM6" s="53">
        <v>9.1425142879127709E-3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2.9645025643986789E-2</v>
      </c>
      <c r="H7" s="58">
        <v>4.7485157279911039E-2</v>
      </c>
      <c r="I7" s="58">
        <v>2.3319188245168893E-2</v>
      </c>
      <c r="J7" s="57"/>
      <c r="K7" s="57"/>
      <c r="L7" s="57"/>
      <c r="M7" s="58">
        <v>8.2760000000092759E-3</v>
      </c>
      <c r="N7" s="58">
        <v>8.2920000000008542E-3</v>
      </c>
      <c r="O7" s="58">
        <v>2.1955555555575046E-2</v>
      </c>
      <c r="P7" s="57"/>
      <c r="Q7" s="57"/>
      <c r="R7" s="59"/>
      <c r="S7" s="60"/>
      <c r="T7" s="61"/>
      <c r="U7" s="61"/>
      <c r="V7" s="62">
        <v>1.8260454732956881E-3</v>
      </c>
      <c r="W7" s="62">
        <v>1.9845107491500407E-2</v>
      </c>
      <c r="X7" s="62">
        <v>2.9832878440926903E-2</v>
      </c>
      <c r="Y7" s="62">
        <v>7.3125663707962483E-3</v>
      </c>
      <c r="Z7" s="62">
        <v>2.5741838031631036E-3</v>
      </c>
      <c r="AA7" s="62">
        <v>1.3289955243168776E-2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0.20001608808194171</v>
      </c>
      <c r="AC9" s="52">
        <f t="shared" ref="AC9" si="0">IF(OR(N$3 = 0,H$3=0), 0,0.2+0.025*ABS($D$1/N$3-1)/ABS(T$3)+0.04*ABS($B$1/H$3-1))</f>
        <v>0.20002304504857141</v>
      </c>
      <c r="AD9" s="52">
        <f>IF(OR(O$3 = 0,I$3=0), 0,0.2+0.025*ABS($D$1/O$3-1)/ABS(U$3)+0.04*ABS($B$1/I$3-1))</f>
        <v>0.20002028805166969</v>
      </c>
      <c r="AE9" s="52">
        <f>IF(OR(O$3 = 0,I$3=0), 0,0.5+0.025*ABS($D$1/M$3-1)/ABS((1-(S$3)^2)^0.5)+0.04*ABS($B$1/G$3-1))</f>
        <v>0.50001430188091123</v>
      </c>
      <c r="AF9" s="52">
        <f t="shared" ref="AF9:AG9" si="1">IF(OR(P$3 = 0,J$3=0), 0,0.5+0.025*ABS($D$1/N$3-1)/ABS((1-(T$3)^2)^0.5)+0.04*ABS($B$1/H$3-1))</f>
        <v>0.50002134007672872</v>
      </c>
      <c r="AG9" s="52">
        <f t="shared" si="1"/>
        <v>0.50001566460479996</v>
      </c>
      <c r="AH9" s="52">
        <f>IF(OR(O$3 = 0,I$3=0), 0,0.5+0.04*ABS($D$1/M$3-1)+0.04*ABS($B$1/G$3-1))</f>
        <v>0.50001524460864322</v>
      </c>
      <c r="AI9" s="52">
        <f t="shared" ref="AI9:AJ9" si="2">IF(OR(P$3 = 0,J$3=0), 0,0.5+0.04*ABS($D$1/N$3-1)+0.04*ABS($B$1/H$3-1))</f>
        <v>0.50002224014850061</v>
      </c>
      <c r="AJ9" s="52">
        <f t="shared" si="2"/>
        <v>0.50001810579512684</v>
      </c>
      <c r="AK9" s="52">
        <f>IF(OR(O$3 = 0,I$3=0), 0,0.2+0.025*ABS($D$1/M$3-1)/ABS(S$3)+0.04*ABS($B$1/G$3-1))</f>
        <v>0.20001608808194171</v>
      </c>
      <c r="AL9" s="52">
        <f>IF(OR(O$3 = 0,I$3=0), 0,0.5+0.025*ABS($D$1/M$3-1)/ABS((1-(S$3)^2)^0.5)+0.04*ABS($B$1/G$3-1))</f>
        <v>0.50001430188091123</v>
      </c>
      <c r="AM9" s="52">
        <f>IF(OR(O$3 = 0,I$3=0), 0,0.5+0.04*ABS($D$1/M$3-1)+0.04*ABS($B$1/G$3-1))</f>
        <v>0.50001524460864322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1.6565433462175529</v>
      </c>
      <c r="G11" s="77">
        <f>IF(G7=0,1000,G10/ABS(G7))</f>
        <v>3.3732472085172258</v>
      </c>
      <c r="H11" s="77">
        <f t="shared" ref="H11:I11" si="3">IF(H7=0,1000,H10/ABS(H7))</f>
        <v>2.1059212126123836</v>
      </c>
      <c r="I11" s="77">
        <f t="shared" si="3"/>
        <v>4.2883139390890808</v>
      </c>
      <c r="J11" s="77">
        <f t="shared" ref="J11:U11" si="4">IF(J5=0,1000,J8/ABS(J5))</f>
        <v>23.468057366392145</v>
      </c>
      <c r="K11" s="77">
        <f t="shared" si="4"/>
        <v>114.28571428656068</v>
      </c>
      <c r="L11" s="77">
        <f t="shared" si="4"/>
        <v>19.469983775058523</v>
      </c>
      <c r="M11" s="77">
        <f>IF(M7=0,1000,M10/ABS(M7))</f>
        <v>12.083131947787328</v>
      </c>
      <c r="N11" s="77">
        <f t="shared" ref="N11:O11" si="5">IF(N7=0,1000,N10/ABS(N7))</f>
        <v>12.059816690785059</v>
      </c>
      <c r="O11" s="77">
        <f t="shared" si="5"/>
        <v>4.5546558704413007</v>
      </c>
      <c r="P11" s="77">
        <f t="shared" si="4"/>
        <v>117.17224319781188</v>
      </c>
      <c r="Q11" s="77">
        <f t="shared" si="4"/>
        <v>74.62686567153871</v>
      </c>
      <c r="R11" s="77">
        <f t="shared" si="4"/>
        <v>45.590395623330721</v>
      </c>
      <c r="S11" s="77">
        <f t="shared" si="4"/>
        <v>17.417961869132387</v>
      </c>
      <c r="T11" s="77">
        <f t="shared" si="4"/>
        <v>19.61622099715926</v>
      </c>
      <c r="U11" s="77">
        <f t="shared" si="4"/>
        <v>17.106170470411985</v>
      </c>
      <c r="V11" s="77">
        <f>IF(V7=0,1000,V10/ABS(V7))</f>
        <v>54.76314881661613</v>
      </c>
      <c r="W11" s="77">
        <f t="shared" ref="W11:X11" si="6">IF(W7=0,1000,W10/ABS(W7))</f>
        <v>5.0390253639507705</v>
      </c>
      <c r="X11" s="77">
        <f t="shared" si="6"/>
        <v>3.3520064179530449</v>
      </c>
      <c r="Y11" s="77">
        <f>IF(Y7=0,1000,Y10/ABS(Y7))</f>
        <v>13.675089555339138</v>
      </c>
      <c r="Z11" s="77">
        <f t="shared" ref="Z11:AA11" si="7">IF(Z7=0,1000,Z10/ABS(Z7))</f>
        <v>38.847264860078013</v>
      </c>
      <c r="AA11" s="77">
        <f t="shared" si="7"/>
        <v>7.5244798172967071</v>
      </c>
      <c r="AB11" s="77">
        <f>IF(AB6=0,1000,AB9/ABS(AB6))</f>
        <v>1.3108955911898901</v>
      </c>
      <c r="AC11" s="77">
        <f t="shared" ref="AC11:AM11" si="8">IF(AC6=0,1000,AC9/ABS(AC6))</f>
        <v>4.338993698582061</v>
      </c>
      <c r="AD11" s="77">
        <f t="shared" si="8"/>
        <v>1.2347933249524319</v>
      </c>
      <c r="AE11" s="77">
        <f t="shared" si="8"/>
        <v>1305.9239788052048</v>
      </c>
      <c r="AF11" s="77">
        <f t="shared" si="8"/>
        <v>5.5652598204660961</v>
      </c>
      <c r="AG11" s="77">
        <f t="shared" si="8"/>
        <v>79.885795158581658</v>
      </c>
      <c r="AH11" s="77">
        <f t="shared" si="8"/>
        <v>13.18985226040285</v>
      </c>
      <c r="AI11" s="77">
        <f t="shared" si="8"/>
        <v>8.960277207431659</v>
      </c>
      <c r="AJ11" s="77">
        <f t="shared" si="8"/>
        <v>11.047836121790082</v>
      </c>
      <c r="AK11" s="77">
        <f t="shared" si="8"/>
        <v>1.6633920276818355</v>
      </c>
      <c r="AL11" s="77">
        <f t="shared" si="8"/>
        <v>17.876777538655773</v>
      </c>
      <c r="AM11" s="77">
        <f t="shared" si="8"/>
        <v>54.691218286605086</v>
      </c>
    </row>
    <row r="12" spans="1:39" ht="15.6" thickTop="1" thickBot="1">
      <c r="A12" s="78" t="s">
        <v>47</v>
      </c>
      <c r="B12" s="78"/>
      <c r="C12" s="78"/>
      <c r="D12" s="79"/>
      <c r="E12" s="80">
        <v>19</v>
      </c>
      <c r="F12" s="81">
        <v>48.995944976806641</v>
      </c>
      <c r="G12" s="81">
        <v>57.737686157226563</v>
      </c>
      <c r="H12" s="81">
        <v>57.701797485351562</v>
      </c>
      <c r="I12" s="81">
        <v>57.743198394775391</v>
      </c>
      <c r="J12" s="81">
        <v>120.00621795654297</v>
      </c>
      <c r="K12" s="81">
        <v>119.99270629882812</v>
      </c>
      <c r="L12" s="81">
        <v>120.00109100341797</v>
      </c>
      <c r="M12" s="81">
        <v>5.0009613037109375</v>
      </c>
      <c r="N12" s="81">
        <v>5.0000700950622559</v>
      </c>
      <c r="O12" s="81">
        <v>5.0017247200012207</v>
      </c>
      <c r="P12" s="81">
        <v>120.02542877197266</v>
      </c>
      <c r="Q12" s="81">
        <v>119.99150848388672</v>
      </c>
      <c r="R12" s="82">
        <v>119.98307800292969</v>
      </c>
      <c r="S12" s="83">
        <v>0.50029999017715454</v>
      </c>
      <c r="T12" s="84">
        <v>0.50057053565979004</v>
      </c>
      <c r="U12" s="84">
        <v>0.50054043531417847</v>
      </c>
      <c r="V12" s="84">
        <v>57.725627899169922</v>
      </c>
      <c r="W12" s="84">
        <v>1.2044314295053482E-2</v>
      </c>
      <c r="X12" s="84">
        <v>1.4730722643435001E-2</v>
      </c>
      <c r="Y12" s="84">
        <v>5.0007529258728027</v>
      </c>
      <c r="Z12" s="84">
        <v>3.0389323364943266E-4</v>
      </c>
      <c r="AA12" s="84">
        <v>1.4273135457187891E-3</v>
      </c>
      <c r="AB12" s="84">
        <v>144.45858764648437</v>
      </c>
      <c r="AC12" s="84">
        <v>144.42070007324219</v>
      </c>
      <c r="AD12" s="84">
        <v>144.56376647949219</v>
      </c>
      <c r="AE12" s="84">
        <v>-250.00955200195312</v>
      </c>
      <c r="AF12" s="84">
        <v>-249.76377868652344</v>
      </c>
      <c r="AG12" s="84">
        <v>-250.03128051757812</v>
      </c>
      <c r="AH12" s="84">
        <v>288.74392700195312</v>
      </c>
      <c r="AI12" s="84">
        <v>288.51217651367187</v>
      </c>
      <c r="AJ12" s="84">
        <v>288.81536865234375</v>
      </c>
      <c r="AK12" s="84">
        <v>433.44305419921875</v>
      </c>
      <c r="AL12" s="84">
        <v>-749.80462646484375</v>
      </c>
      <c r="AM12" s="85">
        <v>866.07147216796875</v>
      </c>
    </row>
    <row r="13" spans="1:39">
      <c r="A13" s="86" t="s">
        <v>48</v>
      </c>
      <c r="B13" s="86"/>
      <c r="C13" s="86"/>
      <c r="D13" s="87"/>
      <c r="E13" s="88"/>
      <c r="F13" s="89">
        <v>7.9816434733075425E-3</v>
      </c>
      <c r="G13" s="90">
        <v>1.4429398328992704E-2</v>
      </c>
      <c r="H13" s="90">
        <v>5.786959092880295E-3</v>
      </c>
      <c r="I13" s="90">
        <v>5.2649385579570662E-3</v>
      </c>
      <c r="J13" s="89">
        <v>2.3042656792426897E-3</v>
      </c>
      <c r="K13" s="89">
        <v>9.0437011718620397E-3</v>
      </c>
      <c r="L13" s="89">
        <v>1.1363225640167229E-2</v>
      </c>
      <c r="M13" s="90">
        <v>5.3750371093741478E-4</v>
      </c>
      <c r="N13" s="90">
        <v>4.7469506225628066E-4</v>
      </c>
      <c r="O13" s="90">
        <v>6.2694222344195083E-4</v>
      </c>
      <c r="P13" s="89">
        <v>1.2861549750425638E-2</v>
      </c>
      <c r="Q13" s="89">
        <v>1.3191516113280954E-2</v>
      </c>
      <c r="R13" s="91">
        <v>3.4522515191781622E-4</v>
      </c>
      <c r="S13" s="92">
        <v>1.7890231844441828E-4</v>
      </c>
      <c r="T13" s="93">
        <v>3.0523790079617363E-5</v>
      </c>
      <c r="U13" s="93">
        <v>4.4149062394804872E-5</v>
      </c>
      <c r="V13" s="94">
        <v>1.0426368184077717E-2</v>
      </c>
      <c r="W13" s="94">
        <v>5.8674148482055696E-4</v>
      </c>
      <c r="X13" s="94">
        <v>2.4932897244377E-3</v>
      </c>
      <c r="Y13" s="94">
        <v>3.8064041367924517E-4</v>
      </c>
      <c r="Z13" s="94">
        <v>2.1116578173613863E-4</v>
      </c>
      <c r="AA13" s="94">
        <v>5.4776002524752477E-4</v>
      </c>
      <c r="AB13" s="94">
        <v>7.2235910473324338E-2</v>
      </c>
      <c r="AC13" s="94">
        <v>7.6119120635667059E-3</v>
      </c>
      <c r="AD13" s="94">
        <v>7.9206506090088169E-3</v>
      </c>
      <c r="AE13" s="94">
        <v>5.7434301091063844E-3</v>
      </c>
      <c r="AF13" s="94">
        <v>7.1548193734258803E-3</v>
      </c>
      <c r="AG13" s="94">
        <v>1.5748280182265262E-2</v>
      </c>
      <c r="AH13" s="94">
        <v>4.1126122397088238E-2</v>
      </c>
      <c r="AI13" s="94">
        <v>2.3972198840738201E-3</v>
      </c>
      <c r="AJ13" s="94">
        <v>9.6570059287728327E-3</v>
      </c>
      <c r="AK13" s="94">
        <v>7.2544649018709606E-2</v>
      </c>
      <c r="AL13" s="94">
        <v>2.8652894887954972E-3</v>
      </c>
      <c r="AM13" s="95">
        <v>3.3866336352275539E-2</v>
      </c>
    </row>
    <row r="14" spans="1:39">
      <c r="A14" s="96" t="s">
        <v>49</v>
      </c>
      <c r="B14" s="96"/>
      <c r="C14" s="96"/>
      <c r="D14" s="97"/>
      <c r="E14" s="98"/>
      <c r="F14" s="99">
        <v>1.629307064471594E-2</v>
      </c>
      <c r="G14" s="99">
        <v>2.4985055854987892E-2</v>
      </c>
      <c r="H14" s="99">
        <v>1.0028073690125511E-2</v>
      </c>
      <c r="I14" s="99">
        <v>9.1170193180154426E-3</v>
      </c>
      <c r="J14" s="99">
        <v>1.9200850377740961E-3</v>
      </c>
      <c r="K14" s="99">
        <v>7.5363077387305107E-3</v>
      </c>
      <c r="L14" s="99">
        <v>9.470165363831844E-3</v>
      </c>
      <c r="M14" s="99">
        <v>1.074916311968227E-2</v>
      </c>
      <c r="N14" s="99">
        <v>9.4946695537859067E-3</v>
      </c>
      <c r="O14" s="99">
        <v>1.2536092100173465E-2</v>
      </c>
      <c r="P14" s="99">
        <v>1.0716835784881133E-2</v>
      </c>
      <c r="Q14" s="99">
        <v>1.0992499554834898E-2</v>
      </c>
      <c r="R14" s="100">
        <v>2.8772902894053435E-4</v>
      </c>
      <c r="S14" s="101">
        <v>3.5746226489659895E-2</v>
      </c>
      <c r="T14" s="102">
        <v>6.098171845563197E-3</v>
      </c>
      <c r="U14" s="102">
        <v>8.8195009939804683E-3</v>
      </c>
      <c r="V14" s="102">
        <v>1.8058678093582768E-2</v>
      </c>
      <c r="W14" s="102">
        <v>0</v>
      </c>
      <c r="X14" s="102">
        <v>0</v>
      </c>
      <c r="Y14" s="102">
        <v>7.6122414882214239E-3</v>
      </c>
      <c r="Z14" s="102">
        <v>0</v>
      </c>
      <c r="AA14" s="102">
        <v>0</v>
      </c>
      <c r="AB14" s="103">
        <v>4.997958822593792E-2</v>
      </c>
      <c r="AC14" s="103">
        <v>5.2709294984891499E-3</v>
      </c>
      <c r="AD14" s="103">
        <v>5.4787010971802256E-3</v>
      </c>
      <c r="AE14" s="103">
        <v>-2.2972314950494986E-3</v>
      </c>
      <c r="AF14" s="103">
        <v>-2.8645524413099736E-3</v>
      </c>
      <c r="AG14" s="103">
        <v>-6.2989207275777909E-3</v>
      </c>
      <c r="AH14" s="103">
        <v>1.4241084139274832E-2</v>
      </c>
      <c r="AI14" s="103">
        <v>8.3088346389311341E-4</v>
      </c>
      <c r="AJ14" s="103">
        <v>3.3437724876424577E-3</v>
      </c>
      <c r="AK14" s="103">
        <v>1.6734034302674679E-2</v>
      </c>
      <c r="AL14" s="103">
        <v>-3.8213960504760624E-4</v>
      </c>
      <c r="AM14" s="104">
        <v>3.9101867690550648E-3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2.499246268120326E-2</v>
      </c>
      <c r="H15" s="109">
        <v>1.0023311843561609E-2</v>
      </c>
      <c r="I15" s="109">
        <v>9.119145332912559E-3</v>
      </c>
      <c r="J15" s="108"/>
      <c r="K15" s="108"/>
      <c r="L15" s="108"/>
      <c r="M15" s="109">
        <v>1.0750074218748296E-2</v>
      </c>
      <c r="N15" s="109">
        <v>9.4939012451256133E-3</v>
      </c>
      <c r="O15" s="109">
        <v>1.2538844468839015E-2</v>
      </c>
      <c r="P15" s="108"/>
      <c r="Q15" s="108"/>
      <c r="R15" s="110"/>
      <c r="S15" s="111"/>
      <c r="T15" s="112"/>
      <c r="U15" s="112"/>
      <c r="V15" s="113">
        <v>1.8059007853256634E-2</v>
      </c>
      <c r="W15" s="113">
        <v>1.0162665364519909E-3</v>
      </c>
      <c r="X15" s="113">
        <v>4.3185064942196242E-3</v>
      </c>
      <c r="Y15" s="113">
        <v>7.6128082735849026E-3</v>
      </c>
      <c r="Z15" s="113">
        <v>4.2233156347227727E-3</v>
      </c>
      <c r="AA15" s="113">
        <v>1.0955200504950496E-2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0.20001608808194171</v>
      </c>
      <c r="AC17" s="103">
        <f>IF(OR(N$3 = 0,H$3=0), 0,0.2+0.025*ABS($D$1/N$3-1)/ABS(T$3)+0.04*ABS($B$1/H$3-1))</f>
        <v>0.20002304504857141</v>
      </c>
      <c r="AD17" s="103">
        <f t="shared" ref="AD17" si="9">IF(OR(O$3 = 0,I$3=0), 0,0.2+0.025*ABS($D$1/O$3-1)/ABS(U$3)+0.04*ABS($B$1/I$3-1))</f>
        <v>0.20002028805166969</v>
      </c>
      <c r="AE17" s="103">
        <f>IF(OR(O$3 = 0,I$3=0), 0,0.5+0.025*ABS($D$1/M$3-1)/ABS((1-(S$3)^2)^0.5)+0.04*ABS($B$1/G$3-1))</f>
        <v>0.50001430188091123</v>
      </c>
      <c r="AF17" s="103">
        <f t="shared" ref="AF17:AG17" si="10">IF(OR(P$3 = 0,J$3=0), 0,0.5+0.025*ABS($D$1/N$3-1)/ABS((1-(T$3)^2)^0.5)+0.04*ABS($B$1/H$3-1))</f>
        <v>0.50002134007672872</v>
      </c>
      <c r="AG17" s="103">
        <f t="shared" si="10"/>
        <v>0.50001566460479996</v>
      </c>
      <c r="AH17" s="103">
        <f>IF(OR(O$3 = 0,I$3=0), 0,0.5+0.04*ABS($D$1/M$3-1)+0.04*ABS($B$1/G$3-1))</f>
        <v>0.50001524460864322</v>
      </c>
      <c r="AI17" s="103">
        <f t="shared" ref="AI17:AJ17" si="11">IF(OR(P$3 = 0,J$3=0), 0,0.5+0.04*ABS($D$1/N$3-1)+0.04*ABS($B$1/H$3-1))</f>
        <v>0.50002224014850061</v>
      </c>
      <c r="AJ17" s="103">
        <f t="shared" si="11"/>
        <v>0.50001810579512684</v>
      </c>
      <c r="AK17" s="103">
        <f>IF(OR(O$3 = 0,I$3=0), 0,0.2+0.025*ABS($D$1/M$3-1)/ABS(S$3)+0.04*ABS($B$1/G$3-1))</f>
        <v>0.20001608808194171</v>
      </c>
      <c r="AL17" s="103">
        <f>IF(OR(O$3 = 0,I$3=0), 0,0.5+0.025*ABS($D$1/M$3-1)/ABS((1-(S$3)^2)^0.5)+0.04*ABS($B$1/G$3-1))</f>
        <v>0.50001430188091123</v>
      </c>
      <c r="AM17" s="103">
        <f>IF(OR(O$3 = 0,I$3=0), 0,0.5+0.04*ABS($D$1/M$3-1)+0.04*ABS($B$1/G$3-1))</f>
        <v>0.50001524460864322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1.252874803722104</v>
      </c>
      <c r="G19" s="77">
        <f>IF(G15=0,1000,G18/ABS(G15))</f>
        <v>4.0012063347086499</v>
      </c>
      <c r="H19" s="77">
        <f t="shared" ref="H19:I19" si="12">IF(H15=0,1000,H18/ABS(H15))</f>
        <v>9.9767423742516961</v>
      </c>
      <c r="I19" s="77">
        <f t="shared" si="12"/>
        <v>10.965939937274918</v>
      </c>
      <c r="J19" s="77">
        <f t="shared" ref="J19:U19" si="13">IF(J13=0,1000,J16/ABS(J13))</f>
        <v>86.795546972574442</v>
      </c>
      <c r="K19" s="77">
        <f t="shared" si="13"/>
        <v>22.11483951087045</v>
      </c>
      <c r="L19" s="77">
        <f t="shared" si="13"/>
        <v>17.600636151501842</v>
      </c>
      <c r="M19" s="77">
        <f>IF(M15=0,1000,M18/ABS(M15))</f>
        <v>9.3022613579354143</v>
      </c>
      <c r="N19" s="77">
        <f t="shared" ref="N19:O19" si="14">IF(N15=0,1000,N18/ABS(N15))</f>
        <v>10.533077753609698</v>
      </c>
      <c r="O19" s="77">
        <f t="shared" si="14"/>
        <v>7.9752165559207322</v>
      </c>
      <c r="P19" s="77">
        <f t="shared" si="13"/>
        <v>38.875563964090183</v>
      </c>
      <c r="Q19" s="77">
        <f t="shared" si="13"/>
        <v>37.903148941053864</v>
      </c>
      <c r="R19" s="77">
        <f t="shared" si="13"/>
        <v>1448.3301614102245</v>
      </c>
      <c r="S19" s="77">
        <f t="shared" si="13"/>
        <v>55.896424858836134</v>
      </c>
      <c r="T19" s="77">
        <f t="shared" si="13"/>
        <v>327.61331321950166</v>
      </c>
      <c r="U19" s="77">
        <f t="shared" si="13"/>
        <v>226.50537650323292</v>
      </c>
      <c r="V19" s="77">
        <f>IF(V15=0,1000,V18/ABS(V15))</f>
        <v>5.5374027639047023</v>
      </c>
      <c r="W19" s="77">
        <f t="shared" ref="W19:X19" si="15">IF(W15=0,1000,W18/ABS(W15))</f>
        <v>98.399382851984782</v>
      </c>
      <c r="X19" s="77">
        <f t="shared" si="15"/>
        <v>23.156153668832332</v>
      </c>
      <c r="Y19" s="77">
        <f>IF(Y15=0,1000,Y18/ABS(Y15))</f>
        <v>13.135757056562465</v>
      </c>
      <c r="Z19" s="77">
        <f t="shared" ref="Z19:AA19" si="16">IF(Z15=0,1000,Z18/ABS(Z15))</f>
        <v>23.678078706178496</v>
      </c>
      <c r="AA19" s="77">
        <f t="shared" si="16"/>
        <v>9.1280848720944405</v>
      </c>
      <c r="AB19" s="77">
        <f>IF(AB14=0,1000,AB17/ABS(AB14))</f>
        <v>4.0019555018690474</v>
      </c>
      <c r="AC19" s="77">
        <f t="shared" ref="AC19:AM19" si="17">IF(AC14=0,1000,AC17/ABS(AC14))</f>
        <v>37.948343855842822</v>
      </c>
      <c r="AD19" s="77">
        <f t="shared" si="17"/>
        <v>36.508706079004021</v>
      </c>
      <c r="AE19" s="77">
        <f>IF(AE14=0,1000,AE17/ABS(AE14))</f>
        <v>217.65951884189076</v>
      </c>
      <c r="AF19" s="77">
        <f t="shared" si="17"/>
        <v>174.55478659279373</v>
      </c>
      <c r="AG19" s="77">
        <f t="shared" si="17"/>
        <v>79.381164842358274</v>
      </c>
      <c r="AH19" s="77">
        <f t="shared" si="17"/>
        <v>35.110756998455905</v>
      </c>
      <c r="AI19" s="77">
        <f t="shared" si="17"/>
        <v>601.79587376265863</v>
      </c>
      <c r="AJ19" s="77">
        <f t="shared" si="17"/>
        <v>149.53711941917044</v>
      </c>
      <c r="AK19" s="77">
        <f t="shared" si="17"/>
        <v>11.952651970479838</v>
      </c>
      <c r="AL19" s="77">
        <f t="shared" si="17"/>
        <v>1308.4597756325738</v>
      </c>
      <c r="AM19" s="77">
        <f t="shared" si="17"/>
        <v>127.87502851928396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5" priority="1" operator="between">
      <formula>2</formula>
      <formula>1</formula>
    </cfRule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20</v>
      </c>
      <c r="F2" s="12">
        <v>50.996000000000002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20</v>
      </c>
      <c r="F3" s="21">
        <v>50.989563333333336</v>
      </c>
      <c r="G3" s="21">
        <v>57.751898888888896</v>
      </c>
      <c r="H3" s="21">
        <v>57.707098888888886</v>
      </c>
      <c r="I3" s="21">
        <v>57.748661111111105</v>
      </c>
      <c r="J3" s="21">
        <v>120.00268888888883</v>
      </c>
      <c r="K3" s="21">
        <v>120.00254444444448</v>
      </c>
      <c r="L3" s="21">
        <v>119.99476666666669</v>
      </c>
      <c r="M3" s="21">
        <v>5.0006843999999999</v>
      </c>
      <c r="N3" s="21">
        <v>4.9996010000000002</v>
      </c>
      <c r="O3" s="21">
        <v>5.0008157777777784</v>
      </c>
      <c r="P3" s="21">
        <v>120.01458777777782</v>
      </c>
      <c r="Q3" s="21">
        <v>119.9974444444444</v>
      </c>
      <c r="R3" s="22">
        <v>119.98796777777778</v>
      </c>
      <c r="S3" s="23">
        <v>0.50051249544882936</v>
      </c>
      <c r="T3" s="24">
        <v>0.50069227480602807</v>
      </c>
      <c r="U3" s="24">
        <v>0.50061522195916697</v>
      </c>
      <c r="V3" s="24">
        <v>57.735886256136197</v>
      </c>
      <c r="W3" s="24">
        <v>1.2906639370080224E-2</v>
      </c>
      <c r="X3" s="24">
        <v>1.5942416124082905E-2</v>
      </c>
      <c r="Y3" s="24">
        <v>5.0003670284473856</v>
      </c>
      <c r="Z3" s="24">
        <v>2.2598164227493771E-4</v>
      </c>
      <c r="AA3" s="24">
        <v>7.4389094259531623E-4</v>
      </c>
      <c r="AB3" s="24">
        <v>144.54751810531863</v>
      </c>
      <c r="AC3" s="24">
        <v>144.45596456972356</v>
      </c>
      <c r="AD3" s="24">
        <v>144.57287802028583</v>
      </c>
      <c r="AE3" s="24">
        <v>-250.0217767964885</v>
      </c>
      <c r="AF3" s="24">
        <v>-249.7437071253878</v>
      </c>
      <c r="AG3" s="24">
        <v>-249.9971741853733</v>
      </c>
      <c r="AH3" s="24">
        <v>288.79901984404404</v>
      </c>
      <c r="AI3" s="24">
        <v>288.51246931198779</v>
      </c>
      <c r="AJ3" s="24">
        <v>288.79041562998646</v>
      </c>
      <c r="AK3" s="24">
        <v>433.57636069532799</v>
      </c>
      <c r="AL3" s="24">
        <v>-749.76265810724954</v>
      </c>
      <c r="AM3" s="25">
        <v>866.10190478601828</v>
      </c>
    </row>
    <row r="4" spans="1:39" ht="15.6" thickTop="1" thickBot="1">
      <c r="A4" s="26" t="s">
        <v>39</v>
      </c>
      <c r="B4" s="27"/>
      <c r="C4" s="27"/>
      <c r="D4" s="28"/>
      <c r="E4" s="29">
        <v>20</v>
      </c>
      <c r="F4" s="30">
        <v>50.996000000000002</v>
      </c>
      <c r="G4" s="30">
        <v>57.734900000000003</v>
      </c>
      <c r="H4" s="30">
        <v>57.734999999999999</v>
      </c>
      <c r="I4" s="30">
        <v>57.734999999999999</v>
      </c>
      <c r="J4" s="30">
        <v>120.00021362300001</v>
      </c>
      <c r="K4" s="30">
        <v>120</v>
      </c>
      <c r="L4" s="30">
        <v>119.99978637700001</v>
      </c>
      <c r="M4" s="30">
        <v>4.9999799999999999</v>
      </c>
      <c r="N4" s="30">
        <v>5.0000099999999996</v>
      </c>
      <c r="O4" s="30">
        <v>5.0000299999999998</v>
      </c>
      <c r="P4" s="30">
        <v>120.00459999999998</v>
      </c>
      <c r="Q4" s="30">
        <v>119.99600000000001</v>
      </c>
      <c r="R4" s="31">
        <v>119.99940000000001</v>
      </c>
      <c r="S4" s="32">
        <v>0.49997904477262028</v>
      </c>
      <c r="T4" s="33">
        <v>0.50004534429869574</v>
      </c>
      <c r="U4" s="33">
        <v>0.49998488492914439</v>
      </c>
      <c r="V4" s="33">
        <v>57.734966666577485</v>
      </c>
      <c r="W4" s="33">
        <v>7.9118087473146507E-5</v>
      </c>
      <c r="X4" s="33">
        <v>7.9118087467894754E-5</v>
      </c>
      <c r="Y4" s="33">
        <v>5.0000066634918721</v>
      </c>
      <c r="Z4" s="33">
        <v>1.1191305458071974E-4</v>
      </c>
      <c r="AA4" s="33">
        <v>1.4016300491799646E-4</v>
      </c>
      <c r="AB4" s="33">
        <v>144.33062343541076</v>
      </c>
      <c r="AC4" s="33">
        <v>144.35087846660548</v>
      </c>
      <c r="AD4" s="33">
        <v>144.33400265574062</v>
      </c>
      <c r="AE4" s="33">
        <v>-250.0019428456375</v>
      </c>
      <c r="AF4" s="33">
        <v>-249.99282558560583</v>
      </c>
      <c r="AG4" s="33">
        <v>-250.00390257842002</v>
      </c>
      <c r="AH4" s="33">
        <v>288.67334530200003</v>
      </c>
      <c r="AI4" s="33">
        <v>288.67557735000003</v>
      </c>
      <c r="AJ4" s="33">
        <v>288.67673204999994</v>
      </c>
      <c r="AK4" s="33">
        <v>433.01550455775686</v>
      </c>
      <c r="AL4" s="33">
        <v>-749.99867100966333</v>
      </c>
      <c r="AM4" s="34">
        <v>866.025654702</v>
      </c>
    </row>
    <row r="5" spans="1:39">
      <c r="A5" s="35" t="s">
        <v>40</v>
      </c>
      <c r="B5" s="35"/>
      <c r="C5" s="35"/>
      <c r="D5" s="36"/>
      <c r="E5" s="37"/>
      <c r="F5" s="38">
        <v>6.4366666666657579E-3</v>
      </c>
      <c r="G5" s="39">
        <v>1.6998888888892338E-2</v>
      </c>
      <c r="H5" s="39">
        <v>2.7901111111113153E-2</v>
      </c>
      <c r="I5" s="39">
        <v>1.3661111111105129E-2</v>
      </c>
      <c r="J5" s="38">
        <v>2.4752658888189671E-3</v>
      </c>
      <c r="K5" s="38">
        <v>2.5444444444815417E-3</v>
      </c>
      <c r="L5" s="38">
        <v>5.0197103333147197E-3</v>
      </c>
      <c r="M5" s="39">
        <v>7.0440000000004943E-4</v>
      </c>
      <c r="N5" s="39">
        <v>4.0899999999943759E-4</v>
      </c>
      <c r="O5" s="39">
        <v>7.8577777777866231E-4</v>
      </c>
      <c r="P5" s="38">
        <v>9.9877777778374366E-3</v>
      </c>
      <c r="Q5" s="38">
        <v>1.4444444443881821E-3</v>
      </c>
      <c r="R5" s="40">
        <v>1.1432222222225619E-2</v>
      </c>
      <c r="S5" s="41">
        <v>5.334506762090796E-4</v>
      </c>
      <c r="T5" s="42">
        <v>6.4693050733233282E-4</v>
      </c>
      <c r="U5" s="42">
        <v>6.3033703002257635E-4</v>
      </c>
      <c r="V5" s="43">
        <v>9.1958955871263015E-4</v>
      </c>
      <c r="W5" s="43">
        <v>1.2827521282607078E-2</v>
      </c>
      <c r="X5" s="43">
        <v>1.5863298036615011E-2</v>
      </c>
      <c r="Y5" s="43">
        <v>3.6036495551350356E-4</v>
      </c>
      <c r="Z5" s="43">
        <v>1.1406858769421796E-4</v>
      </c>
      <c r="AA5" s="43">
        <v>6.0372793767731977E-4</v>
      </c>
      <c r="AB5" s="43">
        <v>0.21689466990787309</v>
      </c>
      <c r="AC5" s="43">
        <v>0.10508610311808297</v>
      </c>
      <c r="AD5" s="43">
        <v>0.23887536454520841</v>
      </c>
      <c r="AE5" s="43">
        <v>1.9833950850994597E-2</v>
      </c>
      <c r="AF5" s="43">
        <v>0.2491184602180283</v>
      </c>
      <c r="AG5" s="43">
        <v>6.7283930467283426E-3</v>
      </c>
      <c r="AH5" s="43">
        <v>0.12567454204400974</v>
      </c>
      <c r="AI5" s="43">
        <v>0.16310803801223983</v>
      </c>
      <c r="AJ5" s="43">
        <v>0.11368357998651391</v>
      </c>
      <c r="AK5" s="43">
        <v>0.56085613757113606</v>
      </c>
      <c r="AL5" s="43">
        <v>0.23601290241379047</v>
      </c>
      <c r="AM5" s="44">
        <v>7.6250084018283815E-2</v>
      </c>
    </row>
    <row r="6" spans="1:39">
      <c r="A6" s="45" t="s">
        <v>41</v>
      </c>
      <c r="B6" s="45"/>
      <c r="C6" s="45"/>
      <c r="D6" s="46"/>
      <c r="E6" s="47"/>
      <c r="F6" s="48">
        <v>1.262349831197304E-2</v>
      </c>
      <c r="G6" s="48">
        <v>2.9434337599179475E-2</v>
      </c>
      <c r="H6" s="48">
        <v>4.8349530037603963E-2</v>
      </c>
      <c r="I6" s="48">
        <v>2.3656152105103384E-2</v>
      </c>
      <c r="J6" s="48">
        <v>2.0626753548087825E-3</v>
      </c>
      <c r="K6" s="48">
        <v>2.1203254116495002E-3</v>
      </c>
      <c r="L6" s="48">
        <v>4.1832743816727991E-3</v>
      </c>
      <c r="M6" s="48">
        <v>1.4086071898479526E-2</v>
      </c>
      <c r="N6" s="48">
        <v>8.1806528160834752E-3</v>
      </c>
      <c r="O6" s="48">
        <v>1.5712991893651395E-2</v>
      </c>
      <c r="P6" s="48">
        <v>8.3221364692191175E-3</v>
      </c>
      <c r="Q6" s="48">
        <v>1.2037293386334749E-3</v>
      </c>
      <c r="R6" s="49">
        <v>9.5278071909664502E-3</v>
      </c>
      <c r="S6" s="50">
        <v>0.10658089079888271</v>
      </c>
      <c r="T6" s="51">
        <v>0.12920720767720223</v>
      </c>
      <c r="U6" s="51">
        <v>0.12591247776201064</v>
      </c>
      <c r="V6" s="51">
        <v>1.5927521310282057E-3</v>
      </c>
      <c r="W6" s="51">
        <v>0</v>
      </c>
      <c r="X6" s="51">
        <v>0</v>
      </c>
      <c r="Y6" s="51">
        <v>7.2067700923425394E-3</v>
      </c>
      <c r="Z6" s="51">
        <v>0</v>
      </c>
      <c r="AA6" s="51">
        <v>0</v>
      </c>
      <c r="AB6" s="52">
        <v>0.15005077413355633</v>
      </c>
      <c r="AC6" s="52">
        <v>7.2746115697674626E-2</v>
      </c>
      <c r="AD6" s="52">
        <v>0.16522833868721246</v>
      </c>
      <c r="AE6" s="52">
        <v>-7.9328893287319291E-3</v>
      </c>
      <c r="AF6" s="52">
        <v>-9.9749644579814958E-2</v>
      </c>
      <c r="AG6" s="52">
        <v>-2.6913876401415755E-3</v>
      </c>
      <c r="AH6" s="52">
        <v>4.3516263355698352E-2</v>
      </c>
      <c r="AI6" s="52">
        <v>5.6534138160891832E-2</v>
      </c>
      <c r="AJ6" s="52">
        <v>3.9365426909517429E-2</v>
      </c>
      <c r="AK6" s="52">
        <v>0.12935579252330293</v>
      </c>
      <c r="AL6" s="52">
        <v>-3.1478348496255741E-2</v>
      </c>
      <c r="AM6" s="53">
        <v>8.8038236143958594E-3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2.9442952955559605E-2</v>
      </c>
      <c r="H7" s="58">
        <v>4.8326164564151994E-2</v>
      </c>
      <c r="I7" s="58">
        <v>2.3661749564571108E-2</v>
      </c>
      <c r="J7" s="57"/>
      <c r="K7" s="57"/>
      <c r="L7" s="57"/>
      <c r="M7" s="58">
        <v>1.4088000000000989E-2</v>
      </c>
      <c r="N7" s="58">
        <v>8.1799999999887518E-3</v>
      </c>
      <c r="O7" s="58">
        <v>1.5715555555573246E-2</v>
      </c>
      <c r="P7" s="57"/>
      <c r="Q7" s="57"/>
      <c r="R7" s="59"/>
      <c r="S7" s="60"/>
      <c r="T7" s="61"/>
      <c r="U7" s="61"/>
      <c r="V7" s="62">
        <v>1.5927765804323725E-3</v>
      </c>
      <c r="W7" s="62">
        <v>2.2217928955758338E-2</v>
      </c>
      <c r="X7" s="62">
        <v>2.7476050985736571E-2</v>
      </c>
      <c r="Y7" s="62">
        <v>7.2072991102700703E-3</v>
      </c>
      <c r="Z7" s="62">
        <v>2.2813717538843594E-3</v>
      </c>
      <c r="AA7" s="62">
        <v>1.2074558753546395E-2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0.20001854052967372</v>
      </c>
      <c r="AC9" s="52">
        <f t="shared" ref="AC9" si="0">IF(OR(N$3 = 0,H$3=0), 0,0.2+0.025*ABS($D$1/N$3-1)/ABS(T$3)+0.04*ABS($B$1/H$3-1))</f>
        <v>0.2000233246132874</v>
      </c>
      <c r="AD9" s="52">
        <f>IF(OR(O$3 = 0,I$3=0), 0,0.2+0.025*ABS($D$1/O$3-1)/ABS(U$3)+0.04*ABS($B$1/I$3-1))</f>
        <v>0.2000176088841332</v>
      </c>
      <c r="AE9" s="52">
        <f>IF(OR(O$3 = 0,I$3=0), 0,0.5+0.025*ABS($D$1/M$3-1)/ABS((1-(S$3)^2)^0.5)+0.04*ABS($B$1/G$3-1))</f>
        <v>0.5000156566689431</v>
      </c>
      <c r="AF9" s="52">
        <f t="shared" ref="AF9:AG9" si="1">IF(OR(P$3 = 0,J$3=0), 0,0.5+0.025*ABS($D$1/N$3-1)/ABS((1-(T$3)^2)^0.5)+0.04*ABS($B$1/H$3-1))</f>
        <v>0.50002164468815402</v>
      </c>
      <c r="AG9" s="52">
        <f t="shared" si="1"/>
        <v>0.50001417352153543</v>
      </c>
      <c r="AH9" s="52">
        <f>IF(OR(O$3 = 0,I$3=0), 0,0.5+0.04*ABS($D$1/M$3-1)+0.04*ABS($B$1/G$3-1))</f>
        <v>0.50001717892390507</v>
      </c>
      <c r="AI9" s="52">
        <f t="shared" ref="AI9:AJ9" si="2">IF(OR(P$3 = 0,J$3=0), 0,0.5+0.04*ABS($D$1/N$3-1)+0.04*ABS($B$1/H$3-1))</f>
        <v>0.50002253206675695</v>
      </c>
      <c r="AJ9" s="52">
        <f t="shared" si="2"/>
        <v>0.50001598761844845</v>
      </c>
      <c r="AK9" s="52">
        <f>IF(OR(O$3 = 0,I$3=0), 0,0.2+0.025*ABS($D$1/M$3-1)/ABS(S$3)+0.04*ABS($B$1/G$3-1))</f>
        <v>0.20001854052967372</v>
      </c>
      <c r="AL9" s="52">
        <f>IF(OR(O$3 = 0,I$3=0), 0,0.5+0.025*ABS($D$1/M$3-1)/ABS((1-(S$3)^2)^0.5)+0.04*ABS($B$1/G$3-1))</f>
        <v>0.5000156566689431</v>
      </c>
      <c r="AM9" s="52">
        <f>IF(OR(O$3 = 0,I$3=0), 0,0.5+0.04*ABS($D$1/M$3-1)+0.04*ABS($B$1/G$3-1))</f>
        <v>0.50001717892390507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1.5535991714139947</v>
      </c>
      <c r="G11" s="77">
        <f>IF(G7=0,1000,G10/ABS(G7))</f>
        <v>3.3963984574148283</v>
      </c>
      <c r="H11" s="77">
        <f t="shared" ref="H11:I11" si="3">IF(H7=0,1000,H10/ABS(H7))</f>
        <v>2.0692724304088328</v>
      </c>
      <c r="I11" s="77">
        <f t="shared" si="3"/>
        <v>4.2262301748696833</v>
      </c>
      <c r="J11" s="77">
        <f t="shared" ref="J11:U11" si="4">IF(J5=0,1000,J8/ABS(J5))</f>
        <v>80.799400542552121</v>
      </c>
      <c r="K11" s="77">
        <f t="shared" si="4"/>
        <v>78.602620086190242</v>
      </c>
      <c r="L11" s="77">
        <f t="shared" si="4"/>
        <v>39.842936488315623</v>
      </c>
      <c r="M11" s="77">
        <f>IF(M7=0,1000,M10/ABS(M7))</f>
        <v>7.098239636569633</v>
      </c>
      <c r="N11" s="77">
        <f t="shared" ref="N11:O11" si="5">IF(N7=0,1000,N10/ABS(N7))</f>
        <v>12.224938875322435</v>
      </c>
      <c r="O11" s="77">
        <f t="shared" si="5"/>
        <v>6.3631221719385387</v>
      </c>
      <c r="P11" s="77">
        <f t="shared" si="4"/>
        <v>50.061185893571263</v>
      </c>
      <c r="Q11" s="77">
        <f t="shared" si="4"/>
        <v>346.15384616732916</v>
      </c>
      <c r="R11" s="77">
        <f t="shared" si="4"/>
        <v>43.736028768574819</v>
      </c>
      <c r="S11" s="77">
        <f t="shared" si="4"/>
        <v>18.745875571972505</v>
      </c>
      <c r="T11" s="77">
        <f t="shared" si="4"/>
        <v>15.457610804653132</v>
      </c>
      <c r="U11" s="77">
        <f t="shared" si="4"/>
        <v>15.864528853146764</v>
      </c>
      <c r="V11" s="77">
        <f>IF(V7=0,1000,V10/ABS(V7))</f>
        <v>62.783444475843666</v>
      </c>
      <c r="W11" s="77">
        <f t="shared" ref="W11:X11" si="6">IF(W7=0,1000,W10/ABS(W7))</f>
        <v>4.5008695544542405</v>
      </c>
      <c r="X11" s="77">
        <f t="shared" si="6"/>
        <v>3.6395332084626073</v>
      </c>
      <c r="Y11" s="77">
        <f>IF(Y7=0,1000,Y10/ABS(Y7))</f>
        <v>13.87482307450021</v>
      </c>
      <c r="Z11" s="77">
        <f t="shared" ref="Z11:AA11" si="7">IF(Z7=0,1000,Z10/ABS(Z7))</f>
        <v>43.83327698773153</v>
      </c>
      <c r="AA11" s="77">
        <f t="shared" si="7"/>
        <v>8.2818761365196227</v>
      </c>
      <c r="AB11" s="77">
        <f>IF(AB6=0,1000,AB9/ABS(AB6))</f>
        <v>1.3330057221273806</v>
      </c>
      <c r="AC11" s="77">
        <f t="shared" ref="AC11:AM11" si="8">IF(AC6=0,1000,AC9/ABS(AC6))</f>
        <v>2.749608315096352</v>
      </c>
      <c r="AD11" s="77">
        <f t="shared" si="8"/>
        <v>1.2105526840815062</v>
      </c>
      <c r="AE11" s="77">
        <f t="shared" si="8"/>
        <v>63.03071125144141</v>
      </c>
      <c r="AF11" s="77">
        <f t="shared" si="8"/>
        <v>5.0127661787111464</v>
      </c>
      <c r="AG11" s="77">
        <f t="shared" si="8"/>
        <v>185.78303848316443</v>
      </c>
      <c r="AH11" s="77">
        <f t="shared" si="8"/>
        <v>11.490351890666849</v>
      </c>
      <c r="AI11" s="77">
        <f t="shared" si="8"/>
        <v>8.8446122702663494</v>
      </c>
      <c r="AJ11" s="77">
        <f t="shared" si="8"/>
        <v>12.70190689834889</v>
      </c>
      <c r="AK11" s="77">
        <f t="shared" si="8"/>
        <v>1.546266592535013</v>
      </c>
      <c r="AL11" s="77">
        <f t="shared" si="8"/>
        <v>15.884431063097816</v>
      </c>
      <c r="AM11" s="77">
        <f t="shared" si="8"/>
        <v>56.795456249973668</v>
      </c>
    </row>
    <row r="12" spans="1:39" ht="15.6" thickTop="1" thickBot="1">
      <c r="A12" s="78" t="s">
        <v>47</v>
      </c>
      <c r="B12" s="78"/>
      <c r="C12" s="78"/>
      <c r="D12" s="79"/>
      <c r="E12" s="80">
        <v>20</v>
      </c>
      <c r="F12" s="81">
        <v>50.995262145996094</v>
      </c>
      <c r="G12" s="81">
        <v>57.737945556640625</v>
      </c>
      <c r="H12" s="81">
        <v>57.701969146728516</v>
      </c>
      <c r="I12" s="81">
        <v>57.742733001708984</v>
      </c>
      <c r="J12" s="81">
        <v>120.00242614746094</v>
      </c>
      <c r="K12" s="81">
        <v>119.99249267578125</v>
      </c>
      <c r="L12" s="81">
        <v>120.00509643554687</v>
      </c>
      <c r="M12" s="81">
        <v>5.0008716583251953</v>
      </c>
      <c r="N12" s="81">
        <v>4.9996566772460938</v>
      </c>
      <c r="O12" s="81">
        <v>5.0009984970092773</v>
      </c>
      <c r="P12" s="81">
        <v>120.02777099609375</v>
      </c>
      <c r="Q12" s="81">
        <v>119.98600769042969</v>
      </c>
      <c r="R12" s="82">
        <v>119.98624420166016</v>
      </c>
      <c r="S12" s="83">
        <v>0.50038629770278931</v>
      </c>
      <c r="T12" s="84">
        <v>0.50076401233673096</v>
      </c>
      <c r="U12" s="84">
        <v>0.50062626600265503</v>
      </c>
      <c r="V12" s="84">
        <v>57.725521087646484</v>
      </c>
      <c r="W12" s="84">
        <v>1.3229848816990852E-2</v>
      </c>
      <c r="X12" s="84">
        <v>1.2735105119645596E-2</v>
      </c>
      <c r="Y12" s="84">
        <v>5.0003409385681152</v>
      </c>
      <c r="Z12" s="84">
        <v>5.9419026365503669E-4</v>
      </c>
      <c r="AA12" s="84">
        <v>1.3080126373097301E-3</v>
      </c>
      <c r="AB12" s="84">
        <v>144.48155212402344</v>
      </c>
      <c r="AC12" s="84">
        <v>144.46534729003906</v>
      </c>
      <c r="AD12" s="84">
        <v>144.566162109375</v>
      </c>
      <c r="AE12" s="84">
        <v>-249.99179077148437</v>
      </c>
      <c r="AF12" s="84">
        <v>-249.71217346191406</v>
      </c>
      <c r="AG12" s="84">
        <v>-249.97819519042969</v>
      </c>
      <c r="AH12" s="84">
        <v>288.74002075195312</v>
      </c>
      <c r="AI12" s="84">
        <v>288.4898681640625</v>
      </c>
      <c r="AJ12" s="84">
        <v>288.7706298828125</v>
      </c>
      <c r="AK12" s="84">
        <v>433.5130615234375</v>
      </c>
      <c r="AL12" s="84">
        <v>-749.68212890625</v>
      </c>
      <c r="AM12" s="85">
        <v>866.00048828125</v>
      </c>
    </row>
    <row r="13" spans="1:39">
      <c r="A13" s="86" t="s">
        <v>48</v>
      </c>
      <c r="B13" s="86"/>
      <c r="C13" s="86"/>
      <c r="D13" s="87"/>
      <c r="E13" s="88"/>
      <c r="F13" s="89">
        <v>5.698812662757291E-3</v>
      </c>
      <c r="G13" s="90">
        <v>1.3953332248270556E-2</v>
      </c>
      <c r="H13" s="90">
        <v>5.1297421603706539E-3</v>
      </c>
      <c r="I13" s="90">
        <v>5.9281094021201852E-3</v>
      </c>
      <c r="J13" s="89">
        <v>2.6274142788906829E-4</v>
      </c>
      <c r="K13" s="89">
        <v>1.0051768663231542E-2</v>
      </c>
      <c r="L13" s="89">
        <v>1.032976888018311E-2</v>
      </c>
      <c r="M13" s="90">
        <v>1.8725832519539409E-4</v>
      </c>
      <c r="N13" s="90">
        <v>5.5677246093566168E-5</v>
      </c>
      <c r="O13" s="90">
        <v>1.8271923149892899E-4</v>
      </c>
      <c r="P13" s="89">
        <v>1.318321831593039E-2</v>
      </c>
      <c r="Q13" s="89">
        <v>1.1436754014710004E-2</v>
      </c>
      <c r="R13" s="91">
        <v>1.7235761176266351E-3</v>
      </c>
      <c r="S13" s="92">
        <v>1.2619774604005762E-4</v>
      </c>
      <c r="T13" s="93">
        <v>7.1737530702886687E-5</v>
      </c>
      <c r="U13" s="93">
        <v>1.1044043488062094E-5</v>
      </c>
      <c r="V13" s="94">
        <v>1.0365168489713028E-2</v>
      </c>
      <c r="W13" s="94">
        <v>3.2320944691062795E-4</v>
      </c>
      <c r="X13" s="94">
        <v>3.207311004437309E-3</v>
      </c>
      <c r="Y13" s="94">
        <v>2.608987927033013E-5</v>
      </c>
      <c r="Z13" s="94">
        <v>3.6820862138009898E-4</v>
      </c>
      <c r="AA13" s="94">
        <v>5.6412169471441382E-4</v>
      </c>
      <c r="AB13" s="94">
        <v>6.5965981295192933E-2</v>
      </c>
      <c r="AC13" s="94">
        <v>9.3827203155001371E-3</v>
      </c>
      <c r="AD13" s="94">
        <v>6.7159109108274606E-3</v>
      </c>
      <c r="AE13" s="94">
        <v>2.998602500412062E-2</v>
      </c>
      <c r="AF13" s="94">
        <v>3.1533663473737761E-2</v>
      </c>
      <c r="AG13" s="94">
        <v>1.8978994943608996E-2</v>
      </c>
      <c r="AH13" s="94">
        <v>5.8999092090914473E-2</v>
      </c>
      <c r="AI13" s="94">
        <v>2.2601147925286114E-2</v>
      </c>
      <c r="AJ13" s="94">
        <v>1.9785747173955315E-2</v>
      </c>
      <c r="AK13" s="94">
        <v>6.3299171890491834E-2</v>
      </c>
      <c r="AL13" s="94">
        <v>8.0529200999535533E-2</v>
      </c>
      <c r="AM13" s="95">
        <v>0.1014165047682809</v>
      </c>
    </row>
    <row r="14" spans="1:39">
      <c r="A14" s="96" t="s">
        <v>49</v>
      </c>
      <c r="B14" s="96"/>
      <c r="C14" s="96"/>
      <c r="D14" s="97"/>
      <c r="E14" s="98"/>
      <c r="F14" s="99">
        <v>1.1176429626397319E-2</v>
      </c>
      <c r="G14" s="99">
        <v>2.4160819846142045E-2</v>
      </c>
      <c r="H14" s="99">
        <v>8.8892740393129548E-3</v>
      </c>
      <c r="I14" s="99">
        <v>1.0265362500291093E-2</v>
      </c>
      <c r="J14" s="99">
        <v>2.1894628388897358E-4</v>
      </c>
      <c r="K14" s="99">
        <v>8.3762962775218788E-3</v>
      </c>
      <c r="L14" s="99">
        <v>8.6085161604406973E-3</v>
      </c>
      <c r="M14" s="99">
        <v>3.7446539356771661E-3</v>
      </c>
      <c r="N14" s="99">
        <v>1.1136337898477533E-3</v>
      </c>
      <c r="O14" s="99">
        <v>3.6537884940869444E-3</v>
      </c>
      <c r="P14" s="99">
        <v>1.0984679912695933E-2</v>
      </c>
      <c r="Q14" s="99">
        <v>9.5308313169993504E-3</v>
      </c>
      <c r="R14" s="100">
        <v>1.4364574628172406E-3</v>
      </c>
      <c r="S14" s="101">
        <v>2.521370538949105E-2</v>
      </c>
      <c r="T14" s="102">
        <v>1.4327668772336929E-2</v>
      </c>
      <c r="U14" s="102">
        <v>2.2060942223932033E-3</v>
      </c>
      <c r="V14" s="102">
        <v>1.7952731241934323E-2</v>
      </c>
      <c r="W14" s="102">
        <v>0</v>
      </c>
      <c r="X14" s="102">
        <v>0</v>
      </c>
      <c r="Y14" s="102">
        <v>5.2175928530652364E-4</v>
      </c>
      <c r="Z14" s="102">
        <v>0</v>
      </c>
      <c r="AA14" s="102">
        <v>0</v>
      </c>
      <c r="AB14" s="103">
        <v>4.5636190894076452E-2</v>
      </c>
      <c r="AC14" s="103">
        <v>6.4952114254662316E-3</v>
      </c>
      <c r="AD14" s="103">
        <v>4.6453463490469587E-3</v>
      </c>
      <c r="AE14" s="103">
        <v>-1.1993365293347427E-2</v>
      </c>
      <c r="AF14" s="103">
        <v>-1.2626409624770157E-2</v>
      </c>
      <c r="AG14" s="103">
        <v>-7.5916837882079582E-3</v>
      </c>
      <c r="AH14" s="103">
        <v>2.042911784215019E-2</v>
      </c>
      <c r="AI14" s="103">
        <v>7.8336814970884263E-3</v>
      </c>
      <c r="AJ14" s="103">
        <v>6.8512478611152594E-3</v>
      </c>
      <c r="AK14" s="103">
        <v>1.4599313437886402E-2</v>
      </c>
      <c r="AL14" s="103">
        <v>-1.0740625733859402E-2</v>
      </c>
      <c r="AM14" s="104">
        <v>1.1709534895127284E-2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2.4167891657175988E-2</v>
      </c>
      <c r="H15" s="109">
        <v>8.8849781941121569E-3</v>
      </c>
      <c r="I15" s="109">
        <v>1.0267791464657807E-2</v>
      </c>
      <c r="J15" s="108"/>
      <c r="K15" s="108"/>
      <c r="L15" s="108"/>
      <c r="M15" s="109">
        <v>3.7451665039078819E-3</v>
      </c>
      <c r="N15" s="109">
        <v>1.1135449218713234E-3</v>
      </c>
      <c r="O15" s="109">
        <v>3.6543846299785798E-3</v>
      </c>
      <c r="P15" s="108"/>
      <c r="Q15" s="108"/>
      <c r="R15" s="110"/>
      <c r="S15" s="111"/>
      <c r="T15" s="112"/>
      <c r="U15" s="112"/>
      <c r="V15" s="113">
        <v>1.7953006823786314E-2</v>
      </c>
      <c r="W15" s="113">
        <v>5.5981544454945516E-4</v>
      </c>
      <c r="X15" s="113">
        <v>5.5552282054859431E-3</v>
      </c>
      <c r="Y15" s="113">
        <v>5.2179758540660259E-4</v>
      </c>
      <c r="Z15" s="113">
        <v>7.3641724276019794E-3</v>
      </c>
      <c r="AA15" s="113">
        <v>1.1282433894288277E-2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0.20001854052967372</v>
      </c>
      <c r="AC17" s="103">
        <f>IF(OR(N$3 = 0,H$3=0), 0,0.2+0.025*ABS($D$1/N$3-1)/ABS(T$3)+0.04*ABS($B$1/H$3-1))</f>
        <v>0.2000233246132874</v>
      </c>
      <c r="AD17" s="103">
        <f t="shared" ref="AD17" si="9">IF(OR(O$3 = 0,I$3=0), 0,0.2+0.025*ABS($D$1/O$3-1)/ABS(U$3)+0.04*ABS($B$1/I$3-1))</f>
        <v>0.2000176088841332</v>
      </c>
      <c r="AE17" s="103">
        <f>IF(OR(O$3 = 0,I$3=0), 0,0.5+0.025*ABS($D$1/M$3-1)/ABS((1-(S$3)^2)^0.5)+0.04*ABS($B$1/G$3-1))</f>
        <v>0.5000156566689431</v>
      </c>
      <c r="AF17" s="103">
        <f t="shared" ref="AF17:AG17" si="10">IF(OR(P$3 = 0,J$3=0), 0,0.5+0.025*ABS($D$1/N$3-1)/ABS((1-(T$3)^2)^0.5)+0.04*ABS($B$1/H$3-1))</f>
        <v>0.50002164468815402</v>
      </c>
      <c r="AG17" s="103">
        <f t="shared" si="10"/>
        <v>0.50001417352153543</v>
      </c>
      <c r="AH17" s="103">
        <f>IF(OR(O$3 = 0,I$3=0), 0,0.5+0.04*ABS($D$1/M$3-1)+0.04*ABS($B$1/G$3-1))</f>
        <v>0.50001717892390507</v>
      </c>
      <c r="AI17" s="103">
        <f t="shared" ref="AI17:AJ17" si="11">IF(OR(P$3 = 0,J$3=0), 0,0.5+0.04*ABS($D$1/N$3-1)+0.04*ABS($B$1/H$3-1))</f>
        <v>0.50002253206675695</v>
      </c>
      <c r="AJ17" s="103">
        <f t="shared" si="11"/>
        <v>0.50001598761844845</v>
      </c>
      <c r="AK17" s="103">
        <f>IF(OR(O$3 = 0,I$3=0), 0,0.2+0.025*ABS($D$1/M$3-1)/ABS(S$3)+0.04*ABS($B$1/G$3-1))</f>
        <v>0.20001854052967372</v>
      </c>
      <c r="AL17" s="103">
        <f>IF(OR(O$3 = 0,I$3=0), 0,0.5+0.025*ABS($D$1/M$3-1)/ABS((1-(S$3)^2)^0.5)+0.04*ABS($B$1/G$3-1))</f>
        <v>0.5000156566689431</v>
      </c>
      <c r="AM17" s="103">
        <f>IF(OR(O$3 = 0,I$3=0), 0,0.5+0.04*ABS($D$1/M$3-1)+0.04*ABS($B$1/G$3-1))</f>
        <v>0.50001717892390507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1.7547514880339372</v>
      </c>
      <c r="G19" s="77">
        <f>IF(G15=0,1000,G18/ABS(G15))</f>
        <v>4.1377212964419989</v>
      </c>
      <c r="H19" s="77">
        <f t="shared" ref="H19:I19" si="12">IF(H15=0,1000,H18/ABS(H15))</f>
        <v>11.25495165157157</v>
      </c>
      <c r="I19" s="77">
        <f t="shared" si="12"/>
        <v>9.7391927313877016</v>
      </c>
      <c r="J19" s="77">
        <f t="shared" ref="J19:U19" si="13">IF(J13=0,1000,J16/ABS(J13))</f>
        <v>761.20466272430303</v>
      </c>
      <c r="K19" s="77">
        <f t="shared" si="13"/>
        <v>19.896995911931587</v>
      </c>
      <c r="L19" s="77">
        <f t="shared" si="13"/>
        <v>19.361517408553553</v>
      </c>
      <c r="M19" s="77">
        <f>IF(M15=0,1000,M18/ABS(M15))</f>
        <v>26.701082554181593</v>
      </c>
      <c r="N19" s="77">
        <f t="shared" ref="N19:O19" si="14">IF(N15=0,1000,N18/ABS(N15))</f>
        <v>89.803292203020433</v>
      </c>
      <c r="O19" s="77">
        <f t="shared" si="14"/>
        <v>27.364388296638101</v>
      </c>
      <c r="P19" s="77">
        <f t="shared" si="13"/>
        <v>37.927005987286734</v>
      </c>
      <c r="Q19" s="77">
        <f t="shared" si="13"/>
        <v>43.718698448606816</v>
      </c>
      <c r="R19" s="77">
        <f t="shared" si="13"/>
        <v>290.09452781725719</v>
      </c>
      <c r="S19" s="77">
        <f t="shared" si="13"/>
        <v>79.240717950903857</v>
      </c>
      <c r="T19" s="77">
        <f t="shared" si="13"/>
        <v>139.39704784956592</v>
      </c>
      <c r="U19" s="77">
        <f t="shared" si="13"/>
        <v>905.46546749923266</v>
      </c>
      <c r="V19" s="77">
        <f>IF(V15=0,1000,V18/ABS(V15))</f>
        <v>5.5700975876368473</v>
      </c>
      <c r="W19" s="77">
        <f t="shared" ref="W19:X19" si="15">IF(W15=0,1000,W18/ABS(W15))</f>
        <v>178.63029856291473</v>
      </c>
      <c r="X19" s="77">
        <f t="shared" si="15"/>
        <v>18.001060676723814</v>
      </c>
      <c r="Y19" s="77">
        <f>IF(Y15=0,1000,Y18/ABS(Y15))</f>
        <v>191.6451949889277</v>
      </c>
      <c r="Z19" s="77">
        <f t="shared" ref="Z19:AA19" si="16">IF(Z15=0,1000,Z18/ABS(Z15))</f>
        <v>13.579258359729003</v>
      </c>
      <c r="AA19" s="77">
        <f t="shared" si="16"/>
        <v>8.8633357781626287</v>
      </c>
      <c r="AB19" s="77">
        <f>IF(AB14=0,1000,AB17/ABS(AB14))</f>
        <v>4.3828929761891233</v>
      </c>
      <c r="AC19" s="77">
        <f t="shared" ref="AC19:AM19" si="17">IF(AC14=0,1000,AC17/ABS(AC14))</f>
        <v>30.795506337028829</v>
      </c>
      <c r="AD19" s="77">
        <f t="shared" si="17"/>
        <v>43.057630982707863</v>
      </c>
      <c r="AE19" s="77">
        <f>IF(AE14=0,1000,AE17/ABS(AE14))</f>
        <v>41.69102203084698</v>
      </c>
      <c r="AF19" s="77">
        <f t="shared" si="17"/>
        <v>39.601253210352432</v>
      </c>
      <c r="AG19" s="77">
        <f t="shared" si="17"/>
        <v>65.863408892003577</v>
      </c>
      <c r="AH19" s="77">
        <f t="shared" si="17"/>
        <v>24.475710737359847</v>
      </c>
      <c r="AI19" s="77">
        <f t="shared" si="17"/>
        <v>63.829826659738742</v>
      </c>
      <c r="AJ19" s="77">
        <f t="shared" si="17"/>
        <v>72.981739641376052</v>
      </c>
      <c r="AK19" s="77">
        <f t="shared" si="17"/>
        <v>13.700544301666227</v>
      </c>
      <c r="AL19" s="77">
        <f t="shared" si="17"/>
        <v>46.553680303063096</v>
      </c>
      <c r="AM19" s="77">
        <f t="shared" si="17"/>
        <v>42.701711332016984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" priority="1" operator="between">
      <formula>2</formula>
      <formula>1</formula>
    </cfRule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2</v>
      </c>
      <c r="F2" s="12">
        <v>49.997</v>
      </c>
      <c r="G2" s="12">
        <v>57.734999999999999</v>
      </c>
      <c r="H2" s="12">
        <v>57.734999999999999</v>
      </c>
      <c r="I2" s="12">
        <v>57.734999999999999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57.734999999999992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144.33750000000003</v>
      </c>
      <c r="AC2" s="15">
        <v>144.33750000000003</v>
      </c>
      <c r="AD2" s="15">
        <v>144.33749999999995</v>
      </c>
      <c r="AE2" s="15">
        <v>-249.99988343747279</v>
      </c>
      <c r="AF2" s="15">
        <v>-249.99988343747276</v>
      </c>
      <c r="AG2" s="15">
        <v>-249.99988343747279</v>
      </c>
      <c r="AH2" s="15">
        <v>288.67500000000001</v>
      </c>
      <c r="AI2" s="15">
        <v>288.67499999999995</v>
      </c>
      <c r="AJ2" s="15">
        <v>288.67499999999995</v>
      </c>
      <c r="AK2" s="15">
        <v>433.01250000000005</v>
      </c>
      <c r="AL2" s="15">
        <v>-749.99965031241834</v>
      </c>
      <c r="AM2" s="16">
        <v>866.02499999999986</v>
      </c>
    </row>
    <row r="3" spans="1:39" ht="15.6" thickTop="1" thickBot="1">
      <c r="A3" s="17" t="s">
        <v>38</v>
      </c>
      <c r="B3" s="18"/>
      <c r="C3" s="18"/>
      <c r="D3" s="19"/>
      <c r="E3" s="20">
        <v>2</v>
      </c>
      <c r="F3" s="21">
        <v>49.990840000000013</v>
      </c>
      <c r="G3" s="21">
        <v>57.755889999999994</v>
      </c>
      <c r="H3" s="21">
        <v>57.700739999999996</v>
      </c>
      <c r="I3" s="21">
        <v>57.752364444444453</v>
      </c>
      <c r="J3" s="21">
        <v>120.00792222222222</v>
      </c>
      <c r="K3" s="21">
        <v>120.01075111111109</v>
      </c>
      <c r="L3" s="21">
        <v>119.98132666666669</v>
      </c>
      <c r="M3" s="21">
        <v>5.000718</v>
      </c>
      <c r="N3" s="21">
        <v>4.9995618000000004</v>
      </c>
      <c r="O3" s="21">
        <v>5.0008305555555559</v>
      </c>
      <c r="P3" s="21">
        <v>120.0122566666667</v>
      </c>
      <c r="Q3" s="21">
        <v>120.00112222222219</v>
      </c>
      <c r="R3" s="22">
        <v>119.98662111111111</v>
      </c>
      <c r="S3" s="23">
        <v>0.50057323572108359</v>
      </c>
      <c r="T3" s="24">
        <v>0.50063872433724343</v>
      </c>
      <c r="U3" s="24">
        <v>0.50049323869002993</v>
      </c>
      <c r="V3" s="24">
        <v>57.73633096636361</v>
      </c>
      <c r="W3" s="24">
        <v>1.237376252824682E-2</v>
      </c>
      <c r="X3" s="24">
        <v>2.3277035856752781E-2</v>
      </c>
      <c r="Y3" s="24">
        <v>5.0003700905513044</v>
      </c>
      <c r="Z3" s="24">
        <v>1.457791836522172E-4</v>
      </c>
      <c r="AA3" s="24">
        <v>7.663172573872018E-4</v>
      </c>
      <c r="AB3" s="24">
        <v>144.5760218321218</v>
      </c>
      <c r="AC3" s="24">
        <v>144.4234659526382</v>
      </c>
      <c r="AD3" s="24">
        <v>144.54734654655945</v>
      </c>
      <c r="AE3" s="24">
        <v>-250.03059214158776</v>
      </c>
      <c r="AF3" s="24">
        <v>-249.72316414828961</v>
      </c>
      <c r="AG3" s="24">
        <v>-250.03431503565682</v>
      </c>
      <c r="AH3" s="24">
        <v>288.82091872901998</v>
      </c>
      <c r="AI3" s="24">
        <v>288.47841553573198</v>
      </c>
      <c r="AJ3" s="24">
        <v>288.80978876935808</v>
      </c>
      <c r="AK3" s="24">
        <v>433.54683433131947</v>
      </c>
      <c r="AL3" s="24">
        <v>-749.78807132553425</v>
      </c>
      <c r="AM3" s="25">
        <v>866.10912303410998</v>
      </c>
    </row>
    <row r="4" spans="1:39" ht="15.6" thickTop="1" thickBot="1">
      <c r="A4" s="26" t="s">
        <v>39</v>
      </c>
      <c r="B4" s="27"/>
      <c r="C4" s="27"/>
      <c r="D4" s="28"/>
      <c r="E4" s="29">
        <v>2</v>
      </c>
      <c r="F4" s="30">
        <v>49.997</v>
      </c>
      <c r="G4" s="30">
        <v>57.734900000000003</v>
      </c>
      <c r="H4" s="30">
        <v>57.734999999999999</v>
      </c>
      <c r="I4" s="30">
        <v>57.734900000000003</v>
      </c>
      <c r="J4" s="30">
        <v>120.00006103519999</v>
      </c>
      <c r="K4" s="30">
        <v>120</v>
      </c>
      <c r="L4" s="30">
        <v>119.99993896479999</v>
      </c>
      <c r="M4" s="30">
        <v>4.9999900000000004</v>
      </c>
      <c r="N4" s="30">
        <v>5.0000099999999996</v>
      </c>
      <c r="O4" s="30">
        <v>5.0000099999999996</v>
      </c>
      <c r="P4" s="30">
        <v>120.00139999999999</v>
      </c>
      <c r="Q4" s="30">
        <v>120</v>
      </c>
      <c r="R4" s="31">
        <v>119.99860000000001</v>
      </c>
      <c r="S4" s="32">
        <v>0.49997976141761225</v>
      </c>
      <c r="T4" s="33">
        <v>0.50000000000000011</v>
      </c>
      <c r="U4" s="33">
        <v>0.50000000000000011</v>
      </c>
      <c r="V4" s="33">
        <v>57.734933333326047</v>
      </c>
      <c r="W4" s="33">
        <v>5.2105926711232576E-5</v>
      </c>
      <c r="X4" s="33">
        <v>1.864877481394831E-5</v>
      </c>
      <c r="Y4" s="33">
        <v>5.0000033330016382</v>
      </c>
      <c r="Z4" s="33">
        <v>4.1266415681603506E-5</v>
      </c>
      <c r="AA4" s="33">
        <v>4.1266415681398707E-5</v>
      </c>
      <c r="AB4" s="33">
        <v>144.33111897453324</v>
      </c>
      <c r="AC4" s="33">
        <v>144.33778867499984</v>
      </c>
      <c r="AD4" s="33">
        <v>144.33753867449997</v>
      </c>
      <c r="AE4" s="33">
        <v>-250.00232341775279</v>
      </c>
      <c r="AF4" s="33">
        <v>-250.00038343723975</v>
      </c>
      <c r="AG4" s="33">
        <v>-249.99995042367178</v>
      </c>
      <c r="AH4" s="33">
        <v>288.673922651</v>
      </c>
      <c r="AI4" s="33">
        <v>288.67557734999997</v>
      </c>
      <c r="AJ4" s="33">
        <v>288.67507734899999</v>
      </c>
      <c r="AK4" s="33">
        <v>433.00644632403305</v>
      </c>
      <c r="AL4" s="33">
        <v>-750.00265727866429</v>
      </c>
      <c r="AM4" s="34">
        <v>866.02457735000007</v>
      </c>
    </row>
    <row r="5" spans="1:39">
      <c r="A5" s="35" t="s">
        <v>40</v>
      </c>
      <c r="B5" s="35"/>
      <c r="C5" s="35"/>
      <c r="D5" s="36"/>
      <c r="E5" s="37"/>
      <c r="F5" s="38">
        <v>6.1599999999870647E-3</v>
      </c>
      <c r="G5" s="39">
        <v>2.0989999999990516E-2</v>
      </c>
      <c r="H5" s="39">
        <v>3.4260000000003288E-2</v>
      </c>
      <c r="I5" s="39">
        <v>1.7464444444449612E-2</v>
      </c>
      <c r="J5" s="38">
        <v>7.8611870222289326E-3</v>
      </c>
      <c r="K5" s="38">
        <v>1.075111111109095E-2</v>
      </c>
      <c r="L5" s="38">
        <v>1.8612298133305671E-2</v>
      </c>
      <c r="M5" s="39">
        <v>7.2799999999961784E-4</v>
      </c>
      <c r="N5" s="39">
        <v>4.4819999999923255E-4</v>
      </c>
      <c r="O5" s="39">
        <v>8.2055555555626825E-4</v>
      </c>
      <c r="P5" s="38">
        <v>1.085666666671159E-2</v>
      </c>
      <c r="Q5" s="38">
        <v>1.1222222221931588E-3</v>
      </c>
      <c r="R5" s="40">
        <v>1.1978888888904748E-2</v>
      </c>
      <c r="S5" s="41">
        <v>5.9347430347134189E-4</v>
      </c>
      <c r="T5" s="42">
        <v>6.3872433724332378E-4</v>
      </c>
      <c r="U5" s="42">
        <v>4.9323869002981802E-4</v>
      </c>
      <c r="V5" s="43">
        <v>1.3976330375626844E-3</v>
      </c>
      <c r="W5" s="43">
        <v>1.2321656601535587E-2</v>
      </c>
      <c r="X5" s="43">
        <v>2.3258387081938833E-2</v>
      </c>
      <c r="Y5" s="43">
        <v>3.6675754966619678E-4</v>
      </c>
      <c r="Z5" s="43">
        <v>1.0451276797061369E-4</v>
      </c>
      <c r="AA5" s="43">
        <v>7.2505084170580312E-4</v>
      </c>
      <c r="AB5" s="43">
        <v>0.24490285758855634</v>
      </c>
      <c r="AC5" s="43">
        <v>8.5677277638353644E-2</v>
      </c>
      <c r="AD5" s="43">
        <v>0.20980787205948559</v>
      </c>
      <c r="AE5" s="43">
        <v>2.8268723834969478E-2</v>
      </c>
      <c r="AF5" s="43">
        <v>0.27721928895013548</v>
      </c>
      <c r="AG5" s="43">
        <v>3.4364611985040483E-2</v>
      </c>
      <c r="AH5" s="43">
        <v>0.14699607801998127</v>
      </c>
      <c r="AI5" s="43">
        <v>0.19716181426798585</v>
      </c>
      <c r="AJ5" s="43">
        <v>0.13471142035808725</v>
      </c>
      <c r="AK5" s="43">
        <v>0.540388007286424</v>
      </c>
      <c r="AL5" s="43">
        <v>0.21458595313004025</v>
      </c>
      <c r="AM5" s="44">
        <v>8.4545684109912145E-2</v>
      </c>
    </row>
    <row r="6" spans="1:39">
      <c r="A6" s="45" t="s">
        <v>41</v>
      </c>
      <c r="B6" s="45"/>
      <c r="C6" s="45"/>
      <c r="D6" s="46"/>
      <c r="E6" s="47"/>
      <c r="F6" s="48">
        <v>1.2322257437536684E-2</v>
      </c>
      <c r="G6" s="48">
        <v>3.6342613714359727E-2</v>
      </c>
      <c r="H6" s="48">
        <v>5.9375321702985595E-2</v>
      </c>
      <c r="I6" s="48">
        <v>3.0240224123204054E-2</v>
      </c>
      <c r="J6" s="48">
        <v>6.5505567271401796E-3</v>
      </c>
      <c r="K6" s="48">
        <v>8.9584566478857468E-3</v>
      </c>
      <c r="L6" s="48">
        <v>1.5512662387051731E-2</v>
      </c>
      <c r="M6" s="48">
        <v>1.4557909484190428E-2</v>
      </c>
      <c r="N6" s="48">
        <v>8.9647856738011029E-3</v>
      </c>
      <c r="O6" s="48">
        <v>1.6408385495979089E-2</v>
      </c>
      <c r="P6" s="48">
        <v>9.0462982434085168E-3</v>
      </c>
      <c r="Q6" s="48">
        <v>9.3517643952944801E-4</v>
      </c>
      <c r="R6" s="49">
        <v>9.9835204775138627E-3</v>
      </c>
      <c r="S6" s="50">
        <v>0.11855893625963299</v>
      </c>
      <c r="T6" s="51">
        <v>0.12758188813477844</v>
      </c>
      <c r="U6" s="51">
        <v>9.8550520147045406E-2</v>
      </c>
      <c r="V6" s="51">
        <v>2.4207167552384411E-3</v>
      </c>
      <c r="W6" s="51">
        <v>0</v>
      </c>
      <c r="X6" s="51">
        <v>0</v>
      </c>
      <c r="Y6" s="51">
        <v>7.3346080994929064E-3</v>
      </c>
      <c r="Z6" s="51">
        <v>0</v>
      </c>
      <c r="AA6" s="51">
        <v>0</v>
      </c>
      <c r="AB6" s="52">
        <v>0.16939382788726312</v>
      </c>
      <c r="AC6" s="52">
        <v>5.9323654278211548E-2</v>
      </c>
      <c r="AD6" s="52">
        <v>0.14514820027630559</v>
      </c>
      <c r="AE6" s="52">
        <v>-1.1306106022002866E-2</v>
      </c>
      <c r="AF6" s="52">
        <v>-0.1110106424830971</v>
      </c>
      <c r="AG6" s="52">
        <v>-1.3743958296340175E-2</v>
      </c>
      <c r="AH6" s="52">
        <v>5.0895232473759003E-2</v>
      </c>
      <c r="AI6" s="52">
        <v>6.8345430247125263E-2</v>
      </c>
      <c r="AJ6" s="52">
        <v>4.6643647686632622E-2</v>
      </c>
      <c r="AK6" s="52">
        <v>0.12464351357100575</v>
      </c>
      <c r="AL6" s="52">
        <v>-2.8619547487689204E-2</v>
      </c>
      <c r="AM6" s="53">
        <v>9.7615510403280294E-3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3.6355763401732945E-2</v>
      </c>
      <c r="H7" s="58">
        <v>5.9340088334638066E-2</v>
      </c>
      <c r="I7" s="58">
        <v>3.0249319207499108E-2</v>
      </c>
      <c r="J7" s="57"/>
      <c r="K7" s="57"/>
      <c r="L7" s="57"/>
      <c r="M7" s="58">
        <v>1.4559999999992359E-2</v>
      </c>
      <c r="N7" s="58">
        <v>8.9639999999846509E-3</v>
      </c>
      <c r="O7" s="58">
        <v>1.6411111111125365E-2</v>
      </c>
      <c r="P7" s="57"/>
      <c r="Q7" s="57"/>
      <c r="R7" s="59"/>
      <c r="S7" s="60"/>
      <c r="T7" s="61"/>
      <c r="U7" s="61"/>
      <c r="V7" s="62">
        <v>2.42077256008086E-3</v>
      </c>
      <c r="W7" s="62">
        <v>2.1341745217867129E-2</v>
      </c>
      <c r="X7" s="62">
        <v>4.028472691078E-2</v>
      </c>
      <c r="Y7" s="62">
        <v>7.3351509933239365E-3</v>
      </c>
      <c r="Z7" s="62">
        <v>2.0902553594122734E-3</v>
      </c>
      <c r="AA7" s="62">
        <v>1.4501016834116061E-2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0.2000216385365223</v>
      </c>
      <c r="AC9" s="52">
        <f t="shared" ref="AC9" si="0">IF(OR(N$3 = 0,H$3=0), 0,0.2+0.025*ABS($D$1/N$3-1)/ABS(T$3)+0.04*ABS($B$1/H$3-1))</f>
        <v>0.200028126921625</v>
      </c>
      <c r="AD9" s="52">
        <f>IF(OR(O$3 = 0,I$3=0), 0,0.2+0.025*ABS($D$1/O$3-1)/ABS(U$3)+0.04*ABS($B$1/I$3-1))</f>
        <v>0.20002032282074664</v>
      </c>
      <c r="AE9" s="52">
        <f>IF(OR(O$3 = 0,I$3=0), 0,0.5+0.025*ABS($D$1/M$3-1)/ABS((1-(S$3)^2)^0.5)+0.04*ABS($B$1/G$3-1))</f>
        <v>0.50001861415399729</v>
      </c>
      <c r="AF9" s="52">
        <f t="shared" ref="AF9:AG9" si="1">IF(OR(P$3 = 0,J$3=0), 0,0.5+0.025*ABS($D$1/N$3-1)/ABS((1-(T$3)^2)^0.5)+0.04*ABS($B$1/H$3-1))</f>
        <v>0.50002628137807026</v>
      </c>
      <c r="AG9" s="52">
        <f t="shared" si="1"/>
        <v>0.50001682282483018</v>
      </c>
      <c r="AH9" s="52">
        <f>IF(OR(O$3 = 0,I$3=0), 0,0.5+0.04*ABS($D$1/M$3-1)+0.04*ABS($B$1/G$3-1))</f>
        <v>0.50002021096376015</v>
      </c>
      <c r="AI9" s="52">
        <f t="shared" ref="AI9:AJ9" si="2">IF(OR(P$3 = 0,J$3=0), 0,0.5+0.04*ABS($D$1/N$3-1)+0.04*ABS($B$1/H$3-1))</f>
        <v>0.50002725603593889</v>
      </c>
      <c r="AJ9" s="52">
        <f t="shared" si="2"/>
        <v>0.50001867016932744</v>
      </c>
      <c r="AK9" s="52">
        <f>IF(OR(O$3 = 0,I$3=0), 0,0.2+0.025*ABS($D$1/M$3-1)/ABS(S$3)+0.04*ABS($B$1/G$3-1))</f>
        <v>0.2000216385365223</v>
      </c>
      <c r="AL9" s="52">
        <f>IF(OR(O$3 = 0,I$3=0), 0,0.5+0.025*ABS($D$1/M$3-1)/ABS((1-(S$3)^2)^0.5)+0.04*ABS($B$1/G$3-1))</f>
        <v>0.50001861415399729</v>
      </c>
      <c r="AM9" s="52">
        <f>IF(OR(O$3 = 0,I$3=0), 0,0.5+0.04*ABS($D$1/M$3-1)+0.04*ABS($B$1/G$3-1))</f>
        <v>0.50002021096376015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1.6233766233800324</v>
      </c>
      <c r="G11" s="77">
        <f>IF(G7=0,1000,G10/ABS(G7))</f>
        <v>2.7505955216782318</v>
      </c>
      <c r="H11" s="77">
        <f t="shared" ref="H11:I11" si="3">IF(H7=0,1000,H10/ABS(H7))</f>
        <v>1.6852014010506264</v>
      </c>
      <c r="I11" s="77">
        <f t="shared" si="3"/>
        <v>3.3058595241115047</v>
      </c>
      <c r="J11" s="77">
        <f t="shared" ref="J11:U11" si="4">IF(J5=0,1000,J8/ABS(J5))</f>
        <v>25.441450436742407</v>
      </c>
      <c r="K11" s="77">
        <f t="shared" si="4"/>
        <v>18.602728400200245</v>
      </c>
      <c r="L11" s="77">
        <f t="shared" si="4"/>
        <v>10.745583300221865</v>
      </c>
      <c r="M11" s="77">
        <f>IF(M7=0,1000,M10/ABS(M7))</f>
        <v>6.8681318681354728</v>
      </c>
      <c r="N11" s="77">
        <f t="shared" ref="N11:O11" si="5">IF(N7=0,1000,N10/ABS(N7))</f>
        <v>11.155734047319415</v>
      </c>
      <c r="O11" s="77">
        <f t="shared" si="5"/>
        <v>6.0934326337117017</v>
      </c>
      <c r="P11" s="77">
        <f t="shared" si="4"/>
        <v>46.054651519612932</v>
      </c>
      <c r="Q11" s="77">
        <f t="shared" si="4"/>
        <v>445.54455446698432</v>
      </c>
      <c r="R11" s="77">
        <f t="shared" si="4"/>
        <v>41.740098321065226</v>
      </c>
      <c r="S11" s="77">
        <f t="shared" si="4"/>
        <v>16.849929207563218</v>
      </c>
      <c r="T11" s="77">
        <f t="shared" si="4"/>
        <v>15.656206311409852</v>
      </c>
      <c r="U11" s="77">
        <f t="shared" si="4"/>
        <v>20.274159757004188</v>
      </c>
      <c r="V11" s="77">
        <f>IF(V7=0,1000,V10/ABS(V7))</f>
        <v>41.30912653630697</v>
      </c>
      <c r="W11" s="77">
        <f t="shared" ref="W11:X11" si="6">IF(W7=0,1000,W10/ABS(W7))</f>
        <v>4.6856524140434797</v>
      </c>
      <c r="X11" s="77">
        <f t="shared" si="6"/>
        <v>2.4823303437422704</v>
      </c>
      <c r="Y11" s="77">
        <f>IF(Y7=0,1000,Y10/ABS(Y7))</f>
        <v>13.632984527655214</v>
      </c>
      <c r="Z11" s="77">
        <f t="shared" ref="Z11:AA11" si="7">IF(Z7=0,1000,Z10/ABS(Z7))</f>
        <v>47.841044659786192</v>
      </c>
      <c r="AA11" s="77">
        <f t="shared" si="7"/>
        <v>6.8960681270801176</v>
      </c>
      <c r="AB11" s="77">
        <f>IF(AB6=0,1000,AB9/ABS(AB6))</f>
        <v>1.1808083035330126</v>
      </c>
      <c r="AC11" s="77">
        <f t="shared" ref="AC11:AM11" si="8">IF(AC6=0,1000,AC9/ABS(AC6))</f>
        <v>3.3718106100401091</v>
      </c>
      <c r="AD11" s="77">
        <f t="shared" si="8"/>
        <v>1.3780420455781464</v>
      </c>
      <c r="AE11" s="77">
        <f t="shared" si="8"/>
        <v>44.22553734954446</v>
      </c>
      <c r="AF11" s="77">
        <f t="shared" si="8"/>
        <v>4.5043094084804185</v>
      </c>
      <c r="AG11" s="77">
        <f t="shared" si="8"/>
        <v>36.38084546269161</v>
      </c>
      <c r="AH11" s="77">
        <f t="shared" si="8"/>
        <v>9.8244999906732886</v>
      </c>
      <c r="AI11" s="77">
        <f t="shared" si="8"/>
        <v>7.3161768713420452</v>
      </c>
      <c r="AJ11" s="77">
        <f t="shared" si="8"/>
        <v>10.719973564859623</v>
      </c>
      <c r="AK11" s="77">
        <f t="shared" si="8"/>
        <v>1.6047496801554446</v>
      </c>
      <c r="AL11" s="77">
        <f t="shared" si="8"/>
        <v>17.471227117377801</v>
      </c>
      <c r="AM11" s="77">
        <f t="shared" si="8"/>
        <v>51.223438662362142</v>
      </c>
    </row>
    <row r="12" spans="1:39" ht="15.6" thickTop="1" thickBot="1">
      <c r="A12" s="78" t="s">
        <v>47</v>
      </c>
      <c r="B12" s="78"/>
      <c r="C12" s="78"/>
      <c r="D12" s="79"/>
      <c r="E12" s="80">
        <v>2</v>
      </c>
      <c r="F12" s="81">
        <v>49.999126434326172</v>
      </c>
      <c r="G12" s="81">
        <v>57.742122650146484</v>
      </c>
      <c r="H12" s="81">
        <v>57.693984985351562</v>
      </c>
      <c r="I12" s="81">
        <v>57.747440338134766</v>
      </c>
      <c r="J12" s="81">
        <v>120.00421142578125</v>
      </c>
      <c r="K12" s="81">
        <v>120.00607299804687</v>
      </c>
      <c r="L12" s="81">
        <v>119.98972320556641</v>
      </c>
      <c r="M12" s="81">
        <v>5.0011091232299805</v>
      </c>
      <c r="N12" s="81">
        <v>4.9998354911804199</v>
      </c>
      <c r="O12" s="81">
        <v>5.0011038780212402</v>
      </c>
      <c r="P12" s="81">
        <v>120.02507781982422</v>
      </c>
      <c r="Q12" s="81">
        <v>119.99012756347656</v>
      </c>
      <c r="R12" s="82">
        <v>119.98480987548828</v>
      </c>
      <c r="S12" s="83">
        <v>0.5003972053527832</v>
      </c>
      <c r="T12" s="84">
        <v>0.50073587894439697</v>
      </c>
      <c r="U12" s="84">
        <v>0.50046235322952271</v>
      </c>
      <c r="V12" s="84">
        <v>57.726375579833984</v>
      </c>
      <c r="W12" s="84">
        <v>1.3408204540610313E-2</v>
      </c>
      <c r="X12" s="84">
        <v>2.1210646256804466E-2</v>
      </c>
      <c r="Y12" s="84">
        <v>5.0006198883056641</v>
      </c>
      <c r="Z12" s="84">
        <v>4.6212601591832936E-4</v>
      </c>
      <c r="AA12" s="84">
        <v>1.0433162096887827E-3</v>
      </c>
      <c r="AB12" s="84">
        <v>144.50201416015625</v>
      </c>
      <c r="AC12" s="84">
        <v>144.4425048828125</v>
      </c>
      <c r="AD12" s="84">
        <v>144.53398132324219</v>
      </c>
      <c r="AE12" s="84">
        <v>-250.0198974609375</v>
      </c>
      <c r="AF12" s="84">
        <v>-249.69142150878906</v>
      </c>
      <c r="AG12" s="84">
        <v>-250.03182983398438</v>
      </c>
      <c r="AH12" s="84">
        <v>288.77462768554687</v>
      </c>
      <c r="AI12" s="84">
        <v>288.46044921875</v>
      </c>
      <c r="AJ12" s="84">
        <v>288.80093383789062</v>
      </c>
      <c r="AK12" s="84">
        <v>433.47848510742187</v>
      </c>
      <c r="AL12" s="84">
        <v>-749.7431640625</v>
      </c>
      <c r="AM12" s="85">
        <v>866.0360107421875</v>
      </c>
    </row>
    <row r="13" spans="1:39">
      <c r="A13" s="86" t="s">
        <v>48</v>
      </c>
      <c r="B13" s="86"/>
      <c r="C13" s="86"/>
      <c r="D13" s="87"/>
      <c r="E13" s="88"/>
      <c r="F13" s="89">
        <v>8.2864343261590534E-3</v>
      </c>
      <c r="G13" s="90">
        <v>1.3767349853509359E-2</v>
      </c>
      <c r="H13" s="90">
        <v>6.7550146484336437E-3</v>
      </c>
      <c r="I13" s="90">
        <v>4.924106309687204E-3</v>
      </c>
      <c r="J13" s="89">
        <v>3.7107964409699434E-3</v>
      </c>
      <c r="K13" s="89">
        <v>4.6781130642159496E-3</v>
      </c>
      <c r="L13" s="89">
        <v>8.3965388997171431E-3</v>
      </c>
      <c r="M13" s="90">
        <v>3.9112322998047233E-4</v>
      </c>
      <c r="N13" s="90">
        <v>2.73691180419533E-4</v>
      </c>
      <c r="O13" s="90">
        <v>2.7332246568434471E-4</v>
      </c>
      <c r="P13" s="89">
        <v>1.2821153157517529E-2</v>
      </c>
      <c r="Q13" s="89">
        <v>1.0994658745630659E-2</v>
      </c>
      <c r="R13" s="91">
        <v>1.8112356228243698E-3</v>
      </c>
      <c r="S13" s="92">
        <v>1.7603036830038388E-4</v>
      </c>
      <c r="T13" s="93">
        <v>9.7154607153537853E-5</v>
      </c>
      <c r="U13" s="93">
        <v>3.0885460507223961E-5</v>
      </c>
      <c r="V13" s="94">
        <v>9.9553865296257982E-3</v>
      </c>
      <c r="W13" s="94">
        <v>1.0344420123634939E-3</v>
      </c>
      <c r="X13" s="94">
        <v>2.0663895999483151E-3</v>
      </c>
      <c r="Y13" s="94">
        <v>2.4979775435962637E-4</v>
      </c>
      <c r="Z13" s="94">
        <v>3.1634683226611216E-4</v>
      </c>
      <c r="AA13" s="94">
        <v>2.7699895230158089E-4</v>
      </c>
      <c r="AB13" s="94">
        <v>7.4007671965546251E-2</v>
      </c>
      <c r="AC13" s="94">
        <v>1.9038930174303914E-2</v>
      </c>
      <c r="AD13" s="94">
        <v>1.3365223317265418E-2</v>
      </c>
      <c r="AE13" s="94">
        <v>1.069468065026058E-2</v>
      </c>
      <c r="AF13" s="94">
        <v>3.1742639500549785E-2</v>
      </c>
      <c r="AG13" s="94">
        <v>2.485201672442372E-3</v>
      </c>
      <c r="AH13" s="94">
        <v>4.629104347310431E-2</v>
      </c>
      <c r="AI13" s="94">
        <v>1.7966316981983255E-2</v>
      </c>
      <c r="AJ13" s="94">
        <v>8.8549314674537527E-3</v>
      </c>
      <c r="AK13" s="94">
        <v>6.8349223897598677E-2</v>
      </c>
      <c r="AL13" s="94">
        <v>4.490726303424708E-2</v>
      </c>
      <c r="AM13" s="95">
        <v>7.3112291922484474E-2</v>
      </c>
    </row>
    <row r="14" spans="1:39">
      <c r="A14" s="96" t="s">
        <v>49</v>
      </c>
      <c r="B14" s="96"/>
      <c r="C14" s="96"/>
      <c r="D14" s="97"/>
      <c r="E14" s="98"/>
      <c r="F14" s="99">
        <v>1.657590535817972E-2</v>
      </c>
      <c r="G14" s="99">
        <v>2.3837135664448006E-2</v>
      </c>
      <c r="H14" s="99">
        <v>1.1706980964947147E-2</v>
      </c>
      <c r="I14" s="99">
        <v>8.5262419245605171E-3</v>
      </c>
      <c r="J14" s="99">
        <v>3.0921262298821842E-3</v>
      </c>
      <c r="K14" s="99">
        <v>3.8980783145709606E-3</v>
      </c>
      <c r="L14" s="99">
        <v>6.9982047481809322E-3</v>
      </c>
      <c r="M14" s="99">
        <v>7.8213414549765121E-3</v>
      </c>
      <c r="N14" s="99">
        <v>5.4743033763385617E-3</v>
      </c>
      <c r="O14" s="99">
        <v>5.4655414265277098E-3</v>
      </c>
      <c r="P14" s="99">
        <v>1.068320312743406E-2</v>
      </c>
      <c r="Q14" s="99">
        <v>9.1621299384770528E-3</v>
      </c>
      <c r="R14" s="100">
        <v>1.5095313177850994E-3</v>
      </c>
      <c r="S14" s="101">
        <v>3.5165757123792163E-2</v>
      </c>
      <c r="T14" s="102">
        <v>1.9406131094264284E-2</v>
      </c>
      <c r="U14" s="102">
        <v>6.1710045450488549E-3</v>
      </c>
      <c r="V14" s="102">
        <v>1.7242845818217421E-2</v>
      </c>
      <c r="W14" s="102">
        <v>0</v>
      </c>
      <c r="X14" s="102">
        <v>0</v>
      </c>
      <c r="Y14" s="102">
        <v>4.9955853234072414E-3</v>
      </c>
      <c r="Z14" s="102">
        <v>0</v>
      </c>
      <c r="AA14" s="102">
        <v>0</v>
      </c>
      <c r="AB14" s="103">
        <v>5.1189451077497609E-2</v>
      </c>
      <c r="AC14" s="103">
        <v>1.3182712413609769E-2</v>
      </c>
      <c r="AD14" s="103">
        <v>9.2462598840999197E-3</v>
      </c>
      <c r="AE14" s="103">
        <v>-4.2773488470580342E-3</v>
      </c>
      <c r="AF14" s="103">
        <v>-1.2711131387755642E-2</v>
      </c>
      <c r="AG14" s="103">
        <v>-9.9394424004879624E-4</v>
      </c>
      <c r="AH14" s="103">
        <v>1.6027593734142188E-2</v>
      </c>
      <c r="AI14" s="103">
        <v>6.2279588400463472E-3</v>
      </c>
      <c r="AJ14" s="103">
        <v>3.0660080827541662E-3</v>
      </c>
      <c r="AK14" s="103">
        <v>1.5765130427723463E-2</v>
      </c>
      <c r="AL14" s="103">
        <v>-5.9893274848793598E-3</v>
      </c>
      <c r="AM14" s="104">
        <v>8.4414642425611648E-3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2.3845760549942599E-2</v>
      </c>
      <c r="H15" s="109">
        <v>1.1700034032101228E-2</v>
      </c>
      <c r="I15" s="109">
        <v>8.5288062868055844E-3</v>
      </c>
      <c r="J15" s="108"/>
      <c r="K15" s="108"/>
      <c r="L15" s="108"/>
      <c r="M15" s="109">
        <v>7.8224645996094466E-3</v>
      </c>
      <c r="N15" s="109">
        <v>5.47382360839066E-3</v>
      </c>
      <c r="O15" s="109">
        <v>5.4664493136868941E-3</v>
      </c>
      <c r="P15" s="108"/>
      <c r="Q15" s="108"/>
      <c r="R15" s="110"/>
      <c r="S15" s="111"/>
      <c r="T15" s="112"/>
      <c r="U15" s="112"/>
      <c r="V15" s="113">
        <v>1.7243243317962759E-2</v>
      </c>
      <c r="W15" s="113">
        <v>1.7917069582809282E-3</v>
      </c>
      <c r="X15" s="113">
        <v>3.5790934440951159E-3</v>
      </c>
      <c r="Y15" s="113">
        <v>4.9959550871925273E-3</v>
      </c>
      <c r="Z15" s="113">
        <v>6.3269366453222427E-3</v>
      </c>
      <c r="AA15" s="113">
        <v>5.5399790460316173E-3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0.2000216385365223</v>
      </c>
      <c r="AC17" s="103">
        <f>IF(OR(N$3 = 0,H$3=0), 0,0.2+0.025*ABS($D$1/N$3-1)/ABS(T$3)+0.04*ABS($B$1/H$3-1))</f>
        <v>0.200028126921625</v>
      </c>
      <c r="AD17" s="103">
        <f t="shared" ref="AD17" si="9">IF(OR(O$3 = 0,I$3=0), 0,0.2+0.025*ABS($D$1/O$3-1)/ABS(U$3)+0.04*ABS($B$1/I$3-1))</f>
        <v>0.20002032282074664</v>
      </c>
      <c r="AE17" s="103">
        <f>IF(OR(O$3 = 0,I$3=0), 0,0.5+0.025*ABS($D$1/M$3-1)/ABS((1-(S$3)^2)^0.5)+0.04*ABS($B$1/G$3-1))</f>
        <v>0.50001861415399729</v>
      </c>
      <c r="AF17" s="103">
        <f t="shared" ref="AF17:AG17" si="10">IF(OR(P$3 = 0,J$3=0), 0,0.5+0.025*ABS($D$1/N$3-1)/ABS((1-(T$3)^2)^0.5)+0.04*ABS($B$1/H$3-1))</f>
        <v>0.50002628137807026</v>
      </c>
      <c r="AG17" s="103">
        <f t="shared" si="10"/>
        <v>0.50001682282483018</v>
      </c>
      <c r="AH17" s="103">
        <f>IF(OR(O$3 = 0,I$3=0), 0,0.5+0.04*ABS($D$1/M$3-1)+0.04*ABS($B$1/G$3-1))</f>
        <v>0.50002021096376015</v>
      </c>
      <c r="AI17" s="103">
        <f t="shared" ref="AI17:AJ17" si="11">IF(OR(P$3 = 0,J$3=0), 0,0.5+0.04*ABS($D$1/N$3-1)+0.04*ABS($B$1/H$3-1))</f>
        <v>0.50002725603593889</v>
      </c>
      <c r="AJ17" s="103">
        <f t="shared" si="11"/>
        <v>0.50001867016932744</v>
      </c>
      <c r="AK17" s="103">
        <f>IF(OR(O$3 = 0,I$3=0), 0,0.2+0.025*ABS($D$1/M$3-1)/ABS(S$3)+0.04*ABS($B$1/G$3-1))</f>
        <v>0.2000216385365223</v>
      </c>
      <c r="AL17" s="103">
        <f>IF(OR(O$3 = 0,I$3=0), 0,0.5+0.025*ABS($D$1/M$3-1)/ABS((1-(S$3)^2)^0.5)+0.04*ABS($B$1/G$3-1))</f>
        <v>0.50001861415399729</v>
      </c>
      <c r="AM17" s="103">
        <f>IF(OR(O$3 = 0,I$3=0), 0,0.5+0.04*ABS($D$1/M$3-1)+0.04*ABS($B$1/G$3-1))</f>
        <v>0.50002021096376015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1.2067916797978442</v>
      </c>
      <c r="G19" s="77">
        <f>IF(G15=0,1000,G18/ABS(G15))</f>
        <v>4.1936175527117223</v>
      </c>
      <c r="H19" s="77">
        <f t="shared" ref="H19:I19" si="12">IF(H15=0,1000,H18/ABS(H15))</f>
        <v>8.5469836861697441</v>
      </c>
      <c r="I19" s="77">
        <f t="shared" si="12"/>
        <v>11.724970252250206</v>
      </c>
      <c r="J19" s="77">
        <f t="shared" ref="J19:U19" si="13">IF(J13=0,1000,J16/ABS(J13))</f>
        <v>53.896785550361038</v>
      </c>
      <c r="K19" s="77">
        <f t="shared" si="13"/>
        <v>42.75228008699699</v>
      </c>
      <c r="L19" s="77">
        <f t="shared" si="13"/>
        <v>23.819338228366629</v>
      </c>
      <c r="M19" s="77">
        <f>IF(M15=0,1000,M18/ABS(M15))</f>
        <v>12.783694796777057</v>
      </c>
      <c r="N19" s="77">
        <f t="shared" ref="N19:O19" si="14">IF(N15=0,1000,N18/ABS(N15))</f>
        <v>18.268765520085996</v>
      </c>
      <c r="O19" s="77">
        <f t="shared" si="14"/>
        <v>18.293410267176544</v>
      </c>
      <c r="P19" s="77">
        <f t="shared" si="13"/>
        <v>38.998052192117449</v>
      </c>
      <c r="Q19" s="77">
        <f t="shared" si="13"/>
        <v>45.476627475928062</v>
      </c>
      <c r="R19" s="77">
        <f t="shared" si="13"/>
        <v>276.05464120693455</v>
      </c>
      <c r="S19" s="77">
        <f t="shared" si="13"/>
        <v>56.80837969352924</v>
      </c>
      <c r="T19" s="77">
        <f t="shared" si="13"/>
        <v>102.92872662432308</v>
      </c>
      <c r="U19" s="77">
        <f t="shared" si="13"/>
        <v>323.77694344758265</v>
      </c>
      <c r="V19" s="77">
        <f>IF(V15=0,1000,V18/ABS(V15))</f>
        <v>5.7993730156221401</v>
      </c>
      <c r="W19" s="77">
        <f t="shared" ref="W19:X19" si="15">IF(W15=0,1000,W18/ABS(W15))</f>
        <v>55.812698353276495</v>
      </c>
      <c r="X19" s="77">
        <f t="shared" si="15"/>
        <v>27.94003609069852</v>
      </c>
      <c r="Y19" s="77">
        <f>IF(Y15=0,1000,Y18/ABS(Y15))</f>
        <v>20.016192750882979</v>
      </c>
      <c r="Z19" s="77">
        <f t="shared" ref="Z19:AA19" si="16">IF(Z15=0,1000,Z18/ABS(Z15))</f>
        <v>15.805437229078942</v>
      </c>
      <c r="AA19" s="77">
        <f t="shared" si="16"/>
        <v>18.050609789152855</v>
      </c>
      <c r="AB19" s="77">
        <f>IF(AB14=0,1000,AB17/ABS(AB14))</f>
        <v>3.9074776995303608</v>
      </c>
      <c r="AC19" s="77">
        <f t="shared" ref="AC19:AM19" si="17">IF(AC14=0,1000,AC17/ABS(AC14))</f>
        <v>15.173518214287746</v>
      </c>
      <c r="AD19" s="77">
        <f t="shared" si="17"/>
        <v>21.632565526814378</v>
      </c>
      <c r="AE19" s="77">
        <f>IF(AE14=0,1000,AE17/ABS(AE14))</f>
        <v>116.89918966929964</v>
      </c>
      <c r="AF19" s="77">
        <f t="shared" si="17"/>
        <v>39.337669175517668</v>
      </c>
      <c r="AG19" s="77">
        <f t="shared" si="17"/>
        <v>503.06325312603309</v>
      </c>
      <c r="AH19" s="77">
        <f t="shared" si="17"/>
        <v>31.197459784534633</v>
      </c>
      <c r="AI19" s="77">
        <f t="shared" si="17"/>
        <v>80.287501712554317</v>
      </c>
      <c r="AJ19" s="77">
        <f t="shared" si="17"/>
        <v>163.08458969232899</v>
      </c>
      <c r="AK19" s="77">
        <f t="shared" si="17"/>
        <v>12.687598079415705</v>
      </c>
      <c r="AL19" s="77">
        <f t="shared" si="17"/>
        <v>83.484934730375485</v>
      </c>
      <c r="AM19" s="77">
        <f t="shared" si="17"/>
        <v>59.233824440397385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9" priority="1" operator="between">
      <formula>2</formula>
      <formula>1</formula>
    </cfRule>
    <cfRule type="cellIs" dxfId="38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3</v>
      </c>
      <c r="F2" s="12">
        <v>49.505000000000003</v>
      </c>
      <c r="G2" s="12">
        <v>8.6602499999999996</v>
      </c>
      <c r="H2" s="12">
        <v>8.6602499999999996</v>
      </c>
      <c r="I2" s="12">
        <v>8.6602499999999996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8.6602499999999978</v>
      </c>
      <c r="W2" s="15">
        <v>0</v>
      </c>
      <c r="X2" s="15">
        <v>0</v>
      </c>
      <c r="Y2" s="15">
        <v>5</v>
      </c>
      <c r="Z2" s="15">
        <v>0</v>
      </c>
      <c r="AA2" s="15">
        <v>0</v>
      </c>
      <c r="AB2" s="15">
        <v>43.301249999999996</v>
      </c>
      <c r="AC2" s="15">
        <v>43.301249999999996</v>
      </c>
      <c r="AD2" s="15">
        <v>43.301249999999996</v>
      </c>
      <c r="AE2" s="15">
        <v>0</v>
      </c>
      <c r="AF2" s="15">
        <v>0</v>
      </c>
      <c r="AG2" s="15">
        <v>0</v>
      </c>
      <c r="AH2" s="15">
        <v>43.301249999999996</v>
      </c>
      <c r="AI2" s="15">
        <v>43.301249999999996</v>
      </c>
      <c r="AJ2" s="15">
        <v>43.301249999999996</v>
      </c>
      <c r="AK2" s="15">
        <v>129.90375</v>
      </c>
      <c r="AL2" s="15">
        <v>0</v>
      </c>
      <c r="AM2" s="16">
        <v>129.90375</v>
      </c>
    </row>
    <row r="3" spans="1:39" ht="15.6" thickTop="1" thickBot="1">
      <c r="A3" s="17" t="s">
        <v>38</v>
      </c>
      <c r="B3" s="18"/>
      <c r="C3" s="18"/>
      <c r="D3" s="19"/>
      <c r="E3" s="20">
        <v>3</v>
      </c>
      <c r="F3" s="21">
        <v>49.498877692307694</v>
      </c>
      <c r="G3" s="21">
        <v>8.6629004444444444</v>
      </c>
      <c r="H3" s="21">
        <v>8.6558734444444454</v>
      </c>
      <c r="I3" s="21">
        <v>8.6632200000000026</v>
      </c>
      <c r="J3" s="21">
        <v>120.00554222222218</v>
      </c>
      <c r="K3" s="21">
        <v>120.00477777777783</v>
      </c>
      <c r="L3" s="21">
        <v>119.98967999999999</v>
      </c>
      <c r="M3" s="21">
        <v>5.0002390999999999</v>
      </c>
      <c r="N3" s="21">
        <v>5.0000634444444447</v>
      </c>
      <c r="O3" s="21">
        <v>5.0008463333333326</v>
      </c>
      <c r="P3" s="21">
        <v>120.00694888888893</v>
      </c>
      <c r="Q3" s="21">
        <v>119.99711111111108</v>
      </c>
      <c r="R3" s="22">
        <v>119.99593999999999</v>
      </c>
      <c r="S3" s="23">
        <v>0.99999974529953006</v>
      </c>
      <c r="T3" s="24">
        <v>0.99999972747556087</v>
      </c>
      <c r="U3" s="24">
        <v>0.99999981731061582</v>
      </c>
      <c r="V3" s="24">
        <v>8.6606646061659038</v>
      </c>
      <c r="W3" s="24">
        <v>1.9465096076196893E-3</v>
      </c>
      <c r="X3" s="24">
        <v>2.8482047506710496E-3</v>
      </c>
      <c r="Y3" s="24">
        <v>5.0003829530722452</v>
      </c>
      <c r="Z3" s="24">
        <v>6.5883818183677635E-5</v>
      </c>
      <c r="AA3" s="24">
        <v>4.1235231913979147E-4</v>
      </c>
      <c r="AB3" s="24">
        <v>43.316562488966852</v>
      </c>
      <c r="AC3" s="24">
        <v>43.279904594469151</v>
      </c>
      <c r="AD3" s="24">
        <v>43.323424057128896</v>
      </c>
      <c r="AE3" s="24">
        <v>3.0916045554229221E-2</v>
      </c>
      <c r="AF3" s="24">
        <v>3.1952445930922835E-2</v>
      </c>
      <c r="AG3" s="24">
        <v>2.6187526934883465E-2</v>
      </c>
      <c r="AH3" s="24">
        <v>43.316573521718482</v>
      </c>
      <c r="AI3" s="24">
        <v>43.279916389304091</v>
      </c>
      <c r="AJ3" s="24">
        <v>43.323431971860003</v>
      </c>
      <c r="AK3" s="24">
        <v>129.91989114056491</v>
      </c>
      <c r="AL3" s="24">
        <v>8.9056018420035521E-2</v>
      </c>
      <c r="AM3" s="25">
        <v>129.91992188288259</v>
      </c>
    </row>
    <row r="4" spans="1:39" ht="15.6" thickTop="1" thickBot="1">
      <c r="A4" s="26" t="s">
        <v>39</v>
      </c>
      <c r="B4" s="27"/>
      <c r="C4" s="27"/>
      <c r="D4" s="28"/>
      <c r="E4" s="29">
        <v>3</v>
      </c>
      <c r="F4" s="30">
        <v>49.505000000000003</v>
      </c>
      <c r="G4" s="30">
        <v>8.6604299999999999</v>
      </c>
      <c r="H4" s="30">
        <v>8.6602700000000006</v>
      </c>
      <c r="I4" s="30">
        <v>8.6600599999999996</v>
      </c>
      <c r="J4" s="30">
        <v>119.999213623</v>
      </c>
      <c r="K4" s="30">
        <v>120.00200000000001</v>
      </c>
      <c r="L4" s="30">
        <v>119.998786377</v>
      </c>
      <c r="M4" s="30">
        <v>5.0000900000000001</v>
      </c>
      <c r="N4" s="30">
        <v>0</v>
      </c>
      <c r="O4" s="30">
        <v>4.9999799999999999</v>
      </c>
      <c r="P4" s="30">
        <v>119.99785449200002</v>
      </c>
      <c r="Q4" s="30">
        <v>120.00799999999998</v>
      </c>
      <c r="R4" s="31">
        <v>119.994145508</v>
      </c>
      <c r="S4" s="32">
        <v>0.99999999993744482</v>
      </c>
      <c r="T4" s="33">
        <v>1</v>
      </c>
      <c r="U4" s="33">
        <v>0.99999999756306068</v>
      </c>
      <c r="V4" s="33">
        <v>8.660253332440611</v>
      </c>
      <c r="W4" s="33">
        <v>7.1392412787762099E-5</v>
      </c>
      <c r="X4" s="33">
        <v>1.8254055434485409E-4</v>
      </c>
      <c r="Y4" s="33">
        <v>3.3333566623163091</v>
      </c>
      <c r="Z4" s="33">
        <v>1.6665308460690995</v>
      </c>
      <c r="AA4" s="33">
        <v>1.666825816852205</v>
      </c>
      <c r="AB4" s="33">
        <v>43.302929435991182</v>
      </c>
      <c r="AC4" s="33">
        <v>0</v>
      </c>
      <c r="AD4" s="33">
        <v>43.30012669328022</v>
      </c>
      <c r="AE4" s="33">
        <v>-4.8435513613241036E-4</v>
      </c>
      <c r="AF4" s="33">
        <v>0</v>
      </c>
      <c r="AG4" s="33">
        <v>3.0229191142190359E-3</v>
      </c>
      <c r="AH4" s="33">
        <v>43.302929438700005</v>
      </c>
      <c r="AI4" s="33">
        <v>0</v>
      </c>
      <c r="AJ4" s="33">
        <v>43.300126798800001</v>
      </c>
      <c r="AK4" s="33">
        <v>86.603056129271408</v>
      </c>
      <c r="AL4" s="33">
        <v>2.5385639780866253E-3</v>
      </c>
      <c r="AM4" s="34">
        <v>86.603056237499999</v>
      </c>
    </row>
    <row r="5" spans="1:39">
      <c r="A5" s="35" t="s">
        <v>40</v>
      </c>
      <c r="B5" s="35"/>
      <c r="C5" s="35"/>
      <c r="D5" s="36"/>
      <c r="E5" s="37"/>
      <c r="F5" s="38">
        <v>6.1223076923084818E-3</v>
      </c>
      <c r="G5" s="39">
        <v>2.4704444444445528E-3</v>
      </c>
      <c r="H5" s="39">
        <v>4.3965555555551816E-3</v>
      </c>
      <c r="I5" s="39">
        <v>3.1600000000029382E-3</v>
      </c>
      <c r="J5" s="38">
        <v>6.3285992221722154E-3</v>
      </c>
      <c r="K5" s="38">
        <v>2.7777777778226209E-3</v>
      </c>
      <c r="L5" s="38">
        <v>9.1063770000090472E-3</v>
      </c>
      <c r="M5" s="39">
        <v>1.4909999999979107E-4</v>
      </c>
      <c r="N5" s="39">
        <v>5.0000634444444447</v>
      </c>
      <c r="O5" s="39">
        <v>8.663333333327472E-4</v>
      </c>
      <c r="P5" s="38">
        <v>9.0943968889121152E-3</v>
      </c>
      <c r="Q5" s="38">
        <v>1.0888888888899828E-2</v>
      </c>
      <c r="R5" s="40">
        <v>1.7944919999877129E-3</v>
      </c>
      <c r="S5" s="41">
        <v>2.5463791475388575E-7</v>
      </c>
      <c r="T5" s="42">
        <v>2.7252443912662017E-7</v>
      </c>
      <c r="U5" s="42">
        <v>1.8025244485908587E-7</v>
      </c>
      <c r="V5" s="43">
        <v>4.1127372529281558E-4</v>
      </c>
      <c r="W5" s="43">
        <v>1.8751171948319272E-3</v>
      </c>
      <c r="X5" s="43">
        <v>2.6656641963261956E-3</v>
      </c>
      <c r="Y5" s="43">
        <v>1.6670262907559361</v>
      </c>
      <c r="Z5" s="43">
        <v>1.6664649622509158</v>
      </c>
      <c r="AA5" s="43">
        <v>1.6664134645330653</v>
      </c>
      <c r="AB5" s="43">
        <v>1.3633052975670523E-2</v>
      </c>
      <c r="AC5" s="43">
        <v>43.279904594469151</v>
      </c>
      <c r="AD5" s="43">
        <v>2.3297363848676866E-2</v>
      </c>
      <c r="AE5" s="43">
        <v>3.1400400690361631E-2</v>
      </c>
      <c r="AF5" s="43">
        <v>3.1952445930922835E-2</v>
      </c>
      <c r="AG5" s="43">
        <v>2.3164607820664429E-2</v>
      </c>
      <c r="AH5" s="43">
        <v>1.3644083018476749E-2</v>
      </c>
      <c r="AI5" s="43">
        <v>43.279916389304091</v>
      </c>
      <c r="AJ5" s="43">
        <v>2.330517306000246E-2</v>
      </c>
      <c r="AK5" s="43">
        <v>43.316835011293506</v>
      </c>
      <c r="AL5" s="43">
        <v>8.6517454441948902E-2</v>
      </c>
      <c r="AM5" s="44">
        <v>43.316865645382592</v>
      </c>
    </row>
    <row r="6" spans="1:39">
      <c r="A6" s="45" t="s">
        <v>41</v>
      </c>
      <c r="B6" s="45"/>
      <c r="C6" s="45"/>
      <c r="D6" s="46"/>
      <c r="E6" s="47"/>
      <c r="F6" s="48">
        <v>1.2368578799635916E-2</v>
      </c>
      <c r="G6" s="48">
        <v>2.8517520896004983E-2</v>
      </c>
      <c r="H6" s="48">
        <v>5.0792743029035393E-2</v>
      </c>
      <c r="I6" s="48">
        <v>3.6476044703966162E-2</v>
      </c>
      <c r="J6" s="48">
        <v>5.2735891234532576E-3</v>
      </c>
      <c r="K6" s="48">
        <v>2.3147226545983425E-3</v>
      </c>
      <c r="L6" s="48">
        <v>7.5893001798230048E-3</v>
      </c>
      <c r="M6" s="48">
        <v>2.9818574075745913E-3</v>
      </c>
      <c r="N6" s="48">
        <v>100</v>
      </c>
      <c r="O6" s="48">
        <v>1.7323734335889691E-2</v>
      </c>
      <c r="P6" s="48">
        <v>7.5782252387171034E-3</v>
      </c>
      <c r="Q6" s="48">
        <v>9.0742925292737111E-3</v>
      </c>
      <c r="R6" s="49">
        <v>1.4954605964066058E-3</v>
      </c>
      <c r="S6" s="50">
        <v>2.5463797961029881E-5</v>
      </c>
      <c r="T6" s="51">
        <v>2.7252451339621031E-5</v>
      </c>
      <c r="U6" s="51">
        <v>1.8025247778930004E-5</v>
      </c>
      <c r="V6" s="51">
        <v>4.7487547895575122E-3</v>
      </c>
      <c r="W6" s="51">
        <v>0</v>
      </c>
      <c r="X6" s="51">
        <v>0</v>
      </c>
      <c r="Y6" s="51">
        <v>33.337972439325107</v>
      </c>
      <c r="Z6" s="51">
        <v>0</v>
      </c>
      <c r="AA6" s="51">
        <v>0</v>
      </c>
      <c r="AB6" s="52">
        <v>3.1473072174512909E-2</v>
      </c>
      <c r="AC6" s="52">
        <v>100</v>
      </c>
      <c r="AD6" s="52">
        <v>5.3775444475384834E-2</v>
      </c>
      <c r="AE6" s="52">
        <v>0</v>
      </c>
      <c r="AF6" s="52">
        <v>0</v>
      </c>
      <c r="AG6" s="52">
        <v>0</v>
      </c>
      <c r="AH6" s="52">
        <v>3.1498527951745181E-2</v>
      </c>
      <c r="AI6" s="52">
        <v>100</v>
      </c>
      <c r="AJ6" s="52">
        <v>5.3793460026758583E-2</v>
      </c>
      <c r="AK6" s="52">
        <v>33.341187889718512</v>
      </c>
      <c r="AL6" s="52">
        <v>0</v>
      </c>
      <c r="AM6" s="53">
        <v>33.341203579564144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4.2789372901092101E-3</v>
      </c>
      <c r="H7" s="58">
        <v>7.6150611510438755E-3</v>
      </c>
      <c r="I7" s="58">
        <v>5.4732831038415836E-3</v>
      </c>
      <c r="J7" s="57"/>
      <c r="K7" s="57"/>
      <c r="L7" s="57"/>
      <c r="M7" s="58">
        <v>2.9819999999958213E-3</v>
      </c>
      <c r="N7" s="58">
        <v>100.00126888888889</v>
      </c>
      <c r="O7" s="58">
        <v>1.7326666666654944E-2</v>
      </c>
      <c r="P7" s="57"/>
      <c r="Q7" s="57"/>
      <c r="R7" s="59"/>
      <c r="S7" s="60"/>
      <c r="T7" s="61"/>
      <c r="U7" s="61"/>
      <c r="V7" s="62">
        <v>7.1234732015729727E-4</v>
      </c>
      <c r="W7" s="62">
        <v>3.2477997658819212E-3</v>
      </c>
      <c r="X7" s="62">
        <v>4.617067976662676E-3</v>
      </c>
      <c r="Y7" s="62">
        <v>33.340525815118724</v>
      </c>
      <c r="Z7" s="62">
        <v>33.329299245018319</v>
      </c>
      <c r="AA7" s="62">
        <v>33.328269290661304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0.42658627451801434</v>
      </c>
      <c r="AC9" s="52">
        <f t="shared" ref="AC9" si="0">IF(OR(N$3 = 0,H$3=0), 0,0.2+0.025*ABS($D$1/N$3-1)/ABS(T$3)+0.04*ABS($B$1/H$3-1))</f>
        <v>0.42680181504774062</v>
      </c>
      <c r="AD9" s="52">
        <f>IF(OR(O$3 = 0,I$3=0), 0,0.2+0.025*ABS($D$1/O$3-1)/ABS(U$3)+0.04*ABS($B$1/I$3-1))</f>
        <v>0.42657947664514506</v>
      </c>
      <c r="AE9" s="52">
        <f>IF(OR(O$3 = 0,I$3=0), 0,0.5+0.025*ABS($D$1/M$3-1)/ABS((1-(S$3)^2)^0.5)+0.04*ABS($B$1/G$3-1))</f>
        <v>0.72826001797720163</v>
      </c>
      <c r="AF9" s="52">
        <f t="shared" ref="AF9:AG9" si="1">IF(OR(P$3 = 0,J$3=0), 0,0.5+0.025*ABS($D$1/N$3-1)/ABS((1-(T$3)^2)^0.5)+0.04*ABS($B$1/H$3-1))</f>
        <v>0.72723117313747276</v>
      </c>
      <c r="AG9" s="52">
        <f t="shared" si="1"/>
        <v>0.73357473430510278</v>
      </c>
      <c r="AH9" s="52">
        <f>IF(OR(O$3 = 0,I$3=0), 0,0.5+0.04*ABS($D$1/M$3-1)+0.04*ABS($B$1/G$3-1))</f>
        <v>0.72658699178341013</v>
      </c>
      <c r="AI9" s="52">
        <f t="shared" ref="AI9:AJ9" si="2">IF(OR(P$3 = 0,J$3=0), 0,0.5+0.04*ABS($D$1/N$3-1)+0.04*ABS($B$1/H$3-1))</f>
        <v>0.72680200537857242</v>
      </c>
      <c r="AJ9" s="52">
        <f t="shared" si="2"/>
        <v>0.7265820152146768</v>
      </c>
      <c r="AK9" s="52">
        <f>IF(OR(O$3 = 0,I$3=0), 0,0.2+0.025*ABS($D$1/M$3-1)/ABS(S$3)+0.04*ABS($B$1/G$3-1))</f>
        <v>0.42658627451801434</v>
      </c>
      <c r="AL9" s="52">
        <f>IF(OR(O$3 = 0,I$3=0), 0,0.5+0.025*ABS($D$1/M$3-1)/ABS((1-(S$3)^2)^0.5)+0.04*ABS($B$1/G$3-1))</f>
        <v>0.72826001797720163</v>
      </c>
      <c r="AM9" s="52">
        <f>IF(OR(O$3 = 0,I$3=0), 0,0.5+0.04*ABS($D$1/M$3-1)+0.04*ABS($B$1/G$3-1))</f>
        <v>0.72658699178341013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1.6333710265106576</v>
      </c>
      <c r="G11" s="77">
        <f>IF(G7=0,1000,G10/ABS(G7))</f>
        <v>23.370288746963087</v>
      </c>
      <c r="H11" s="77">
        <f t="shared" ref="H11:I11" si="3">IF(H7=0,1000,H10/ABS(H7))</f>
        <v>13.131870909046077</v>
      </c>
      <c r="I11" s="77">
        <f t="shared" si="3"/>
        <v>18.270569620236177</v>
      </c>
      <c r="J11" s="77">
        <f t="shared" ref="J11:U11" si="4">IF(J5=0,1000,J8/ABS(J5))</f>
        <v>31.602570012539431</v>
      </c>
      <c r="K11" s="77">
        <f t="shared" si="4"/>
        <v>71.999999998837666</v>
      </c>
      <c r="L11" s="77">
        <f t="shared" si="4"/>
        <v>21.962631241799162</v>
      </c>
      <c r="M11" s="77">
        <f>IF(M7=0,1000,M10/ABS(M7))</f>
        <v>33.534540576841088</v>
      </c>
      <c r="N11" s="77">
        <f t="shared" ref="N11:O11" si="5">IF(N7=0,1000,N10/ABS(N7))</f>
        <v>9.9998731127211695E-4</v>
      </c>
      <c r="O11" s="77">
        <f t="shared" si="5"/>
        <v>5.771450557910792</v>
      </c>
      <c r="P11" s="77">
        <f t="shared" si="4"/>
        <v>54.978906914608025</v>
      </c>
      <c r="Q11" s="77">
        <f t="shared" si="4"/>
        <v>45.918367346892644</v>
      </c>
      <c r="R11" s="77">
        <f t="shared" si="4"/>
        <v>278.63038676317507</v>
      </c>
      <c r="S11" s="77">
        <f t="shared" si="4"/>
        <v>39271.449460561533</v>
      </c>
      <c r="T11" s="77">
        <f t="shared" si="4"/>
        <v>36693.956813736637</v>
      </c>
      <c r="U11" s="77">
        <f t="shared" si="4"/>
        <v>55477.749596226553</v>
      </c>
      <c r="V11" s="77">
        <f>IF(V7=0,1000,V10/ABS(V7))</f>
        <v>140.38095907754445</v>
      </c>
      <c r="W11" s="77">
        <f t="shared" ref="W11:X11" si="6">IF(W7=0,1000,W10/ABS(W7))</f>
        <v>30.790075499880942</v>
      </c>
      <c r="X11" s="77">
        <f t="shared" si="6"/>
        <v>21.658767101861542</v>
      </c>
      <c r="Y11" s="77">
        <f>IF(Y7=0,1000,Y10/ABS(Y7))</f>
        <v>2.9993528162850273E-3</v>
      </c>
      <c r="Z11" s="77">
        <f t="shared" ref="Z11:AA11" si="7">IF(Z7=0,1000,Z10/ABS(Z7))</f>
        <v>3.0003631118931148E-3</v>
      </c>
      <c r="AA11" s="77">
        <f t="shared" si="7"/>
        <v>3.0004558330912296E-3</v>
      </c>
      <c r="AB11" s="77">
        <f>IF(AB6=0,1000,AB9/ABS(AB6))</f>
        <v>13.554008078800345</v>
      </c>
      <c r="AC11" s="77">
        <f t="shared" ref="AC11:AM11" si="8">IF(AC6=0,1000,AC9/ABS(AC6))</f>
        <v>4.2680181504774059E-3</v>
      </c>
      <c r="AD11" s="77">
        <f t="shared" si="8"/>
        <v>7.9326071742727757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23.067331682817688</v>
      </c>
      <c r="AI11" s="77">
        <f t="shared" si="8"/>
        <v>7.2680200537857242E-3</v>
      </c>
      <c r="AJ11" s="77">
        <f t="shared" si="8"/>
        <v>13.506883826644572</v>
      </c>
      <c r="AK11" s="77">
        <f t="shared" si="8"/>
        <v>1.2794573364602933E-2</v>
      </c>
      <c r="AL11" s="77">
        <f t="shared" si="8"/>
        <v>1000</v>
      </c>
      <c r="AM11" s="77">
        <f t="shared" si="8"/>
        <v>2.1792464391680144E-2</v>
      </c>
    </row>
    <row r="12" spans="1:39" ht="15.6" thickTop="1" thickBot="1">
      <c r="A12" s="78" t="s">
        <v>47</v>
      </c>
      <c r="B12" s="78"/>
      <c r="C12" s="78"/>
      <c r="D12" s="79"/>
      <c r="E12" s="80">
        <v>3</v>
      </c>
      <c r="F12" s="81">
        <v>49.506607055664063</v>
      </c>
      <c r="G12" s="81">
        <v>8.6604623794555664</v>
      </c>
      <c r="H12" s="81">
        <v>8.6559038162231445</v>
      </c>
      <c r="I12" s="81">
        <v>8.6587791442871094</v>
      </c>
      <c r="J12" s="81">
        <v>119.98752593994141</v>
      </c>
      <c r="K12" s="81">
        <v>119.99781799316406</v>
      </c>
      <c r="L12" s="81">
        <v>120.01467132568359</v>
      </c>
      <c r="M12" s="81">
        <v>5.0008358955383301</v>
      </c>
      <c r="N12" s="81">
        <v>5.0004277229309082</v>
      </c>
      <c r="O12" s="81">
        <v>5.0011000633239746</v>
      </c>
      <c r="P12" s="81">
        <v>120.01632690429687</v>
      </c>
      <c r="Q12" s="81">
        <v>119.98522186279297</v>
      </c>
      <c r="R12" s="82">
        <v>119.99846649169922</v>
      </c>
      <c r="S12" s="83">
        <v>0.9999997615814209</v>
      </c>
      <c r="T12" s="84">
        <v>0.99999940395355225</v>
      </c>
      <c r="U12" s="84">
        <v>0.9999995231628418</v>
      </c>
      <c r="V12" s="84">
        <v>8.6576471328735352</v>
      </c>
      <c r="W12" s="84">
        <v>2.2706910967826843E-3</v>
      </c>
      <c r="X12" s="84">
        <v>8.5524143651127815E-3</v>
      </c>
      <c r="Y12" s="84">
        <v>5.0006422996520996</v>
      </c>
      <c r="Z12" s="84">
        <v>3.6792061291635036E-4</v>
      </c>
      <c r="AA12" s="84">
        <v>9.0485252439975739E-4</v>
      </c>
      <c r="AB12" s="84">
        <v>43.309532165527344</v>
      </c>
      <c r="AC12" s="84">
        <v>43.283187866210937</v>
      </c>
      <c r="AD12" s="84">
        <v>43.303352355957031</v>
      </c>
      <c r="AE12" s="84">
        <v>0</v>
      </c>
      <c r="AF12" s="84">
        <v>0</v>
      </c>
      <c r="AG12" s="84">
        <v>0</v>
      </c>
      <c r="AH12" s="84">
        <v>43.309539794921875</v>
      </c>
      <c r="AI12" s="84">
        <v>43.283214569091797</v>
      </c>
      <c r="AJ12" s="84">
        <v>43.303371429443359</v>
      </c>
      <c r="AK12" s="84">
        <v>129.89607238769531</v>
      </c>
      <c r="AL12" s="84">
        <v>0</v>
      </c>
      <c r="AM12" s="85">
        <v>129.8961181640625</v>
      </c>
    </row>
    <row r="13" spans="1:39">
      <c r="A13" s="86" t="s">
        <v>48</v>
      </c>
      <c r="B13" s="86"/>
      <c r="C13" s="86"/>
      <c r="D13" s="87"/>
      <c r="E13" s="88"/>
      <c r="F13" s="89">
        <v>7.7293633563684239E-3</v>
      </c>
      <c r="G13" s="90">
        <v>2.4380649888779971E-3</v>
      </c>
      <c r="H13" s="90">
        <v>3.0371778699134211E-5</v>
      </c>
      <c r="I13" s="90">
        <v>4.4408557128932102E-3</v>
      </c>
      <c r="J13" s="89">
        <v>1.8016282280768792E-2</v>
      </c>
      <c r="K13" s="89">
        <v>6.9597846137696706E-3</v>
      </c>
      <c r="L13" s="89">
        <v>2.4991325683600962E-2</v>
      </c>
      <c r="M13" s="90">
        <v>5.9679553833014154E-4</v>
      </c>
      <c r="N13" s="90">
        <v>3.6427848646347627E-4</v>
      </c>
      <c r="O13" s="90">
        <v>2.537299906419932E-4</v>
      </c>
      <c r="P13" s="89">
        <v>9.3780154079468048E-3</v>
      </c>
      <c r="Q13" s="89">
        <v>1.1889248318112777E-2</v>
      </c>
      <c r="R13" s="91">
        <v>2.5264916992284725E-3</v>
      </c>
      <c r="S13" s="92">
        <v>1.6281890835578849E-8</v>
      </c>
      <c r="T13" s="93">
        <v>3.2352200862728608E-7</v>
      </c>
      <c r="U13" s="93">
        <v>2.9414777402703152E-7</v>
      </c>
      <c r="V13" s="94">
        <v>3.0174732923686776E-3</v>
      </c>
      <c r="W13" s="94">
        <v>3.2418148916299504E-4</v>
      </c>
      <c r="X13" s="94">
        <v>5.7042096144417319E-3</v>
      </c>
      <c r="Y13" s="94">
        <v>2.5934657985438037E-4</v>
      </c>
      <c r="Z13" s="94">
        <v>3.0203679473267273E-4</v>
      </c>
      <c r="AA13" s="94">
        <v>4.9250020525996592E-4</v>
      </c>
      <c r="AB13" s="94">
        <v>7.0303234395083791E-3</v>
      </c>
      <c r="AC13" s="94">
        <v>3.283271741786109E-3</v>
      </c>
      <c r="AD13" s="94">
        <v>2.0071701171865186E-2</v>
      </c>
      <c r="AE13" s="94">
        <v>3.0916045554229221E-2</v>
      </c>
      <c r="AF13" s="94">
        <v>3.1952445930922835E-2</v>
      </c>
      <c r="AG13" s="94">
        <v>2.6187526934883465E-2</v>
      </c>
      <c r="AH13" s="94">
        <v>7.0337267966067429E-3</v>
      </c>
      <c r="AI13" s="94">
        <v>3.2981797877056351E-3</v>
      </c>
      <c r="AJ13" s="94">
        <v>2.0060542416644012E-2</v>
      </c>
      <c r="AK13" s="94">
        <v>2.3818752869601667E-2</v>
      </c>
      <c r="AL13" s="94">
        <v>8.9056018420035521E-2</v>
      </c>
      <c r="AM13" s="95">
        <v>2.380371882009058E-2</v>
      </c>
    </row>
    <row r="14" spans="1:39">
      <c r="A14" s="96" t="s">
        <v>49</v>
      </c>
      <c r="B14" s="96"/>
      <c r="C14" s="96"/>
      <c r="D14" s="97"/>
      <c r="E14" s="98"/>
      <c r="F14" s="99">
        <v>1.5615229509677539E-2</v>
      </c>
      <c r="G14" s="99">
        <v>2.814374936562429E-2</v>
      </c>
      <c r="H14" s="99">
        <v>3.5088057714877487E-4</v>
      </c>
      <c r="I14" s="99">
        <v>5.1261028957976469E-2</v>
      </c>
      <c r="J14" s="99">
        <v>1.5012875194886295E-2</v>
      </c>
      <c r="K14" s="99">
        <v>5.799589601888722E-3</v>
      </c>
      <c r="L14" s="99">
        <v>2.0827895935384578E-2</v>
      </c>
      <c r="M14" s="99">
        <v>1.1935340018643138E-2</v>
      </c>
      <c r="N14" s="99">
        <v>7.2854772846577577E-3</v>
      </c>
      <c r="O14" s="99">
        <v>5.0737409976136681E-3</v>
      </c>
      <c r="P14" s="99">
        <v>7.8145603190275647E-3</v>
      </c>
      <c r="Q14" s="99">
        <v>9.9079454563734889E-3</v>
      </c>
      <c r="R14" s="100">
        <v>2.1054809847970463E-3</v>
      </c>
      <c r="S14" s="101">
        <v>1.6281894982585155E-6</v>
      </c>
      <c r="T14" s="102">
        <v>3.2352209679496406E-5</v>
      </c>
      <c r="U14" s="102">
        <v>2.9414782776471704E-5</v>
      </c>
      <c r="V14" s="102">
        <v>3.4841128592145311E-2</v>
      </c>
      <c r="W14" s="102">
        <v>0</v>
      </c>
      <c r="X14" s="102">
        <v>0</v>
      </c>
      <c r="Y14" s="102">
        <v>5.1865343572343259E-3</v>
      </c>
      <c r="Z14" s="102">
        <v>0</v>
      </c>
      <c r="AA14" s="102">
        <v>0</v>
      </c>
      <c r="AB14" s="103">
        <v>1.6230104688706708E-2</v>
      </c>
      <c r="AC14" s="103">
        <v>7.5861344255497426E-3</v>
      </c>
      <c r="AD14" s="103">
        <v>4.6329904915635066E-2</v>
      </c>
      <c r="AE14" s="103">
        <v>0</v>
      </c>
      <c r="AF14" s="103">
        <v>0</v>
      </c>
      <c r="AG14" s="103">
        <v>0</v>
      </c>
      <c r="AH14" s="103">
        <v>1.6237957494676037E-2</v>
      </c>
      <c r="AI14" s="103">
        <v>7.6205780021347857E-3</v>
      </c>
      <c r="AJ14" s="103">
        <v>4.6304139592805098E-2</v>
      </c>
      <c r="AK14" s="103">
        <v>1.833341504560785E-2</v>
      </c>
      <c r="AL14" s="103">
        <v>0</v>
      </c>
      <c r="AM14" s="104">
        <v>1.8321838925941355E-2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4.2228544017978648E-3</v>
      </c>
      <c r="H15" s="109">
        <v>5.2605488350453299E-5</v>
      </c>
      <c r="I15" s="109">
        <v>7.6917913101120818E-3</v>
      </c>
      <c r="J15" s="108"/>
      <c r="K15" s="108"/>
      <c r="L15" s="108"/>
      <c r="M15" s="109">
        <v>1.1935910766602831E-2</v>
      </c>
      <c r="N15" s="109">
        <v>7.2855697292695254E-3</v>
      </c>
      <c r="O15" s="109">
        <v>5.0745998128398639E-3</v>
      </c>
      <c r="P15" s="108"/>
      <c r="Q15" s="108"/>
      <c r="R15" s="110"/>
      <c r="S15" s="111"/>
      <c r="T15" s="112"/>
      <c r="U15" s="112"/>
      <c r="V15" s="113">
        <v>5.226419489683342E-3</v>
      </c>
      <c r="W15" s="113">
        <v>5.6149907190265009E-4</v>
      </c>
      <c r="X15" s="113">
        <v>9.8799854757802581E-3</v>
      </c>
      <c r="Y15" s="113">
        <v>5.1869315970876073E-3</v>
      </c>
      <c r="Z15" s="113">
        <v>6.040735894653454E-3</v>
      </c>
      <c r="AA15" s="113">
        <v>9.8500041051993188E-3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0.42658627451801434</v>
      </c>
      <c r="AC17" s="103">
        <f>IF(OR(N$3 = 0,H$3=0), 0,0.2+0.025*ABS($D$1/N$3-1)/ABS(T$3)+0.04*ABS($B$1/H$3-1))</f>
        <v>0.42680181504774062</v>
      </c>
      <c r="AD17" s="103">
        <f t="shared" ref="AD17" si="9">IF(OR(O$3 = 0,I$3=0), 0,0.2+0.025*ABS($D$1/O$3-1)/ABS(U$3)+0.04*ABS($B$1/I$3-1))</f>
        <v>0.42657947664514506</v>
      </c>
      <c r="AE17" s="103">
        <f>IF(OR(O$3 = 0,I$3=0), 0,0.5+0.025*ABS($D$1/M$3-1)/ABS((1-(S$3)^2)^0.5)+0.04*ABS($B$1/G$3-1))</f>
        <v>0.72826001797720163</v>
      </c>
      <c r="AF17" s="103">
        <f t="shared" ref="AF17:AG17" si="10">IF(OR(P$3 = 0,J$3=0), 0,0.5+0.025*ABS($D$1/N$3-1)/ABS((1-(T$3)^2)^0.5)+0.04*ABS($B$1/H$3-1))</f>
        <v>0.72723117313747276</v>
      </c>
      <c r="AG17" s="103">
        <f t="shared" si="10"/>
        <v>0.73357473430510278</v>
      </c>
      <c r="AH17" s="103">
        <f>IF(OR(O$3 = 0,I$3=0), 0,0.5+0.04*ABS($D$1/M$3-1)+0.04*ABS($B$1/G$3-1))</f>
        <v>0.72658699178341013</v>
      </c>
      <c r="AI17" s="103">
        <f t="shared" ref="AI17:AJ17" si="11">IF(OR(P$3 = 0,J$3=0), 0,0.5+0.04*ABS($D$1/N$3-1)+0.04*ABS($B$1/H$3-1))</f>
        <v>0.72680200537857242</v>
      </c>
      <c r="AJ17" s="103">
        <f t="shared" si="11"/>
        <v>0.7265820152146768</v>
      </c>
      <c r="AK17" s="103">
        <f>IF(OR(O$3 = 0,I$3=0), 0,0.2+0.025*ABS($D$1/M$3-1)/ABS(S$3)+0.04*ABS($B$1/G$3-1))</f>
        <v>0.42658627451801434</v>
      </c>
      <c r="AL17" s="103">
        <f>IF(OR(O$3 = 0,I$3=0), 0,0.5+0.025*ABS($D$1/M$3-1)/ABS((1-(S$3)^2)^0.5)+0.04*ABS($B$1/G$3-1))</f>
        <v>0.72826001797720163</v>
      </c>
      <c r="AM17" s="103">
        <f>IF(OR(O$3 = 0,I$3=0), 0,0.5+0.04*ABS($D$1/M$3-1)+0.04*ABS($B$1/G$3-1))</f>
        <v>0.72658699178341013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1.2937676156420748</v>
      </c>
      <c r="G19" s="77">
        <f>IF(G15=0,1000,G18/ABS(G15))</f>
        <v>23.680664897521773</v>
      </c>
      <c r="H19" s="77">
        <f t="shared" ref="H19:I19" si="12">IF(H15=0,1000,H18/ABS(H15))</f>
        <v>1900.9423376855375</v>
      </c>
      <c r="I19" s="77">
        <f t="shared" si="12"/>
        <v>13.000872744497647</v>
      </c>
      <c r="J19" s="77">
        <f t="shared" ref="J19:U19" si="13">IF(J13=0,1000,J16/ABS(J13))</f>
        <v>11.101069403951724</v>
      </c>
      <c r="K19" s="77">
        <f t="shared" si="13"/>
        <v>28.736521472849546</v>
      </c>
      <c r="L19" s="77">
        <f t="shared" si="13"/>
        <v>8.0027767447021763</v>
      </c>
      <c r="M19" s="77">
        <f>IF(M15=0,1000,M18/ABS(M15))</f>
        <v>8.3780787202099489</v>
      </c>
      <c r="N19" s="77">
        <f t="shared" ref="N19:O19" si="14">IF(N15=0,1000,N18/ABS(N15))</f>
        <v>13.72576253003982</v>
      </c>
      <c r="O19" s="77">
        <f t="shared" si="14"/>
        <v>19.705987405544338</v>
      </c>
      <c r="P19" s="77">
        <f t="shared" si="13"/>
        <v>53.316184528371181</v>
      </c>
      <c r="Q19" s="77">
        <f t="shared" si="13"/>
        <v>42.054803350205979</v>
      </c>
      <c r="R19" s="77">
        <f t="shared" si="13"/>
        <v>197.90288650173974</v>
      </c>
      <c r="S19" s="77">
        <f t="shared" si="13"/>
        <v>614179.28058749833</v>
      </c>
      <c r="T19" s="77">
        <f t="shared" si="13"/>
        <v>30909.798200222329</v>
      </c>
      <c r="U19" s="77">
        <f t="shared" si="13"/>
        <v>33996.517679175173</v>
      </c>
      <c r="V19" s="77">
        <f>IF(V15=0,1000,V18/ABS(V15))</f>
        <v>19.133557916159308</v>
      </c>
      <c r="W19" s="77">
        <f t="shared" ref="W19:X19" si="15">IF(W15=0,1000,W18/ABS(W15))</f>
        <v>178.09468439751492</v>
      </c>
      <c r="X19" s="77">
        <f t="shared" si="15"/>
        <v>10.121472369077814</v>
      </c>
      <c r="Y19" s="77">
        <f>IF(Y15=0,1000,Y18/ABS(Y15))</f>
        <v>19.279220889696841</v>
      </c>
      <c r="Z19" s="77">
        <f t="shared" ref="Z19:AA19" si="16">IF(Z15=0,1000,Z18/ABS(Z15))</f>
        <v>16.554274469855269</v>
      </c>
      <c r="AA19" s="77">
        <f t="shared" si="16"/>
        <v>10.152280032778368</v>
      </c>
      <c r="AB19" s="77">
        <f>IF(AB14=0,1000,AB17/ABS(AB14))</f>
        <v>26.283642816847827</v>
      </c>
      <c r="AC19" s="77">
        <f t="shared" ref="AC19:AM19" si="17">IF(AC14=0,1000,AC17/ABS(AC14))</f>
        <v>56.260776715252007</v>
      </c>
      <c r="AD19" s="77">
        <f t="shared" si="17"/>
        <v>9.2074325950361757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44.746206043564115</v>
      </c>
      <c r="AI19" s="77">
        <f t="shared" si="17"/>
        <v>95.373606198239841</v>
      </c>
      <c r="AJ19" s="77">
        <f t="shared" si="17"/>
        <v>15.691513147726768</v>
      </c>
      <c r="AK19" s="77">
        <f t="shared" si="17"/>
        <v>23.268238539126507</v>
      </c>
      <c r="AL19" s="77">
        <f t="shared" si="17"/>
        <v>1000</v>
      </c>
      <c r="AM19" s="77">
        <f t="shared" si="17"/>
        <v>39.656881316353946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7" priority="1" operator="between">
      <formula>2</formula>
      <formula>1</formula>
    </cfRule>
    <cfRule type="cellIs" dxfId="36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4</v>
      </c>
      <c r="F2" s="12">
        <v>49.505000000000003</v>
      </c>
      <c r="G2" s="12">
        <v>46.188000000000002</v>
      </c>
      <c r="H2" s="12">
        <v>46.188000000000002</v>
      </c>
      <c r="I2" s="12">
        <v>46.188000000000002</v>
      </c>
      <c r="J2" s="12">
        <v>120</v>
      </c>
      <c r="K2" s="12">
        <v>120</v>
      </c>
      <c r="L2" s="12">
        <v>120</v>
      </c>
      <c r="M2" s="12">
        <v>0.05</v>
      </c>
      <c r="N2" s="12">
        <v>0.05</v>
      </c>
      <c r="O2" s="12">
        <v>0.05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46.187999999999995</v>
      </c>
      <c r="W2" s="15">
        <v>0</v>
      </c>
      <c r="X2" s="15">
        <v>0</v>
      </c>
      <c r="Y2" s="15">
        <v>4.9999999999999996E-2</v>
      </c>
      <c r="Z2" s="15">
        <v>0</v>
      </c>
      <c r="AA2" s="15">
        <v>0</v>
      </c>
      <c r="AB2" s="15">
        <v>2.3094000000000001</v>
      </c>
      <c r="AC2" s="15">
        <v>2.3094000000000001</v>
      </c>
      <c r="AD2" s="15">
        <v>2.3094000000000001</v>
      </c>
      <c r="AE2" s="15">
        <v>0</v>
      </c>
      <c r="AF2" s="15">
        <v>0</v>
      </c>
      <c r="AG2" s="15">
        <v>0</v>
      </c>
      <c r="AH2" s="15">
        <v>2.3094000000000001</v>
      </c>
      <c r="AI2" s="15">
        <v>2.3094000000000001</v>
      </c>
      <c r="AJ2" s="15">
        <v>2.3094000000000001</v>
      </c>
      <c r="AK2" s="15">
        <v>6.9282000000000004</v>
      </c>
      <c r="AL2" s="15">
        <v>0</v>
      </c>
      <c r="AM2" s="16">
        <v>6.9282000000000004</v>
      </c>
    </row>
    <row r="3" spans="1:39" ht="15.6" thickTop="1" thickBot="1">
      <c r="A3" s="17" t="s">
        <v>38</v>
      </c>
      <c r="B3" s="18"/>
      <c r="C3" s="18"/>
      <c r="D3" s="19"/>
      <c r="E3" s="20">
        <v>4</v>
      </c>
      <c r="F3" s="21">
        <v>49.498863333333333</v>
      </c>
      <c r="G3" s="21">
        <v>46.20014888888889</v>
      </c>
      <c r="H3" s="21">
        <v>46.162577777777784</v>
      </c>
      <c r="I3" s="21">
        <v>46.198615555555563</v>
      </c>
      <c r="J3" s="21">
        <v>120.00276666666662</v>
      </c>
      <c r="K3" s="21">
        <v>120.00412222222224</v>
      </c>
      <c r="L3" s="21">
        <v>119.99311111111113</v>
      </c>
      <c r="M3" s="21">
        <v>5.0041899999999993E-2</v>
      </c>
      <c r="N3" s="21">
        <v>5.0018999999999994E-2</v>
      </c>
      <c r="O3" s="21">
        <v>5.0074500000000001E-2</v>
      </c>
      <c r="P3" s="21">
        <v>120.00549999999998</v>
      </c>
      <c r="Q3" s="21">
        <v>119.99851111111113</v>
      </c>
      <c r="R3" s="22">
        <v>119.99598888888887</v>
      </c>
      <c r="S3" s="23">
        <v>0.99999973642065054</v>
      </c>
      <c r="T3" s="24">
        <v>0.9999997006457072</v>
      </c>
      <c r="U3" s="24">
        <v>0.99999977162673082</v>
      </c>
      <c r="V3" s="24">
        <v>46.187114017700758</v>
      </c>
      <c r="W3" s="24">
        <v>1.0667793976872866E-2</v>
      </c>
      <c r="X3" s="24">
        <v>1.3885689867282209E-2</v>
      </c>
      <c r="Y3" s="24">
        <v>5.0045133292218096E-2</v>
      </c>
      <c r="Z3" s="24">
        <v>1.4689635537883972E-5</v>
      </c>
      <c r="AA3" s="24">
        <v>1.7519476752007629E-5</v>
      </c>
      <c r="AB3" s="24">
        <v>2.3119426213023964</v>
      </c>
      <c r="AC3" s="24">
        <v>2.3090052866558151</v>
      </c>
      <c r="AD3" s="24">
        <v>2.3133720463242096</v>
      </c>
      <c r="AE3" s="24">
        <v>1.6786023466952016E-3</v>
      </c>
      <c r="AF3" s="24">
        <v>1.7866223715063967E-3</v>
      </c>
      <c r="AG3" s="24">
        <v>1.5634470961063407E-3</v>
      </c>
      <c r="AH3" s="24">
        <v>2.3119432306828891</v>
      </c>
      <c r="AI3" s="24">
        <v>2.3090059778666667</v>
      </c>
      <c r="AJ3" s="24">
        <v>2.3133725746366673</v>
      </c>
      <c r="AK3" s="24">
        <v>6.9343199542824205</v>
      </c>
      <c r="AL3" s="24">
        <v>5.028671814307939E-3</v>
      </c>
      <c r="AM3" s="25">
        <v>6.9343217831862232</v>
      </c>
    </row>
    <row r="4" spans="1:39" ht="15.6" thickTop="1" thickBot="1">
      <c r="A4" s="26" t="s">
        <v>39</v>
      </c>
      <c r="B4" s="27"/>
      <c r="C4" s="27"/>
      <c r="D4" s="28"/>
      <c r="E4" s="29">
        <v>4</v>
      </c>
      <c r="F4" s="30">
        <v>49.505000000000003</v>
      </c>
      <c r="G4" s="30">
        <v>46.187800000000003</v>
      </c>
      <c r="H4" s="30">
        <v>46.188099999999999</v>
      </c>
      <c r="I4" s="30">
        <v>46.187899999999999</v>
      </c>
      <c r="J4" s="30">
        <v>119.999</v>
      </c>
      <c r="K4" s="30">
        <v>120.001</v>
      </c>
      <c r="L4" s="30">
        <v>120</v>
      </c>
      <c r="M4" s="30">
        <v>4.9999700000000001E-2</v>
      </c>
      <c r="N4" s="30">
        <v>5.0000500000000003E-2</v>
      </c>
      <c r="O4" s="30">
        <v>4.9999599999999998E-2</v>
      </c>
      <c r="P4" s="30">
        <v>119.98999999999998</v>
      </c>
      <c r="Q4" s="30">
        <v>120.01100000000001</v>
      </c>
      <c r="R4" s="31">
        <v>119.99900000000002</v>
      </c>
      <c r="S4" s="32">
        <v>0.99999999939076512</v>
      </c>
      <c r="T4" s="33">
        <v>0.99999999253687322</v>
      </c>
      <c r="U4" s="33">
        <v>0.99999999862922162</v>
      </c>
      <c r="V4" s="33">
        <v>46.187933331770026</v>
      </c>
      <c r="W4" s="33">
        <v>3.0902638567721071E-4</v>
      </c>
      <c r="X4" s="33">
        <v>2.5390781545348424E-4</v>
      </c>
      <c r="Y4" s="33">
        <v>4.9999933145485134E-2</v>
      </c>
      <c r="Z4" s="33">
        <v>3.0724218101220885E-6</v>
      </c>
      <c r="AA4" s="33">
        <v>3.0833813280783044E-6</v>
      </c>
      <c r="AB4" s="33">
        <v>2.3093761422530474</v>
      </c>
      <c r="AC4" s="33">
        <v>2.3094280768144451</v>
      </c>
      <c r="AD4" s="33">
        <v>2.3093765216743565</v>
      </c>
      <c r="AE4" s="33">
        <v>8.0612434732197947E-5</v>
      </c>
      <c r="AF4" s="33">
        <v>-2.8214986785246587E-4</v>
      </c>
      <c r="AG4" s="33">
        <v>1.209186720240174E-4</v>
      </c>
      <c r="AH4" s="33">
        <v>2.3093761436599998</v>
      </c>
      <c r="AI4" s="33">
        <v>2.3094280940499998</v>
      </c>
      <c r="AJ4" s="33">
        <v>2.3093765248400002</v>
      </c>
      <c r="AK4" s="33">
        <v>6.9281807407418485</v>
      </c>
      <c r="AL4" s="33">
        <v>-8.0618761096250524E-5</v>
      </c>
      <c r="AM4" s="34">
        <v>6.9281807625500003</v>
      </c>
    </row>
    <row r="5" spans="1:39">
      <c r="A5" s="35" t="s">
        <v>40</v>
      </c>
      <c r="B5" s="35"/>
      <c r="C5" s="35"/>
      <c r="D5" s="36"/>
      <c r="E5" s="37"/>
      <c r="F5" s="38">
        <v>6.1366666666700098E-3</v>
      </c>
      <c r="G5" s="39">
        <v>1.2348888888887188E-2</v>
      </c>
      <c r="H5" s="39">
        <v>2.5522222222214452E-2</v>
      </c>
      <c r="I5" s="39">
        <v>1.0715555555563583E-2</v>
      </c>
      <c r="J5" s="38">
        <v>3.7666666666211768E-3</v>
      </c>
      <c r="K5" s="38">
        <v>3.1222222222311302E-3</v>
      </c>
      <c r="L5" s="38">
        <v>6.8888888888665178E-3</v>
      </c>
      <c r="M5" s="39">
        <v>4.2199999999992244E-5</v>
      </c>
      <c r="N5" s="39">
        <v>1.8499999999990746E-5</v>
      </c>
      <c r="O5" s="39">
        <v>7.4900000000002742E-5</v>
      </c>
      <c r="P5" s="38">
        <v>1.5500000000002956E-2</v>
      </c>
      <c r="Q5" s="38">
        <v>1.2488888888881888E-2</v>
      </c>
      <c r="R5" s="40">
        <v>3.0111111111494893E-3</v>
      </c>
      <c r="S5" s="41">
        <v>2.6297011457288022E-7</v>
      </c>
      <c r="T5" s="42">
        <v>2.9189116601546772E-7</v>
      </c>
      <c r="U5" s="42">
        <v>2.2700249080465085E-7</v>
      </c>
      <c r="V5" s="43">
        <v>8.1931406926827322E-4</v>
      </c>
      <c r="W5" s="43">
        <v>1.0358767591195655E-2</v>
      </c>
      <c r="X5" s="43">
        <v>1.3631782051828726E-2</v>
      </c>
      <c r="Y5" s="43">
        <v>4.5200146732961299E-5</v>
      </c>
      <c r="Z5" s="43">
        <v>1.1617213727761882E-5</v>
      </c>
      <c r="AA5" s="43">
        <v>1.4436095423929324E-5</v>
      </c>
      <c r="AB5" s="43">
        <v>2.5664790493489242E-3</v>
      </c>
      <c r="AC5" s="43">
        <v>4.2279015863000424E-4</v>
      </c>
      <c r="AD5" s="43">
        <v>3.9955246498530883E-3</v>
      </c>
      <c r="AE5" s="43">
        <v>1.5979899119630036E-3</v>
      </c>
      <c r="AF5" s="43">
        <v>2.0687722393588626E-3</v>
      </c>
      <c r="AG5" s="43">
        <v>1.4425284240823233E-3</v>
      </c>
      <c r="AH5" s="43">
        <v>2.567087022889325E-3</v>
      </c>
      <c r="AI5" s="43">
        <v>4.2211618333309886E-4</v>
      </c>
      <c r="AJ5" s="43">
        <v>3.9960497966671227E-3</v>
      </c>
      <c r="AK5" s="43">
        <v>6.1392135405720083E-3</v>
      </c>
      <c r="AL5" s="43">
        <v>5.1092905754041894E-3</v>
      </c>
      <c r="AM5" s="44">
        <v>6.1410206362229047E-3</v>
      </c>
    </row>
    <row r="6" spans="1:39">
      <c r="A6" s="45" t="s">
        <v>41</v>
      </c>
      <c r="B6" s="45"/>
      <c r="C6" s="45"/>
      <c r="D6" s="46"/>
      <c r="E6" s="47"/>
      <c r="F6" s="48">
        <v>1.2397591082738014E-2</v>
      </c>
      <c r="G6" s="48">
        <v>2.6729110589202212E-2</v>
      </c>
      <c r="H6" s="48">
        <v>5.5287688536537066E-2</v>
      </c>
      <c r="I6" s="48">
        <v>2.3194538249047155E-2</v>
      </c>
      <c r="J6" s="48">
        <v>3.138816521692287E-3</v>
      </c>
      <c r="K6" s="48">
        <v>2.6017624765001285E-3</v>
      </c>
      <c r="L6" s="48">
        <v>5.7410703206849517E-3</v>
      </c>
      <c r="M6" s="48">
        <v>8.4329332019751943E-2</v>
      </c>
      <c r="N6" s="48">
        <v>3.6985945340752016E-2</v>
      </c>
      <c r="O6" s="48">
        <v>0.14957713007619197</v>
      </c>
      <c r="P6" s="48">
        <v>1.2916074679912969E-2</v>
      </c>
      <c r="Q6" s="48">
        <v>1.0407536537947506E-2</v>
      </c>
      <c r="R6" s="49">
        <v>2.5093431364090419E-3</v>
      </c>
      <c r="S6" s="50">
        <v>2.6297018388639023E-5</v>
      </c>
      <c r="T6" s="51">
        <v>2.9189125339436747E-5</v>
      </c>
      <c r="U6" s="51">
        <v>2.2700254264596363E-5</v>
      </c>
      <c r="V6" s="51">
        <v>1.7739018483689611E-3</v>
      </c>
      <c r="W6" s="51">
        <v>0</v>
      </c>
      <c r="X6" s="51">
        <v>0</v>
      </c>
      <c r="Y6" s="51">
        <v>9.0318765800929179E-2</v>
      </c>
      <c r="Z6" s="51">
        <v>0</v>
      </c>
      <c r="AA6" s="51">
        <v>0</v>
      </c>
      <c r="AB6" s="52">
        <v>0.11100963430931252</v>
      </c>
      <c r="AC6" s="52">
        <v>1.8310488983000157E-2</v>
      </c>
      <c r="AD6" s="52">
        <v>0.17271431355806796</v>
      </c>
      <c r="AE6" s="52">
        <v>0</v>
      </c>
      <c r="AF6" s="52">
        <v>0</v>
      </c>
      <c r="AG6" s="52">
        <v>0</v>
      </c>
      <c r="AH6" s="52">
        <v>0.11103590212857747</v>
      </c>
      <c r="AI6" s="52">
        <v>1.8281294521510932E-2</v>
      </c>
      <c r="AJ6" s="52">
        <v>0.17273697460058859</v>
      </c>
      <c r="AK6" s="52">
        <v>8.8533750692894125E-2</v>
      </c>
      <c r="AL6" s="52">
        <v>0</v>
      </c>
      <c r="AM6" s="53">
        <v>8.8559787506734253E-2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2.1388912945158378E-2</v>
      </c>
      <c r="H7" s="58">
        <v>4.4205806221900845E-2</v>
      </c>
      <c r="I7" s="58">
        <v>1.8559895307116277E-2</v>
      </c>
      <c r="J7" s="57"/>
      <c r="K7" s="57"/>
      <c r="L7" s="57"/>
      <c r="M7" s="58">
        <v>8.4399999999984487E-4</v>
      </c>
      <c r="N7" s="58">
        <v>3.6999999999981492E-4</v>
      </c>
      <c r="O7" s="58">
        <v>1.4980000000000548E-3</v>
      </c>
      <c r="P7" s="57"/>
      <c r="Q7" s="57"/>
      <c r="R7" s="59"/>
      <c r="S7" s="60"/>
      <c r="T7" s="61"/>
      <c r="U7" s="61"/>
      <c r="V7" s="62">
        <v>1.4190942569815073E-3</v>
      </c>
      <c r="W7" s="62">
        <v>1.7941920137170962E-2</v>
      </c>
      <c r="X7" s="62">
        <v>2.361095012008093E-2</v>
      </c>
      <c r="Y7" s="62">
        <v>9.0400293465922588E-4</v>
      </c>
      <c r="Z7" s="62">
        <v>2.3234427455523765E-4</v>
      </c>
      <c r="AA7" s="62">
        <v>2.887219084785865E-4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2.6828942578415806</v>
      </c>
      <c r="AC9" s="52">
        <f t="shared" ref="AC9" si="0">IF(OR(N$3 = 0,H$3=0), 0,0.2+0.025*ABS($D$1/N$3-1)/ABS(T$3)+0.04*ABS($B$1/H$3-1))</f>
        <v>2.6840786370121168</v>
      </c>
      <c r="AD9" s="52">
        <f>IF(OR(O$3 = 0,I$3=0), 0,0.2+0.025*ABS($D$1/O$3-1)/ABS(U$3)+0.04*ABS($B$1/I$3-1))</f>
        <v>2.6812696173262038</v>
      </c>
      <c r="AE9" s="52">
        <f>IF(OR(O$3 = 0,I$3=0), 0,0.5+0.025*ABS($D$1/M$3-1)/ABS((1-(S$3)^2)^0.5)+0.04*ABS($B$1/G$3-1))</f>
        <v>3406.4506739186522</v>
      </c>
      <c r="AF9" s="52">
        <f t="shared" ref="AF9:AG9" si="1">IF(OR(P$3 = 0,J$3=0), 0,0.5+0.025*ABS($D$1/N$3-1)/ABS((1-(T$3)^2)^0.5)+0.04*ABS($B$1/H$3-1))</f>
        <v>3197.9384060666948</v>
      </c>
      <c r="AG9" s="52">
        <f t="shared" si="1"/>
        <v>3657.1688194831045</v>
      </c>
      <c r="AH9" s="52">
        <f>IF(OR(O$3 = 0,I$3=0), 0,0.5+0.04*ABS($D$1/M$3-1)+0.04*ABS($B$1/G$3-1))</f>
        <v>4.4666376585182732</v>
      </c>
      <c r="AI9" s="52">
        <f t="shared" ref="AI9:AJ9" si="2">IF(OR(P$3 = 0,J$3=0), 0,0.5+0.04*ABS($D$1/N$3-1)+0.04*ABS($B$1/H$3-1))</f>
        <v>4.4685081129120228</v>
      </c>
      <c r="AJ9" s="52">
        <f t="shared" si="2"/>
        <v>4.4640373781471165</v>
      </c>
      <c r="AK9" s="52">
        <f>IF(OR(O$3 = 0,I$3=0), 0,0.2+0.025*ABS($D$1/M$3-1)/ABS(S$3)+0.04*ABS($B$1/G$3-1))</f>
        <v>2.6828942578415806</v>
      </c>
      <c r="AL9" s="52">
        <f>IF(OR(O$3 = 0,I$3=0), 0,0.5+0.025*ABS($D$1/M$3-1)/ABS((1-(S$3)^2)^0.5)+0.04*ABS($B$1/G$3-1))</f>
        <v>3406.4506739186522</v>
      </c>
      <c r="AM9" s="52">
        <f>IF(OR(O$3 = 0,I$3=0), 0,0.5+0.04*ABS($D$1/M$3-1)+0.04*ABS($B$1/G$3-1))</f>
        <v>4.4666376585182732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1.6295491580653807</v>
      </c>
      <c r="G11" s="77">
        <f>IF(G7=0,1000,G10/ABS(G7))</f>
        <v>4.6753194169522363</v>
      </c>
      <c r="H11" s="77">
        <f t="shared" ref="H11:I11" si="3">IF(H7=0,1000,H10/ABS(H7))</f>
        <v>2.2621462777542805</v>
      </c>
      <c r="I11" s="77">
        <f t="shared" si="3"/>
        <v>5.3879614267898255</v>
      </c>
      <c r="J11" s="77">
        <f t="shared" ref="J11:U11" si="4">IF(J5=0,1000,J8/ABS(J5))</f>
        <v>53.097345133384621</v>
      </c>
      <c r="K11" s="77">
        <f t="shared" si="4"/>
        <v>64.056939501596602</v>
      </c>
      <c r="L11" s="77">
        <f t="shared" si="4"/>
        <v>29.03225806461041</v>
      </c>
      <c r="M11" s="77">
        <f>IF(M7=0,1000,M10/ABS(M7))</f>
        <v>118.48341232229666</v>
      </c>
      <c r="N11" s="77">
        <f t="shared" ref="N11:O11" si="5">IF(N7=0,1000,N10/ABS(N7))</f>
        <v>270.27027027040549</v>
      </c>
      <c r="O11" s="77">
        <f t="shared" si="5"/>
        <v>66.7556742323073</v>
      </c>
      <c r="P11" s="77">
        <f t="shared" si="4"/>
        <v>32.258064516122879</v>
      </c>
      <c r="Q11" s="77">
        <f t="shared" si="4"/>
        <v>40.035587188634544</v>
      </c>
      <c r="R11" s="77">
        <f t="shared" si="4"/>
        <v>166.05166051448876</v>
      </c>
      <c r="S11" s="77">
        <f t="shared" si="4"/>
        <v>38027.134818122366</v>
      </c>
      <c r="T11" s="77">
        <f t="shared" si="4"/>
        <v>34259.344455358019</v>
      </c>
      <c r="U11" s="77">
        <f t="shared" si="4"/>
        <v>44052.380062232864</v>
      </c>
      <c r="V11" s="77">
        <f>IF(V7=0,1000,V10/ABS(V7))</f>
        <v>70.467482697523977</v>
      </c>
      <c r="W11" s="77">
        <f t="shared" ref="W11:X11" si="6">IF(W7=0,1000,W10/ABS(W7))</f>
        <v>5.5735394670956193</v>
      </c>
      <c r="X11" s="77">
        <f t="shared" si="6"/>
        <v>4.2353229959581666</v>
      </c>
      <c r="Y11" s="77">
        <f>IF(Y7=0,1000,Y10/ABS(Y7))</f>
        <v>110.61910992323951</v>
      </c>
      <c r="Z11" s="77">
        <f t="shared" ref="Z11:AA11" si="7">IF(Z7=0,1000,Z10/ABS(Z7))</f>
        <v>430.39580033303537</v>
      </c>
      <c r="AA11" s="77">
        <f t="shared" si="7"/>
        <v>346.35404194627182</v>
      </c>
      <c r="AB11" s="77">
        <f>IF(AB6=0,1000,AB9/ABS(AB6))</f>
        <v>24.16812085306108</v>
      </c>
      <c r="AC11" s="77">
        <f t="shared" ref="AC11:AM11" si="8">IF(AC6=0,1000,AC9/ABS(AC6))</f>
        <v>146.58694475631273</v>
      </c>
      <c r="AD11" s="77">
        <f t="shared" si="8"/>
        <v>15.524304628201756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40.226967790525912</v>
      </c>
      <c r="AI11" s="77">
        <f t="shared" si="8"/>
        <v>244.43061773629282</v>
      </c>
      <c r="AJ11" s="77">
        <f t="shared" si="8"/>
        <v>25.842975358744678</v>
      </c>
      <c r="AK11" s="77">
        <f t="shared" si="8"/>
        <v>30.303632646808381</v>
      </c>
      <c r="AL11" s="77">
        <f t="shared" si="8"/>
        <v>1000</v>
      </c>
      <c r="AM11" s="77">
        <f t="shared" si="8"/>
        <v>50.436408942135522</v>
      </c>
    </row>
    <row r="12" spans="1:39" ht="15.6" thickTop="1" thickBot="1">
      <c r="A12" s="78" t="s">
        <v>47</v>
      </c>
      <c r="B12" s="78"/>
      <c r="C12" s="78"/>
      <c r="D12" s="79"/>
      <c r="E12" s="80">
        <v>4</v>
      </c>
      <c r="F12" s="81">
        <v>49.506126403808594</v>
      </c>
      <c r="G12" s="81">
        <v>46.188156127929688</v>
      </c>
      <c r="H12" s="81">
        <v>46.159275054931641</v>
      </c>
      <c r="I12" s="81">
        <v>46.193634033203125</v>
      </c>
      <c r="J12" s="81">
        <v>120.00150299072266</v>
      </c>
      <c r="K12" s="81">
        <v>120.00009155273437</v>
      </c>
      <c r="L12" s="81">
        <v>119.99842071533203</v>
      </c>
      <c r="M12" s="81">
        <v>5.0039984285831451E-2</v>
      </c>
      <c r="N12" s="81">
        <v>5.0006121397018433E-2</v>
      </c>
      <c r="O12" s="81">
        <v>5.0008784979581833E-2</v>
      </c>
      <c r="P12" s="81">
        <v>120.04463958740234</v>
      </c>
      <c r="Q12" s="81">
        <v>120.04901123046875</v>
      </c>
      <c r="R12" s="82">
        <v>119.90636444091797</v>
      </c>
      <c r="S12" s="83">
        <v>0.99999988079071045</v>
      </c>
      <c r="T12" s="84">
        <v>0.99999994039535522</v>
      </c>
      <c r="U12" s="84">
        <v>0.99999916553497314</v>
      </c>
      <c r="V12" s="84">
        <v>46.180068969726563</v>
      </c>
      <c r="W12" s="84">
        <v>1.0696366429328918E-2</v>
      </c>
      <c r="X12" s="84">
        <v>1.4628218486905098E-2</v>
      </c>
      <c r="Y12" s="84">
        <v>5.0083313137292862E-2</v>
      </c>
      <c r="Z12" s="84">
        <v>5.3937652410240844E-5</v>
      </c>
      <c r="AA12" s="84">
        <v>3.334415378049016E-4</v>
      </c>
      <c r="AB12" s="84">
        <v>2.3112735748291016</v>
      </c>
      <c r="AC12" s="84">
        <v>2.3082516193389893</v>
      </c>
      <c r="AD12" s="84">
        <v>2.3100965023040771</v>
      </c>
      <c r="AE12" s="84">
        <v>0</v>
      </c>
      <c r="AF12" s="84">
        <v>0</v>
      </c>
      <c r="AG12" s="84">
        <v>0</v>
      </c>
      <c r="AH12" s="84">
        <v>2.3112738132476807</v>
      </c>
      <c r="AI12" s="84">
        <v>2.3082518577575684</v>
      </c>
      <c r="AJ12" s="84">
        <v>2.31009840965271</v>
      </c>
      <c r="AK12" s="84">
        <v>6.929621696472168</v>
      </c>
      <c r="AL12" s="84">
        <v>0</v>
      </c>
      <c r="AM12" s="85">
        <v>6.929624080657959</v>
      </c>
    </row>
    <row r="13" spans="1:39">
      <c r="A13" s="86" t="s">
        <v>48</v>
      </c>
      <c r="B13" s="86"/>
      <c r="C13" s="86"/>
      <c r="D13" s="87"/>
      <c r="E13" s="88"/>
      <c r="F13" s="89">
        <v>7.2630704752612019E-3</v>
      </c>
      <c r="G13" s="90">
        <v>1.1992760959202542E-2</v>
      </c>
      <c r="H13" s="90">
        <v>3.3027228461435243E-3</v>
      </c>
      <c r="I13" s="90">
        <v>4.9815223524376506E-3</v>
      </c>
      <c r="J13" s="89">
        <v>1.2636759439601519E-3</v>
      </c>
      <c r="K13" s="89">
        <v>4.0306694878609051E-3</v>
      </c>
      <c r="L13" s="89">
        <v>5.3096042208977678E-3</v>
      </c>
      <c r="M13" s="90">
        <v>1.9157141685419155E-6</v>
      </c>
      <c r="N13" s="90">
        <v>1.2878602981561404E-5</v>
      </c>
      <c r="O13" s="90">
        <v>6.5715020418168069E-5</v>
      </c>
      <c r="P13" s="89">
        <v>3.9139587402360121E-2</v>
      </c>
      <c r="Q13" s="89">
        <v>5.0500119357621998E-2</v>
      </c>
      <c r="R13" s="91">
        <v>8.9624447970905408E-2</v>
      </c>
      <c r="S13" s="92">
        <v>1.4437005990686202E-7</v>
      </c>
      <c r="T13" s="93">
        <v>2.39749648023313E-7</v>
      </c>
      <c r="U13" s="93">
        <v>6.0609175767112333E-7</v>
      </c>
      <c r="V13" s="94">
        <v>7.0450479741950289E-3</v>
      </c>
      <c r="W13" s="94">
        <v>2.8572452456052805E-5</v>
      </c>
      <c r="X13" s="94">
        <v>7.425286196228887E-4</v>
      </c>
      <c r="Y13" s="94">
        <v>3.8179845074766405E-5</v>
      </c>
      <c r="Z13" s="94">
        <v>3.9248016872356872E-5</v>
      </c>
      <c r="AA13" s="94">
        <v>3.1592206105289397E-4</v>
      </c>
      <c r="AB13" s="94">
        <v>6.6904647329479872E-4</v>
      </c>
      <c r="AC13" s="94">
        <v>7.5366731682580124E-4</v>
      </c>
      <c r="AD13" s="94">
        <v>3.2755440201324149E-3</v>
      </c>
      <c r="AE13" s="94">
        <v>1.6786023466952016E-3</v>
      </c>
      <c r="AF13" s="94">
        <v>1.7866223715063967E-3</v>
      </c>
      <c r="AG13" s="94">
        <v>1.5634470961063407E-3</v>
      </c>
      <c r="AH13" s="94">
        <v>6.6941743520843033E-4</v>
      </c>
      <c r="AI13" s="94">
        <v>7.5412010909836624E-4</v>
      </c>
      <c r="AJ13" s="94">
        <v>3.2741649839573839E-3</v>
      </c>
      <c r="AK13" s="94">
        <v>4.6982578102525707E-3</v>
      </c>
      <c r="AL13" s="94">
        <v>5.028671814307939E-3</v>
      </c>
      <c r="AM13" s="95">
        <v>4.6977025282641804E-3</v>
      </c>
    </row>
    <row r="14" spans="1:39">
      <c r="A14" s="96" t="s">
        <v>49</v>
      </c>
      <c r="B14" s="96"/>
      <c r="C14" s="96"/>
      <c r="D14" s="97"/>
      <c r="E14" s="98"/>
      <c r="F14" s="99">
        <v>1.4673206587291739E-2</v>
      </c>
      <c r="G14" s="99">
        <v>2.5958273398739615E-2</v>
      </c>
      <c r="H14" s="99">
        <v>7.1545459658741645E-3</v>
      </c>
      <c r="I14" s="99">
        <v>1.0782839036479749E-2</v>
      </c>
      <c r="J14" s="99">
        <v>1.0530390082341039E-3</v>
      </c>
      <c r="K14" s="99">
        <v>3.3587758597133509E-3</v>
      </c>
      <c r="L14" s="99">
        <v>4.4249242075081992E-3</v>
      </c>
      <c r="M14" s="99">
        <v>3.8282202884820831E-3</v>
      </c>
      <c r="N14" s="99">
        <v>2.5747421942784551E-2</v>
      </c>
      <c r="O14" s="99">
        <v>0.13123450142920662</v>
      </c>
      <c r="P14" s="99">
        <v>3.261482798901727E-2</v>
      </c>
      <c r="Q14" s="99">
        <v>4.2083954950792715E-2</v>
      </c>
      <c r="R14" s="100">
        <v>7.4689536542670437E-2</v>
      </c>
      <c r="S14" s="101">
        <v>1.4437009795983851E-5</v>
      </c>
      <c r="T14" s="102">
        <v>2.3974971979342083E-5</v>
      </c>
      <c r="U14" s="102">
        <v>6.0609189608631112E-5</v>
      </c>
      <c r="V14" s="102">
        <v>1.5253275992726205E-2</v>
      </c>
      <c r="W14" s="102">
        <v>0</v>
      </c>
      <c r="X14" s="102">
        <v>0</v>
      </c>
      <c r="Y14" s="102">
        <v>7.6290825027542253E-2</v>
      </c>
      <c r="Z14" s="102">
        <v>0</v>
      </c>
      <c r="AA14" s="102">
        <v>0</v>
      </c>
      <c r="AB14" s="103">
        <v>2.8938714444301475E-2</v>
      </c>
      <c r="AC14" s="103">
        <v>3.2640346091080408E-2</v>
      </c>
      <c r="AD14" s="103">
        <v>0.14159175240908747</v>
      </c>
      <c r="AE14" s="103">
        <v>0</v>
      </c>
      <c r="AF14" s="103">
        <v>0</v>
      </c>
      <c r="AG14" s="103">
        <v>0</v>
      </c>
      <c r="AH14" s="103">
        <v>2.8954752276105909E-2</v>
      </c>
      <c r="AI14" s="103">
        <v>3.2659946155492926E-2</v>
      </c>
      <c r="AJ14" s="103">
        <v>0.14153210856974113</v>
      </c>
      <c r="AK14" s="103">
        <v>6.7753692376872121E-2</v>
      </c>
      <c r="AL14" s="103">
        <v>0</v>
      </c>
      <c r="AM14" s="104">
        <v>6.7745666773855018E-2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2.0772080989352286E-2</v>
      </c>
      <c r="H15" s="109">
        <v>5.7204864400164967E-3</v>
      </c>
      <c r="I15" s="109">
        <v>8.6282538363863341E-3</v>
      </c>
      <c r="J15" s="108"/>
      <c r="K15" s="108"/>
      <c r="L15" s="108"/>
      <c r="M15" s="109">
        <v>3.8314283370838309E-5</v>
      </c>
      <c r="N15" s="109">
        <v>2.5757205963122809E-4</v>
      </c>
      <c r="O15" s="109">
        <v>1.3143004083633614E-3</v>
      </c>
      <c r="P15" s="108"/>
      <c r="Q15" s="108"/>
      <c r="R15" s="110"/>
      <c r="S15" s="111"/>
      <c r="T15" s="112"/>
      <c r="U15" s="112"/>
      <c r="V15" s="113">
        <v>1.2202386722430118E-2</v>
      </c>
      <c r="W15" s="113">
        <v>4.9488962424963717E-5</v>
      </c>
      <c r="X15" s="113">
        <v>1.2860978949041115E-3</v>
      </c>
      <c r="Y15" s="113">
        <v>7.63596901495328E-4</v>
      </c>
      <c r="Z15" s="113">
        <v>7.8496033744713742E-4</v>
      </c>
      <c r="AA15" s="113">
        <v>6.3184412210578788E-3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2.6828942578415806</v>
      </c>
      <c r="AC17" s="103">
        <f>IF(OR(N$3 = 0,H$3=0), 0,0.2+0.025*ABS($D$1/N$3-1)/ABS(T$3)+0.04*ABS($B$1/H$3-1))</f>
        <v>2.6840786370121168</v>
      </c>
      <c r="AD17" s="103">
        <f t="shared" ref="AD17" si="9">IF(OR(O$3 = 0,I$3=0), 0,0.2+0.025*ABS($D$1/O$3-1)/ABS(U$3)+0.04*ABS($B$1/I$3-1))</f>
        <v>2.6812696173262038</v>
      </c>
      <c r="AE17" s="103">
        <f>IF(OR(O$3 = 0,I$3=0), 0,0.5+0.025*ABS($D$1/M$3-1)/ABS((1-(S$3)^2)^0.5)+0.04*ABS($B$1/G$3-1))</f>
        <v>3406.4506739186522</v>
      </c>
      <c r="AF17" s="103">
        <f t="shared" ref="AF17:AG17" si="10">IF(OR(P$3 = 0,J$3=0), 0,0.5+0.025*ABS($D$1/N$3-1)/ABS((1-(T$3)^2)^0.5)+0.04*ABS($B$1/H$3-1))</f>
        <v>3197.9384060666948</v>
      </c>
      <c r="AG17" s="103">
        <f t="shared" si="10"/>
        <v>3657.1688194831045</v>
      </c>
      <c r="AH17" s="103">
        <f>IF(OR(O$3 = 0,I$3=0), 0,0.5+0.04*ABS($D$1/M$3-1)+0.04*ABS($B$1/G$3-1))</f>
        <v>4.4666376585182732</v>
      </c>
      <c r="AI17" s="103">
        <f t="shared" ref="AI17:AJ17" si="11">IF(OR(P$3 = 0,J$3=0), 0,0.5+0.04*ABS($D$1/N$3-1)+0.04*ABS($B$1/H$3-1))</f>
        <v>4.4685081129120228</v>
      </c>
      <c r="AJ17" s="103">
        <f t="shared" si="11"/>
        <v>4.4640373781471165</v>
      </c>
      <c r="AK17" s="103">
        <f>IF(OR(O$3 = 0,I$3=0), 0,0.2+0.025*ABS($D$1/M$3-1)/ABS(S$3)+0.04*ABS($B$1/G$3-1))</f>
        <v>2.6828942578415806</v>
      </c>
      <c r="AL17" s="103">
        <f>IF(OR(O$3 = 0,I$3=0), 0,0.5+0.025*ABS($D$1/M$3-1)/ABS((1-(S$3)^2)^0.5)+0.04*ABS($B$1/G$3-1))</f>
        <v>3406.4506739186522</v>
      </c>
      <c r="AM17" s="103">
        <f>IF(OR(O$3 = 0,I$3=0), 0,0.5+0.04*ABS($D$1/M$3-1)+0.04*ABS($B$1/G$3-1))</f>
        <v>4.4666376585182732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1.376828165727026</v>
      </c>
      <c r="G19" s="77">
        <f>IF(G15=0,1000,G18/ABS(G15))</f>
        <v>4.8141541548610247</v>
      </c>
      <c r="H19" s="77">
        <f t="shared" ref="H19:I19" si="12">IF(H15=0,1000,H18/ABS(H15))</f>
        <v>17.481030861374023</v>
      </c>
      <c r="I19" s="77">
        <f t="shared" si="12"/>
        <v>11.589830560882268</v>
      </c>
      <c r="J19" s="77">
        <f t="shared" ref="J19:U19" si="13">IF(J13=0,1000,J16/ABS(J13))</f>
        <v>158.26842392301384</v>
      </c>
      <c r="K19" s="77">
        <f t="shared" si="13"/>
        <v>49.619548465170965</v>
      </c>
      <c r="L19" s="77">
        <f t="shared" si="13"/>
        <v>37.667590968990012</v>
      </c>
      <c r="M19" s="77">
        <f>IF(M15=0,1000,M18/ABS(M15))</f>
        <v>2609.9927025155275</v>
      </c>
      <c r="N19" s="77">
        <f t="shared" ref="N19:O19" si="14">IF(N15=0,1000,N18/ABS(N15))</f>
        <v>388.24086798534103</v>
      </c>
      <c r="O19" s="77">
        <f t="shared" si="14"/>
        <v>76.086105858040071</v>
      </c>
      <c r="P19" s="77">
        <f t="shared" si="13"/>
        <v>12.774789750845711</v>
      </c>
      <c r="Q19" s="77">
        <f t="shared" si="13"/>
        <v>9.9009666979041473</v>
      </c>
      <c r="R19" s="77">
        <f t="shared" si="13"/>
        <v>5.5788349197120182</v>
      </c>
      <c r="S19" s="77">
        <f t="shared" si="13"/>
        <v>69266.439360427888</v>
      </c>
      <c r="T19" s="77">
        <f t="shared" si="13"/>
        <v>41710.175937474625</v>
      </c>
      <c r="U19" s="77">
        <f t="shared" si="13"/>
        <v>16499.151940994034</v>
      </c>
      <c r="V19" s="77">
        <f>IF(V15=0,1000,V18/ABS(V15))</f>
        <v>8.1951180760549516</v>
      </c>
      <c r="W19" s="77">
        <f t="shared" ref="W19:X19" si="15">IF(W15=0,1000,W18/ABS(W15))</f>
        <v>2020.6525879709493</v>
      </c>
      <c r="X19" s="77">
        <f t="shared" si="15"/>
        <v>77.754578711487412</v>
      </c>
      <c r="Y19" s="77">
        <f>IF(Y15=0,1000,Y18/ABS(Y15))</f>
        <v>130.95914847764982</v>
      </c>
      <c r="Z19" s="77">
        <f t="shared" ref="Z19:AA19" si="16">IF(Z15=0,1000,Z18/ABS(Z15))</f>
        <v>127.39497173223027</v>
      </c>
      <c r="AA19" s="77">
        <f t="shared" si="16"/>
        <v>15.826688339953773</v>
      </c>
      <c r="AB19" s="77">
        <f>IF(AB14=0,1000,AB17/ABS(AB14))</f>
        <v>92.709517660342655</v>
      </c>
      <c r="AC19" s="77">
        <f t="shared" ref="AC19:AM19" si="17">IF(AC14=0,1000,AC17/ABS(AC14))</f>
        <v>82.231929450821355</v>
      </c>
      <c r="AD19" s="77">
        <f t="shared" si="17"/>
        <v>18.936622873198637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154.26267909065274</v>
      </c>
      <c r="AI19" s="77">
        <f t="shared" si="17"/>
        <v>136.81921248852044</v>
      </c>
      <c r="AJ19" s="77">
        <f t="shared" si="17"/>
        <v>31.540810232099556</v>
      </c>
      <c r="AK19" s="77">
        <f t="shared" si="17"/>
        <v>39.597757166034434</v>
      </c>
      <c r="AL19" s="77">
        <f t="shared" si="17"/>
        <v>1000</v>
      </c>
      <c r="AM19" s="77">
        <f t="shared" si="17"/>
        <v>65.932448099279398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5" priority="1" operator="between">
      <formula>2</formula>
      <formula>1</formula>
    </cfRule>
    <cfRule type="cellIs" dxfId="34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5</v>
      </c>
      <c r="F2" s="12">
        <v>49.505000000000003</v>
      </c>
      <c r="G2" s="12">
        <v>46.188000000000002</v>
      </c>
      <c r="H2" s="12">
        <v>46.188000000000002</v>
      </c>
      <c r="I2" s="12">
        <v>46.188000000000002</v>
      </c>
      <c r="J2" s="12">
        <v>120</v>
      </c>
      <c r="K2" s="12">
        <v>120</v>
      </c>
      <c r="L2" s="12">
        <v>120</v>
      </c>
      <c r="M2" s="12">
        <v>0.1</v>
      </c>
      <c r="N2" s="12">
        <v>0.1</v>
      </c>
      <c r="O2" s="12">
        <v>0.1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46.187999999999995</v>
      </c>
      <c r="W2" s="15">
        <v>0</v>
      </c>
      <c r="X2" s="15">
        <v>0</v>
      </c>
      <c r="Y2" s="15">
        <v>9.9999999999999992E-2</v>
      </c>
      <c r="Z2" s="15">
        <v>0</v>
      </c>
      <c r="AA2" s="15">
        <v>0</v>
      </c>
      <c r="AB2" s="15">
        <v>2.309400000000001</v>
      </c>
      <c r="AC2" s="15">
        <v>2.309400000000001</v>
      </c>
      <c r="AD2" s="15">
        <v>2.3093999999999997</v>
      </c>
      <c r="AE2" s="15">
        <v>-3.9999981349995655</v>
      </c>
      <c r="AF2" s="15">
        <v>-3.9999981349995655</v>
      </c>
      <c r="AG2" s="15">
        <v>-3.9999981349995655</v>
      </c>
      <c r="AH2" s="15">
        <v>4.6188000000000002</v>
      </c>
      <c r="AI2" s="15">
        <v>4.6188000000000002</v>
      </c>
      <c r="AJ2" s="15">
        <v>4.6188000000000002</v>
      </c>
      <c r="AK2" s="15">
        <v>6.9282000000000021</v>
      </c>
      <c r="AL2" s="15">
        <v>-11.999994404998697</v>
      </c>
      <c r="AM2" s="16">
        <v>13.856400000000001</v>
      </c>
    </row>
    <row r="3" spans="1:39" ht="15.6" thickTop="1" thickBot="1">
      <c r="A3" s="17" t="s">
        <v>38</v>
      </c>
      <c r="B3" s="18"/>
      <c r="C3" s="18"/>
      <c r="D3" s="19"/>
      <c r="E3" s="20">
        <v>5</v>
      </c>
      <c r="F3" s="21">
        <v>49.498871666666666</v>
      </c>
      <c r="G3" s="21">
        <v>46.201151111111102</v>
      </c>
      <c r="H3" s="21">
        <v>46.16230111111112</v>
      </c>
      <c r="I3" s="21">
        <v>46.197590000000005</v>
      </c>
      <c r="J3" s="21">
        <v>119.99949999999998</v>
      </c>
      <c r="K3" s="21">
        <v>120.00643333333335</v>
      </c>
      <c r="L3" s="21">
        <v>119.99406666666667</v>
      </c>
      <c r="M3" s="21">
        <v>9.0019399999999999E-2</v>
      </c>
      <c r="N3" s="21">
        <v>0.10004577777777778</v>
      </c>
      <c r="O3" s="21">
        <v>0.10000555555555554</v>
      </c>
      <c r="P3" s="21">
        <v>120.00286222222223</v>
      </c>
      <c r="Q3" s="21">
        <v>120.00135999999998</v>
      </c>
      <c r="R3" s="22">
        <v>119.99577777777779</v>
      </c>
      <c r="S3" s="23">
        <v>0.50063620624295679</v>
      </c>
      <c r="T3" s="24">
        <v>0.50068700377907116</v>
      </c>
      <c r="U3" s="24">
        <v>0.50061035356328731</v>
      </c>
      <c r="V3" s="24">
        <v>46.187014014006998</v>
      </c>
      <c r="W3" s="24">
        <v>1.0975829199663287E-2</v>
      </c>
      <c r="X3" s="24">
        <v>1.3876550960527211E-2</v>
      </c>
      <c r="Y3" s="24">
        <v>9.6690244400202727E-2</v>
      </c>
      <c r="Z3" s="24">
        <v>3.3361348441478915E-3</v>
      </c>
      <c r="AA3" s="24">
        <v>3.3347511595308984E-3</v>
      </c>
      <c r="AB3" s="24">
        <v>2.082145932868098</v>
      </c>
      <c r="AC3" s="24">
        <v>2.3123444786495222</v>
      </c>
      <c r="AD3" s="24">
        <v>2.3128276696553103</v>
      </c>
      <c r="AE3" s="24">
        <v>-3.6002706150836388</v>
      </c>
      <c r="AF3" s="24">
        <v>-3.9977691305516148</v>
      </c>
      <c r="AG3" s="24">
        <v>-3.9994215590518181</v>
      </c>
      <c r="AH3" s="24">
        <v>4.1589999023315549</v>
      </c>
      <c r="AI3" s="24">
        <v>4.6183433186730873</v>
      </c>
      <c r="AJ3" s="24">
        <v>4.6200156532777772</v>
      </c>
      <c r="AK3" s="24">
        <v>6.7073180811729305</v>
      </c>
      <c r="AL3" s="24">
        <v>-11.597461304687071</v>
      </c>
      <c r="AM3" s="25">
        <v>13.397358874282419</v>
      </c>
    </row>
    <row r="4" spans="1:39" ht="15.6" thickTop="1" thickBot="1">
      <c r="A4" s="26" t="s">
        <v>39</v>
      </c>
      <c r="B4" s="27"/>
      <c r="C4" s="27"/>
      <c r="D4" s="28"/>
      <c r="E4" s="29">
        <v>5</v>
      </c>
      <c r="F4" s="30">
        <v>49.505000000000003</v>
      </c>
      <c r="G4" s="30">
        <v>46.187800000000003</v>
      </c>
      <c r="H4" s="30">
        <v>46.187899999999999</v>
      </c>
      <c r="I4" s="30">
        <v>46.188200000000002</v>
      </c>
      <c r="J4" s="30">
        <v>119.99912207</v>
      </c>
      <c r="K4" s="30">
        <v>120.001</v>
      </c>
      <c r="L4" s="30">
        <v>119.99987793</v>
      </c>
      <c r="M4" s="30">
        <v>9.9999699999999997E-2</v>
      </c>
      <c r="N4" s="30">
        <v>9.9999099999999994E-2</v>
      </c>
      <c r="O4" s="30">
        <v>0.10000100000000001</v>
      </c>
      <c r="P4" s="30">
        <v>119.99459999999999</v>
      </c>
      <c r="Q4" s="30">
        <v>120.005</v>
      </c>
      <c r="R4" s="31">
        <v>120.0004</v>
      </c>
      <c r="S4" s="32">
        <v>0.50000789106452748</v>
      </c>
      <c r="T4" s="33">
        <v>0.4999395388027717</v>
      </c>
      <c r="U4" s="33">
        <v>0.50000000000000011</v>
      </c>
      <c r="V4" s="33">
        <v>46.187966665270899</v>
      </c>
      <c r="W4" s="33">
        <v>3.678127211063422E-4</v>
      </c>
      <c r="X4" s="33">
        <v>1.5012392554147942E-4</v>
      </c>
      <c r="Y4" s="33">
        <v>9.9999933241407032E-2</v>
      </c>
      <c r="Z4" s="33">
        <v>3.4562485086068121E-6</v>
      </c>
      <c r="AA4" s="33">
        <v>2.6586611538020246E-6</v>
      </c>
      <c r="AB4" s="33">
        <v>2.3094195188116768</v>
      </c>
      <c r="AC4" s="33">
        <v>2.309094960385174</v>
      </c>
      <c r="AD4" s="33">
        <v>2.3094330940999996</v>
      </c>
      <c r="AE4" s="33">
        <v>-3.9999477716529639</v>
      </c>
      <c r="AF4" s="33">
        <v>-4.0001146898273587</v>
      </c>
      <c r="AG4" s="33">
        <v>-4.0000554556621966</v>
      </c>
      <c r="AH4" s="33">
        <v>4.6187661436600003</v>
      </c>
      <c r="AI4" s="33">
        <v>4.6187484308900002</v>
      </c>
      <c r="AJ4" s="33">
        <v>4.6188661882000002</v>
      </c>
      <c r="AK4" s="33">
        <v>6.9279475732968496</v>
      </c>
      <c r="AL4" s="33">
        <v>-12.000117917142518</v>
      </c>
      <c r="AM4" s="34">
        <v>13.856380762750002</v>
      </c>
    </row>
    <row r="5" spans="1:39">
      <c r="A5" s="35" t="s">
        <v>40</v>
      </c>
      <c r="B5" s="35"/>
      <c r="C5" s="35"/>
      <c r="D5" s="36"/>
      <c r="E5" s="37"/>
      <c r="F5" s="38">
        <v>6.1283333333363998E-3</v>
      </c>
      <c r="G5" s="39">
        <v>1.3351111111099101E-2</v>
      </c>
      <c r="H5" s="39">
        <v>2.5598888888879401E-2</v>
      </c>
      <c r="I5" s="39">
        <v>9.3900000000033401E-3</v>
      </c>
      <c r="J5" s="38">
        <v>3.7792999998487176E-4</v>
      </c>
      <c r="K5" s="38">
        <v>5.433333333343171E-3</v>
      </c>
      <c r="L5" s="38">
        <v>5.8112633333280428E-3</v>
      </c>
      <c r="M5" s="39">
        <v>9.9802999999999975E-3</v>
      </c>
      <c r="N5" s="39">
        <v>4.6677777777781593E-5</v>
      </c>
      <c r="O5" s="39">
        <v>4.5555555555354399E-6</v>
      </c>
      <c r="P5" s="38">
        <v>8.2622222222425989E-3</v>
      </c>
      <c r="Q5" s="38">
        <v>3.6400000000185173E-3</v>
      </c>
      <c r="R5" s="40">
        <v>4.6222222222098708E-3</v>
      </c>
      <c r="S5" s="41">
        <v>6.2831517842931728E-4</v>
      </c>
      <c r="T5" s="42">
        <v>7.4746497629946118E-4</v>
      </c>
      <c r="U5" s="42">
        <v>6.1035356328720258E-4</v>
      </c>
      <c r="V5" s="43">
        <v>9.5265126390131627E-4</v>
      </c>
      <c r="W5" s="43">
        <v>1.0608016478556945E-2</v>
      </c>
      <c r="X5" s="43">
        <v>1.3726427034985732E-2</v>
      </c>
      <c r="Y5" s="43">
        <v>3.3096888412043057E-3</v>
      </c>
      <c r="Z5" s="43">
        <v>3.3326785956392848E-3</v>
      </c>
      <c r="AA5" s="43">
        <v>3.3320924983770966E-3</v>
      </c>
      <c r="AB5" s="43">
        <v>0.22727358594357883</v>
      </c>
      <c r="AC5" s="43">
        <v>3.2495182643481613E-3</v>
      </c>
      <c r="AD5" s="43">
        <v>3.3945755553106416E-3</v>
      </c>
      <c r="AE5" s="43">
        <v>0.39967715656932512</v>
      </c>
      <c r="AF5" s="43">
        <v>2.3455592757439803E-3</v>
      </c>
      <c r="AG5" s="43">
        <v>6.3389661037849265E-4</v>
      </c>
      <c r="AH5" s="43">
        <v>0.45976624132844535</v>
      </c>
      <c r="AI5" s="43">
        <v>4.0511221691286181E-4</v>
      </c>
      <c r="AJ5" s="43">
        <v>1.1494650777770232E-3</v>
      </c>
      <c r="AK5" s="43">
        <v>0.22062949212391914</v>
      </c>
      <c r="AL5" s="43">
        <v>0.40265661245544671</v>
      </c>
      <c r="AM5" s="44">
        <v>0.45902188846758207</v>
      </c>
    </row>
    <row r="6" spans="1:39">
      <c r="A6" s="45" t="s">
        <v>41</v>
      </c>
      <c r="B6" s="45"/>
      <c r="C6" s="45"/>
      <c r="D6" s="46"/>
      <c r="E6" s="47"/>
      <c r="F6" s="48">
        <v>1.2380753594961878E-2</v>
      </c>
      <c r="G6" s="48">
        <v>2.8897788886234566E-2</v>
      </c>
      <c r="H6" s="48">
        <v>5.5454100581476054E-2</v>
      </c>
      <c r="I6" s="48">
        <v>2.0325735606561597E-2</v>
      </c>
      <c r="J6" s="48">
        <v>3.1494297891647199E-4</v>
      </c>
      <c r="K6" s="48">
        <v>4.527535051601265E-3</v>
      </c>
      <c r="L6" s="48">
        <v>4.8429589018524049E-3</v>
      </c>
      <c r="M6" s="48">
        <v>11.086832393906199</v>
      </c>
      <c r="N6" s="48">
        <v>4.665641950574119E-2</v>
      </c>
      <c r="O6" s="48">
        <v>4.5553024831752643E-3</v>
      </c>
      <c r="P6" s="48">
        <v>6.8850209647021189E-3</v>
      </c>
      <c r="Q6" s="48">
        <v>3.0332989559605974E-3</v>
      </c>
      <c r="R6" s="49">
        <v>3.8519873847310216E-3</v>
      </c>
      <c r="S6" s="50">
        <v>0.12550334366436103</v>
      </c>
      <c r="T6" s="51">
        <v>0.14928787259460827</v>
      </c>
      <c r="U6" s="51">
        <v>0.12192188174750594</v>
      </c>
      <c r="V6" s="51">
        <v>2.062595481085676E-3</v>
      </c>
      <c r="W6" s="51">
        <v>0</v>
      </c>
      <c r="X6" s="51">
        <v>0</v>
      </c>
      <c r="Y6" s="51">
        <v>3.4229811515476598</v>
      </c>
      <c r="Z6" s="51">
        <v>0</v>
      </c>
      <c r="AA6" s="51">
        <v>0</v>
      </c>
      <c r="AB6" s="52">
        <v>10.915353355204829</v>
      </c>
      <c r="AC6" s="52">
        <v>0.14052915966249008</v>
      </c>
      <c r="AD6" s="52">
        <v>0.14677165963759628</v>
      </c>
      <c r="AE6" s="52">
        <v>-11.101308743149579</v>
      </c>
      <c r="AF6" s="52">
        <v>-5.867170412165193E-2</v>
      </c>
      <c r="AG6" s="52">
        <v>-1.5849707289390537E-2</v>
      </c>
      <c r="AH6" s="52">
        <v>11.0547307556006</v>
      </c>
      <c r="AI6" s="52">
        <v>8.7718081779432546E-3</v>
      </c>
      <c r="AJ6" s="52">
        <v>2.4880112190994605E-2</v>
      </c>
      <c r="AK6" s="52">
        <v>3.2893846609603004</v>
      </c>
      <c r="AL6" s="52">
        <v>-3.4719375376808936</v>
      </c>
      <c r="AM6" s="53">
        <v>3.4262117837921089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2.3124813563867846E-2</v>
      </c>
      <c r="H7" s="58">
        <v>4.433859684572513E-2</v>
      </c>
      <c r="I7" s="58">
        <v>1.6263964666152837E-2</v>
      </c>
      <c r="J7" s="57"/>
      <c r="K7" s="57"/>
      <c r="L7" s="57"/>
      <c r="M7" s="58">
        <v>0.19960599999999995</v>
      </c>
      <c r="N7" s="58">
        <v>9.3355555555563196E-4</v>
      </c>
      <c r="O7" s="58">
        <v>9.1111111110708798E-5</v>
      </c>
      <c r="P7" s="57"/>
      <c r="Q7" s="57"/>
      <c r="R7" s="59"/>
      <c r="S7" s="60"/>
      <c r="T7" s="61"/>
      <c r="U7" s="61"/>
      <c r="V7" s="62">
        <v>1.6500411603036567E-3</v>
      </c>
      <c r="W7" s="62">
        <v>1.8373632075096468E-2</v>
      </c>
      <c r="X7" s="62">
        <v>2.3774880116022745E-2</v>
      </c>
      <c r="Y7" s="62">
        <v>6.6193776824086115E-2</v>
      </c>
      <c r="Z7" s="62">
        <v>6.6653571912785703E-2</v>
      </c>
      <c r="AA7" s="62">
        <v>6.6641849967541938E-2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2.9336992219280589</v>
      </c>
      <c r="AC9" s="52">
        <f t="shared" ref="AC9" si="0">IF(OR(N$3 = 0,H$3=0), 0,0.2+0.025*ABS($D$1/N$3-1)/ABS(T$3)+0.04*ABS($B$1/H$3-1))</f>
        <v>2.6555237846631083</v>
      </c>
      <c r="AD9" s="52">
        <f>IF(OR(O$3 = 0,I$3=0), 0,0.2+0.025*ABS($D$1/O$3-1)/ABS(U$3)+0.04*ABS($B$1/I$3-1))</f>
        <v>2.6568638227211467</v>
      </c>
      <c r="AE9" s="52">
        <f>IF(OR(O$3 = 0,I$3=0), 0,0.5+0.025*ABS($D$1/M$3-1)/ABS((1-(S$3)^2)^0.5)+0.04*ABS($B$1/G$3-1))</f>
        <v>2.0851920499811389</v>
      </c>
      <c r="AF9" s="52">
        <f t="shared" ref="AF9:AG9" si="1">IF(OR(P$3 = 0,J$3=0), 0,0.5+0.025*ABS($D$1/N$3-1)/ABS((1-(T$3)^2)^0.5)+0.04*ABS($B$1/H$3-1))</f>
        <v>1.9245239884074681</v>
      </c>
      <c r="AG9" s="52">
        <f t="shared" si="1"/>
        <v>1.9249938344324751</v>
      </c>
      <c r="AH9" s="52">
        <f>IF(OR(O$3 = 0,I$3=0), 0,0.5+0.04*ABS($D$1/M$3-1)+0.04*ABS($B$1/G$3-1))</f>
        <v>2.691729080658444</v>
      </c>
      <c r="AI9" s="52">
        <f t="shared" ref="AI9:AJ9" si="2">IF(OR(P$3 = 0,J$3=0), 0,0.5+0.04*ABS($D$1/N$3-1)+0.04*ABS($B$1/H$3-1))</f>
        <v>2.4691126987374381</v>
      </c>
      <c r="AJ9" s="52">
        <f t="shared" si="2"/>
        <v>2.4698785157320744</v>
      </c>
      <c r="AK9" s="52">
        <f>IF(OR(O$3 = 0,I$3=0), 0,0.2+0.025*ABS($D$1/M$3-1)/ABS(S$3)+0.04*ABS($B$1/G$3-1))</f>
        <v>2.9336992219280589</v>
      </c>
      <c r="AL9" s="52">
        <f>IF(OR(O$3 = 0,I$3=0), 0,0.5+0.025*ABS($D$1/M$3-1)/ABS((1-(S$3)^2)^0.5)+0.04*ABS($B$1/G$3-1))</f>
        <v>2.0851920499811389</v>
      </c>
      <c r="AM9" s="52">
        <f>IF(OR(O$3 = 0,I$3=0), 0,0.5+0.04*ABS($D$1/M$3-1)+0.04*ABS($B$1/G$3-1))</f>
        <v>2.691729080658444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1.631765025835463</v>
      </c>
      <c r="G11" s="77">
        <f>IF(G7=0,1000,G10/ABS(G7))</f>
        <v>4.3243591877535579</v>
      </c>
      <c r="H11" s="77">
        <f t="shared" ref="H11:I11" si="3">IF(H7=0,1000,H10/ABS(H7))</f>
        <v>2.2553713268813427</v>
      </c>
      <c r="I11" s="77">
        <f t="shared" si="3"/>
        <v>6.1485623003173018</v>
      </c>
      <c r="J11" s="77">
        <f t="shared" ref="J11:U11" si="4">IF(J5=0,1000,J8/ABS(J5))</f>
        <v>529.19852884927332</v>
      </c>
      <c r="K11" s="77">
        <f t="shared" si="4"/>
        <v>36.809815950853597</v>
      </c>
      <c r="L11" s="77">
        <f t="shared" si="4"/>
        <v>34.415924477726662</v>
      </c>
      <c r="M11" s="77">
        <f>IF(M7=0,1000,M10/ABS(M7))</f>
        <v>0.50098694428023216</v>
      </c>
      <c r="N11" s="77">
        <f t="shared" ref="N11:O11" si="5">IF(N7=0,1000,N10/ABS(N7))</f>
        <v>107.11735301117905</v>
      </c>
      <c r="O11" s="77">
        <f t="shared" si="5"/>
        <v>1097.5609756146025</v>
      </c>
      <c r="P11" s="77">
        <f t="shared" si="4"/>
        <v>60.516406670103578</v>
      </c>
      <c r="Q11" s="77">
        <f t="shared" si="4"/>
        <v>137.36263736193857</v>
      </c>
      <c r="R11" s="77">
        <f t="shared" si="4"/>
        <v>108.17307692336598</v>
      </c>
      <c r="S11" s="77">
        <f t="shared" si="4"/>
        <v>15.915579224105846</v>
      </c>
      <c r="T11" s="77">
        <f t="shared" si="4"/>
        <v>13.378553266144797</v>
      </c>
      <c r="U11" s="77">
        <f t="shared" si="4"/>
        <v>16.383946291953553</v>
      </c>
      <c r="V11" s="77">
        <f>IF(V7=0,1000,V10/ABS(V7))</f>
        <v>60.604548786890277</v>
      </c>
      <c r="W11" s="77">
        <f t="shared" ref="W11:X11" si="6">IF(W7=0,1000,W10/ABS(W7))</f>
        <v>5.442582043184566</v>
      </c>
      <c r="X11" s="77">
        <f t="shared" si="6"/>
        <v>4.2061200524248452</v>
      </c>
      <c r="Y11" s="77">
        <f>IF(Y7=0,1000,Y10/ABS(Y7))</f>
        <v>1.5107160340126222</v>
      </c>
      <c r="Z11" s="77">
        <f t="shared" ref="Z11:AA11" si="7">IF(Z7=0,1000,Z10/ABS(Z7))</f>
        <v>1.5002946898456868</v>
      </c>
      <c r="AA11" s="77">
        <f t="shared" si="7"/>
        <v>1.500558583663347</v>
      </c>
      <c r="AB11" s="77">
        <f>IF(AB6=0,1000,AB9/ABS(AB6))</f>
        <v>0.26876814029379698</v>
      </c>
      <c r="AC11" s="77">
        <f t="shared" ref="AC11:AM11" si="8">IF(AC6=0,1000,AC9/ABS(AC6))</f>
        <v>18.896603317353492</v>
      </c>
      <c r="AD11" s="77">
        <f t="shared" si="8"/>
        <v>18.102022074843241</v>
      </c>
      <c r="AE11" s="77">
        <f t="shared" si="8"/>
        <v>0.18783299322864738</v>
      </c>
      <c r="AF11" s="77">
        <f t="shared" si="8"/>
        <v>32.801569635971262</v>
      </c>
      <c r="AG11" s="77">
        <f t="shared" si="8"/>
        <v>121.45295804428046</v>
      </c>
      <c r="AH11" s="77">
        <f t="shared" si="8"/>
        <v>0.24349114783232034</v>
      </c>
      <c r="AI11" s="77">
        <f t="shared" si="8"/>
        <v>281.48275117848925</v>
      </c>
      <c r="AJ11" s="77">
        <f t="shared" si="8"/>
        <v>99.27119688093893</v>
      </c>
      <c r="AK11" s="77">
        <f t="shared" si="8"/>
        <v>0.89186870016947095</v>
      </c>
      <c r="AL11" s="77">
        <f t="shared" si="8"/>
        <v>0.60058455181021442</v>
      </c>
      <c r="AM11" s="77">
        <f t="shared" si="8"/>
        <v>0.7856283413044759</v>
      </c>
    </row>
    <row r="12" spans="1:39" ht="15.6" thickTop="1" thickBot="1">
      <c r="A12" s="78" t="s">
        <v>47</v>
      </c>
      <c r="B12" s="78"/>
      <c r="C12" s="78"/>
      <c r="D12" s="79"/>
      <c r="E12" s="80">
        <v>5</v>
      </c>
      <c r="F12" s="81">
        <v>49.506141662597656</v>
      </c>
      <c r="G12" s="81">
        <v>46.188621520996094</v>
      </c>
      <c r="H12" s="81">
        <v>46.157676696777344</v>
      </c>
      <c r="I12" s="81">
        <v>46.194278717041016</v>
      </c>
      <c r="J12" s="81">
        <v>119.99720764160156</v>
      </c>
      <c r="K12" s="81">
        <v>120.00057220458984</v>
      </c>
      <c r="L12" s="81">
        <v>120.00224304199219</v>
      </c>
      <c r="M12" s="81">
        <v>0.10001170635223389</v>
      </c>
      <c r="N12" s="81">
        <v>0.10007943212985992</v>
      </c>
      <c r="O12" s="81">
        <v>9.9998436868190765E-2</v>
      </c>
      <c r="P12" s="81">
        <v>120.02789306640625</v>
      </c>
      <c r="Q12" s="81">
        <v>119.95554351806641</v>
      </c>
      <c r="R12" s="82">
        <v>120.01657867431641</v>
      </c>
      <c r="S12" s="83">
        <v>0.50014221668243408</v>
      </c>
      <c r="T12" s="84">
        <v>0.50055807828903198</v>
      </c>
      <c r="U12" s="84">
        <v>0.49992877244949341</v>
      </c>
      <c r="V12" s="84">
        <v>46.178504943847656</v>
      </c>
      <c r="W12" s="84">
        <v>1.1910449713468552E-2</v>
      </c>
      <c r="X12" s="84">
        <v>1.1674045585095882E-2</v>
      </c>
      <c r="Y12" s="84">
        <v>9.9922746419906616E-2</v>
      </c>
      <c r="Z12" s="84">
        <v>0</v>
      </c>
      <c r="AA12" s="84">
        <v>3.7883565528318286E-4</v>
      </c>
      <c r="AB12" s="84">
        <v>2.3103609085083008</v>
      </c>
      <c r="AC12" s="84">
        <v>2.3122982978820801</v>
      </c>
      <c r="AD12" s="84">
        <v>2.309351921081543</v>
      </c>
      <c r="AE12" s="84">
        <v>-4.0001459121704102</v>
      </c>
      <c r="AF12" s="84">
        <v>-3.9990639686584473</v>
      </c>
      <c r="AG12" s="84">
        <v>-4.0006752014160156</v>
      </c>
      <c r="AH12" s="84">
        <v>4.6194086074829102</v>
      </c>
      <c r="AI12" s="84">
        <v>4.619441032409668</v>
      </c>
      <c r="AJ12" s="84">
        <v>4.6193618774414062</v>
      </c>
      <c r="AK12" s="84">
        <v>6.9320111274719238</v>
      </c>
      <c r="AL12" s="84">
        <v>-11.999885559082031</v>
      </c>
      <c r="AM12" s="85">
        <v>13.858211517333984</v>
      </c>
    </row>
    <row r="13" spans="1:39">
      <c r="A13" s="86" t="s">
        <v>48</v>
      </c>
      <c r="B13" s="86"/>
      <c r="C13" s="86"/>
      <c r="D13" s="87"/>
      <c r="E13" s="88"/>
      <c r="F13" s="89">
        <v>7.2699959309900919E-3</v>
      </c>
      <c r="G13" s="90">
        <v>1.2529590115008205E-2</v>
      </c>
      <c r="H13" s="90">
        <v>4.6244143337759169E-3</v>
      </c>
      <c r="I13" s="90">
        <v>3.3112829589896364E-3</v>
      </c>
      <c r="J13" s="89">
        <v>2.2923583984209017E-3</v>
      </c>
      <c r="K13" s="89">
        <v>5.8611287435041959E-3</v>
      </c>
      <c r="L13" s="89">
        <v>8.1763753255188476E-3</v>
      </c>
      <c r="M13" s="90">
        <v>9.9923063522338873E-3</v>
      </c>
      <c r="N13" s="90">
        <v>3.3654352082149175E-5</v>
      </c>
      <c r="O13" s="90">
        <v>7.1186873647766102E-6</v>
      </c>
      <c r="P13" s="89">
        <v>2.5030844184016132E-2</v>
      </c>
      <c r="Q13" s="89">
        <v>4.5816481933570685E-2</v>
      </c>
      <c r="R13" s="91">
        <v>2.0800896538617053E-2</v>
      </c>
      <c r="S13" s="92">
        <v>4.9398956052271181E-4</v>
      </c>
      <c r="T13" s="93">
        <v>1.2892549003917786E-4</v>
      </c>
      <c r="U13" s="93">
        <v>6.815811137939054E-4</v>
      </c>
      <c r="V13" s="94">
        <v>8.5090701593415474E-3</v>
      </c>
      <c r="W13" s="94">
        <v>9.3462051380526455E-4</v>
      </c>
      <c r="X13" s="94">
        <v>2.2025053754313288E-3</v>
      </c>
      <c r="Y13" s="94">
        <v>3.2325020197038895E-3</v>
      </c>
      <c r="Z13" s="94">
        <v>3.3361348441478915E-3</v>
      </c>
      <c r="AA13" s="94">
        <v>2.9559155042477156E-3</v>
      </c>
      <c r="AB13" s="94">
        <v>0.22821497564020277</v>
      </c>
      <c r="AC13" s="94">
        <v>4.6180767442116633E-5</v>
      </c>
      <c r="AD13" s="94">
        <v>3.4757485737673122E-3</v>
      </c>
      <c r="AE13" s="94">
        <v>0.39987529708677139</v>
      </c>
      <c r="AF13" s="94">
        <v>1.2948381068325077E-3</v>
      </c>
      <c r="AG13" s="94">
        <v>1.2536423641975603E-3</v>
      </c>
      <c r="AH13" s="94">
        <v>0.46040870515135524</v>
      </c>
      <c r="AI13" s="94">
        <v>1.09771373658063E-3</v>
      </c>
      <c r="AJ13" s="94">
        <v>6.5377583637094006E-4</v>
      </c>
      <c r="AK13" s="94">
        <v>0.22469304629899334</v>
      </c>
      <c r="AL13" s="94">
        <v>0.4024242543949601</v>
      </c>
      <c r="AM13" s="95">
        <v>0.46085264305156493</v>
      </c>
    </row>
    <row r="14" spans="1:39">
      <c r="A14" s="96" t="s">
        <v>49</v>
      </c>
      <c r="B14" s="96"/>
      <c r="C14" s="96"/>
      <c r="D14" s="97"/>
      <c r="E14" s="98"/>
      <c r="F14" s="99">
        <v>1.468719525557554E-2</v>
      </c>
      <c r="G14" s="99">
        <v>2.7119649215828552E-2</v>
      </c>
      <c r="H14" s="99">
        <v>1.001772923460879E-2</v>
      </c>
      <c r="I14" s="99">
        <v>7.1676530290641482E-3</v>
      </c>
      <c r="J14" s="99">
        <v>1.910306624961689E-3</v>
      </c>
      <c r="K14" s="99">
        <v>4.8840121156039648E-3</v>
      </c>
      <c r="L14" s="99">
        <v>6.8139830182038282E-3</v>
      </c>
      <c r="M14" s="99">
        <v>11.100169910301432</v>
      </c>
      <c r="N14" s="99">
        <v>3.3638952917036044E-2</v>
      </c>
      <c r="O14" s="99">
        <v>7.1182919041152719E-3</v>
      </c>
      <c r="P14" s="99">
        <v>2.0858539305224088E-2</v>
      </c>
      <c r="Q14" s="99">
        <v>3.8179968904994657E-2</v>
      </c>
      <c r="R14" s="100">
        <v>1.7334690373138451E-2</v>
      </c>
      <c r="S14" s="101">
        <v>9.8672360161458361E-2</v>
      </c>
      <c r="T14" s="102">
        <v>2.574971770109424E-2</v>
      </c>
      <c r="U14" s="102">
        <v>0.13615002345486643</v>
      </c>
      <c r="V14" s="102">
        <v>1.8423079172775768E-2</v>
      </c>
      <c r="W14" s="102">
        <v>0</v>
      </c>
      <c r="X14" s="102">
        <v>0</v>
      </c>
      <c r="Y14" s="102">
        <v>3.3431521864031115</v>
      </c>
      <c r="Z14" s="102">
        <v>0</v>
      </c>
      <c r="AA14" s="102">
        <v>0</v>
      </c>
      <c r="AB14" s="103">
        <v>10.960565829593078</v>
      </c>
      <c r="AC14" s="103">
        <v>1.9971404723005443E-3</v>
      </c>
      <c r="AD14" s="103">
        <v>0.15028134691441652</v>
      </c>
      <c r="AE14" s="103">
        <v>-11.106812232709951</v>
      </c>
      <c r="AF14" s="103">
        <v>-3.2389016587704884E-2</v>
      </c>
      <c r="AG14" s="103">
        <v>-3.1345591998428228E-2</v>
      </c>
      <c r="AH14" s="103">
        <v>11.070178311214866</v>
      </c>
      <c r="AI14" s="103">
        <v>2.3768560733506017E-2</v>
      </c>
      <c r="AJ14" s="103">
        <v>1.41509441836437E-2</v>
      </c>
      <c r="AK14" s="103">
        <v>3.3499685504657108</v>
      </c>
      <c r="AL14" s="103">
        <v>-3.4699340124749698</v>
      </c>
      <c r="AM14" s="104">
        <v>3.4398768247987896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2.1701896795718722E-2</v>
      </c>
      <c r="H15" s="109">
        <v>8.0097243158845019E-3</v>
      </c>
      <c r="I15" s="109">
        <v>5.7353129972973699E-3</v>
      </c>
      <c r="J15" s="108"/>
      <c r="K15" s="108"/>
      <c r="L15" s="108"/>
      <c r="M15" s="109">
        <v>0.19984612704467775</v>
      </c>
      <c r="N15" s="109">
        <v>6.730870416429835E-4</v>
      </c>
      <c r="O15" s="109">
        <v>1.423737472955322E-4</v>
      </c>
      <c r="P15" s="108"/>
      <c r="Q15" s="108"/>
      <c r="R15" s="110"/>
      <c r="S15" s="111"/>
      <c r="T15" s="112"/>
      <c r="U15" s="112"/>
      <c r="V15" s="113">
        <v>1.4738148712811202E-2</v>
      </c>
      <c r="W15" s="113">
        <v>1.6188109704776386E-3</v>
      </c>
      <c r="X15" s="113">
        <v>3.8148529928662489E-3</v>
      </c>
      <c r="Y15" s="113">
        <v>6.465004039407779E-2</v>
      </c>
      <c r="Z15" s="113">
        <v>6.672269688295783E-2</v>
      </c>
      <c r="AA15" s="113">
        <v>5.9118310084954315E-2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2.9336992219280589</v>
      </c>
      <c r="AC17" s="103">
        <f>IF(OR(N$3 = 0,H$3=0), 0,0.2+0.025*ABS($D$1/N$3-1)/ABS(T$3)+0.04*ABS($B$1/H$3-1))</f>
        <v>2.6555237846631083</v>
      </c>
      <c r="AD17" s="103">
        <f t="shared" ref="AD17" si="9">IF(OR(O$3 = 0,I$3=0), 0,0.2+0.025*ABS($D$1/O$3-1)/ABS(U$3)+0.04*ABS($B$1/I$3-1))</f>
        <v>2.6568638227211467</v>
      </c>
      <c r="AE17" s="103">
        <f>IF(OR(O$3 = 0,I$3=0), 0,0.5+0.025*ABS($D$1/M$3-1)/ABS((1-(S$3)^2)^0.5)+0.04*ABS($B$1/G$3-1))</f>
        <v>2.0851920499811389</v>
      </c>
      <c r="AF17" s="103">
        <f t="shared" ref="AF17:AG17" si="10">IF(OR(P$3 = 0,J$3=0), 0,0.5+0.025*ABS($D$1/N$3-1)/ABS((1-(T$3)^2)^0.5)+0.04*ABS($B$1/H$3-1))</f>
        <v>1.9245239884074681</v>
      </c>
      <c r="AG17" s="103">
        <f t="shared" si="10"/>
        <v>1.9249938344324751</v>
      </c>
      <c r="AH17" s="103">
        <f>IF(OR(O$3 = 0,I$3=0), 0,0.5+0.04*ABS($D$1/M$3-1)+0.04*ABS($B$1/G$3-1))</f>
        <v>2.691729080658444</v>
      </c>
      <c r="AI17" s="103">
        <f t="shared" ref="AI17:AJ17" si="11">IF(OR(P$3 = 0,J$3=0), 0,0.5+0.04*ABS($D$1/N$3-1)+0.04*ABS($B$1/H$3-1))</f>
        <v>2.4691126987374381</v>
      </c>
      <c r="AJ17" s="103">
        <f t="shared" si="11"/>
        <v>2.4698785157320744</v>
      </c>
      <c r="AK17" s="103">
        <f>IF(OR(O$3 = 0,I$3=0), 0,0.2+0.025*ABS($D$1/M$3-1)/ABS(S$3)+0.04*ABS($B$1/G$3-1))</f>
        <v>2.9336992219280589</v>
      </c>
      <c r="AL17" s="103">
        <f>IF(OR(O$3 = 0,I$3=0), 0,0.5+0.025*ABS($D$1/M$3-1)/ABS((1-(S$3)^2)^0.5)+0.04*ABS($B$1/G$3-1))</f>
        <v>2.0851920499811389</v>
      </c>
      <c r="AM17" s="103">
        <f>IF(OR(O$3 = 0,I$3=0), 0,0.5+0.04*ABS($D$1/M$3-1)+0.04*ABS($B$1/G$3-1))</f>
        <v>2.691729080658444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1.3755165883068263</v>
      </c>
      <c r="G19" s="77">
        <f>IF(G15=0,1000,G18/ABS(G15))</f>
        <v>4.6078921552943557</v>
      </c>
      <c r="H19" s="77">
        <f t="shared" ref="H19:I19" si="12">IF(H15=0,1000,H18/ABS(H15))</f>
        <v>12.484824203210689</v>
      </c>
      <c r="I19" s="77">
        <f t="shared" si="12"/>
        <v>17.435840039963406</v>
      </c>
      <c r="J19" s="77">
        <f t="shared" ref="J19:U19" si="13">IF(J13=0,1000,J16/ABS(J13))</f>
        <v>87.246392247290231</v>
      </c>
      <c r="K19" s="77">
        <f t="shared" si="13"/>
        <v>34.123120093831261</v>
      </c>
      <c r="L19" s="77">
        <f t="shared" si="13"/>
        <v>24.460716642470008</v>
      </c>
      <c r="M19" s="77">
        <f>IF(M15=0,1000,M18/ABS(M15))</f>
        <v>0.50038497857726272</v>
      </c>
      <c r="N19" s="77">
        <f t="shared" ref="N19:O19" si="14">IF(N15=0,1000,N18/ABS(N15))</f>
        <v>148.56919508642341</v>
      </c>
      <c r="O19" s="77">
        <f t="shared" si="14"/>
        <v>702.37668038915263</v>
      </c>
      <c r="P19" s="77">
        <f t="shared" si="13"/>
        <v>19.975355058911013</v>
      </c>
      <c r="Q19" s="77">
        <f t="shared" si="13"/>
        <v>10.913103295991823</v>
      </c>
      <c r="R19" s="77">
        <f t="shared" si="13"/>
        <v>24.037425457683781</v>
      </c>
      <c r="S19" s="77">
        <f t="shared" si="13"/>
        <v>20.243342773111571</v>
      </c>
      <c r="T19" s="77">
        <f t="shared" si="13"/>
        <v>77.564180651639958</v>
      </c>
      <c r="U19" s="77">
        <f t="shared" si="13"/>
        <v>14.671768037023062</v>
      </c>
      <c r="V19" s="77">
        <f>IF(V15=0,1000,V18/ABS(V15))</f>
        <v>6.7851126996075539</v>
      </c>
      <c r="W19" s="77">
        <f t="shared" ref="W19:X19" si="15">IF(W15=0,1000,W18/ABS(W15))</f>
        <v>61.773735058451258</v>
      </c>
      <c r="X19" s="77">
        <f t="shared" si="15"/>
        <v>26.213329894231673</v>
      </c>
      <c r="Y19" s="77">
        <f>IF(Y15=0,1000,Y18/ABS(Y15))</f>
        <v>1.546789443447284</v>
      </c>
      <c r="Z19" s="77">
        <f t="shared" ref="Z19:AA19" si="16">IF(Z15=0,1000,Z18/ABS(Z15))</f>
        <v>1.4987403787861848</v>
      </c>
      <c r="AA19" s="77">
        <f t="shared" si="16"/>
        <v>1.6915233175017657</v>
      </c>
      <c r="AB19" s="77">
        <f>IF(AB14=0,1000,AB17/ABS(AB14))</f>
        <v>0.2676594682737265</v>
      </c>
      <c r="AC19" s="77">
        <f t="shared" ref="AC19:AM19" si="17">IF(AC14=0,1000,AC17/ABS(AC14))</f>
        <v>1329.6629964161509</v>
      </c>
      <c r="AD19" s="77">
        <f t="shared" si="17"/>
        <v>17.679265439603757</v>
      </c>
      <c r="AE19" s="77">
        <f>IF(AE14=0,1000,AE17/ABS(AE14))</f>
        <v>0.18773992089649047</v>
      </c>
      <c r="AF19" s="77">
        <f t="shared" si="17"/>
        <v>59.419031238448653</v>
      </c>
      <c r="AG19" s="77">
        <f t="shared" si="17"/>
        <v>61.411946998129771</v>
      </c>
      <c r="AH19" s="77">
        <f t="shared" si="17"/>
        <v>0.24315137525215236</v>
      </c>
      <c r="AI19" s="77">
        <f t="shared" si="17"/>
        <v>103.88145611428564</v>
      </c>
      <c r="AJ19" s="77">
        <f t="shared" si="17"/>
        <v>174.53807206637643</v>
      </c>
      <c r="AK19" s="77">
        <f t="shared" si="17"/>
        <v>0.87573933239469293</v>
      </c>
      <c r="AL19" s="77">
        <f t="shared" si="17"/>
        <v>0.60093132678735062</v>
      </c>
      <c r="AM19" s="77">
        <f t="shared" si="17"/>
        <v>0.78250740295501497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3" priority="1" operator="between">
      <formula>2</formula>
      <formula>1</formula>
    </cfRule>
    <cfRule type="cellIs" dxfId="32" priority="2" operator="lessThanOr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6</v>
      </c>
      <c r="F2" s="12">
        <v>49.997</v>
      </c>
      <c r="G2" s="12">
        <v>69.281999999999996</v>
      </c>
      <c r="H2" s="12">
        <v>69.281999999999996</v>
      </c>
      <c r="I2" s="12">
        <v>69.281999999999996</v>
      </c>
      <c r="J2" s="12">
        <v>120</v>
      </c>
      <c r="K2" s="12">
        <v>120</v>
      </c>
      <c r="L2" s="12">
        <v>120</v>
      </c>
      <c r="M2" s="12">
        <v>6</v>
      </c>
      <c r="N2" s="12">
        <v>6</v>
      </c>
      <c r="O2" s="12">
        <v>6</v>
      </c>
      <c r="P2" s="12">
        <v>120</v>
      </c>
      <c r="Q2" s="12">
        <v>120</v>
      </c>
      <c r="R2" s="13">
        <v>120</v>
      </c>
      <c r="S2" s="14">
        <v>1</v>
      </c>
      <c r="T2" s="15">
        <v>1</v>
      </c>
      <c r="U2" s="15">
        <v>1</v>
      </c>
      <c r="V2" s="15">
        <v>69.281999999999982</v>
      </c>
      <c r="W2" s="15">
        <v>0</v>
      </c>
      <c r="X2" s="15">
        <v>0</v>
      </c>
      <c r="Y2" s="15">
        <v>5.9999999999999982</v>
      </c>
      <c r="Z2" s="15">
        <v>0</v>
      </c>
      <c r="AA2" s="15">
        <v>0</v>
      </c>
      <c r="AB2" s="15">
        <v>415.69200000000001</v>
      </c>
      <c r="AC2" s="15">
        <v>415.69199999999989</v>
      </c>
      <c r="AD2" s="15">
        <v>415.69199999999989</v>
      </c>
      <c r="AE2" s="15">
        <v>0</v>
      </c>
      <c r="AF2" s="15">
        <v>0</v>
      </c>
      <c r="AG2" s="15">
        <v>0</v>
      </c>
      <c r="AH2" s="15">
        <v>415.69200000000001</v>
      </c>
      <c r="AI2" s="15">
        <v>415.69199999999989</v>
      </c>
      <c r="AJ2" s="15">
        <v>415.69199999999989</v>
      </c>
      <c r="AK2" s="15">
        <v>1247.0759999999998</v>
      </c>
      <c r="AL2" s="15">
        <v>0</v>
      </c>
      <c r="AM2" s="16">
        <v>1247.0759999999998</v>
      </c>
    </row>
    <row r="3" spans="1:39" ht="15.6" thickTop="1" thickBot="1">
      <c r="A3" s="17" t="s">
        <v>38</v>
      </c>
      <c r="B3" s="18"/>
      <c r="C3" s="18"/>
      <c r="D3" s="19"/>
      <c r="E3" s="20">
        <v>6</v>
      </c>
      <c r="F3" s="21">
        <v>49.990835000000004</v>
      </c>
      <c r="G3" s="21">
        <v>69.297293333333329</v>
      </c>
      <c r="H3" s="21">
        <v>69.252765555555555</v>
      </c>
      <c r="I3" s="21">
        <v>69.302074444444443</v>
      </c>
      <c r="J3" s="21">
        <v>120.01227777777774</v>
      </c>
      <c r="K3" s="21">
        <v>119.99038333333334</v>
      </c>
      <c r="L3" s="21">
        <v>119.99733888888892</v>
      </c>
      <c r="M3" s="21">
        <v>6.0015317999999995</v>
      </c>
      <c r="N3" s="21">
        <v>6.0003921999999994</v>
      </c>
      <c r="O3" s="21">
        <v>6.0006941111111116</v>
      </c>
      <c r="P3" s="21">
        <v>120.00967777777774</v>
      </c>
      <c r="Q3" s="21">
        <v>120.00107999999999</v>
      </c>
      <c r="R3" s="22">
        <v>119.98924222222229</v>
      </c>
      <c r="S3" s="23">
        <v>0.999999786069657</v>
      </c>
      <c r="T3" s="24">
        <v>0.99999981472264654</v>
      </c>
      <c r="U3" s="24">
        <v>0.99999968365025904</v>
      </c>
      <c r="V3" s="24">
        <v>69.284044151022343</v>
      </c>
      <c r="W3" s="24">
        <v>1.5019604985686058E-2</v>
      </c>
      <c r="X3" s="24">
        <v>1.7551771606157302E-2</v>
      </c>
      <c r="Y3" s="24">
        <v>6.000872682319752</v>
      </c>
      <c r="Z3" s="24">
        <v>4.0101838844824964E-4</v>
      </c>
      <c r="AA3" s="24">
        <v>5.7290896264322079E-4</v>
      </c>
      <c r="AB3" s="24">
        <v>415.88982062245691</v>
      </c>
      <c r="AC3" s="24">
        <v>415.54367727713714</v>
      </c>
      <c r="AD3" s="24">
        <v>415.86041844918429</v>
      </c>
      <c r="AE3" s="24">
        <v>0.27203798661551559</v>
      </c>
      <c r="AF3" s="24">
        <v>0.25295478910275904</v>
      </c>
      <c r="AG3" s="24">
        <v>0.33078547312588569</v>
      </c>
      <c r="AH3" s="24">
        <v>415.88990959392794</v>
      </c>
      <c r="AI3" s="24">
        <v>415.54375426798424</v>
      </c>
      <c r="AJ3" s="24">
        <v>415.86055000656154</v>
      </c>
      <c r="AK3" s="24">
        <v>1247.2939163487783</v>
      </c>
      <c r="AL3" s="24">
        <v>0.85577824884416032</v>
      </c>
      <c r="AM3" s="25">
        <v>1247.2942138684739</v>
      </c>
    </row>
    <row r="4" spans="1:39" ht="15.6" thickTop="1" thickBot="1">
      <c r="A4" s="26" t="s">
        <v>39</v>
      </c>
      <c r="B4" s="27"/>
      <c r="C4" s="27"/>
      <c r="D4" s="28"/>
      <c r="E4" s="29">
        <v>6</v>
      </c>
      <c r="F4" s="30">
        <v>49.997</v>
      </c>
      <c r="G4" s="30">
        <v>69.281999999999996</v>
      </c>
      <c r="H4" s="30">
        <v>69.281899999999993</v>
      </c>
      <c r="I4" s="30">
        <v>69.281999999999996</v>
      </c>
      <c r="J4" s="30">
        <v>120</v>
      </c>
      <c r="K4" s="30">
        <v>120</v>
      </c>
      <c r="L4" s="30">
        <v>120</v>
      </c>
      <c r="M4" s="30">
        <v>5.9999399999999996</v>
      </c>
      <c r="N4" s="30">
        <v>6.0000099999999996</v>
      </c>
      <c r="O4" s="30">
        <v>5.9999900000000004</v>
      </c>
      <c r="P4" s="30">
        <v>120.00200000000001</v>
      </c>
      <c r="Q4" s="30">
        <v>120.00099999999999</v>
      </c>
      <c r="R4" s="31">
        <v>119.99700000000001</v>
      </c>
      <c r="S4" s="32">
        <v>1</v>
      </c>
      <c r="T4" s="33">
        <v>0.99999999939076512</v>
      </c>
      <c r="U4" s="33">
        <v>0.99999999862922162</v>
      </c>
      <c r="V4" s="33">
        <v>69.281966666666648</v>
      </c>
      <c r="W4" s="33">
        <v>3.333333333121767E-5</v>
      </c>
      <c r="X4" s="33">
        <v>3.3333333335234965E-5</v>
      </c>
      <c r="Y4" s="33">
        <v>5.9999799985784605</v>
      </c>
      <c r="Z4" s="33">
        <v>1.05733167865454E-4</v>
      </c>
      <c r="AA4" s="33">
        <v>8.2131424131163936E-5</v>
      </c>
      <c r="AB4" s="33">
        <v>415.68784307999994</v>
      </c>
      <c r="AC4" s="33">
        <v>415.69209256574584</v>
      </c>
      <c r="AD4" s="33">
        <v>415.69130661017937</v>
      </c>
      <c r="AE4" s="33">
        <v>0</v>
      </c>
      <c r="AF4" s="33">
        <v>1.4510391385243793E-2</v>
      </c>
      <c r="AG4" s="33">
        <v>2.1765545936546005E-2</v>
      </c>
      <c r="AH4" s="33">
        <v>415.68784307999994</v>
      </c>
      <c r="AI4" s="33">
        <v>415.69209281899992</v>
      </c>
      <c r="AJ4" s="33">
        <v>415.69130718000002</v>
      </c>
      <c r="AK4" s="33">
        <v>1247.071242255925</v>
      </c>
      <c r="AL4" s="33">
        <v>3.6275937321789797E-2</v>
      </c>
      <c r="AM4" s="34">
        <v>1247.0712430789999</v>
      </c>
    </row>
    <row r="5" spans="1:39">
      <c r="A5" s="35" t="s">
        <v>40</v>
      </c>
      <c r="B5" s="35"/>
      <c r="C5" s="35"/>
      <c r="D5" s="36"/>
      <c r="E5" s="37"/>
      <c r="F5" s="38">
        <v>6.1649999999957572E-3</v>
      </c>
      <c r="G5" s="39">
        <v>1.5293333333332271E-2</v>
      </c>
      <c r="H5" s="39">
        <v>2.913444444443769E-2</v>
      </c>
      <c r="I5" s="39">
        <v>2.0074444444446726E-2</v>
      </c>
      <c r="J5" s="38">
        <v>1.2277777777740084E-2</v>
      </c>
      <c r="K5" s="38">
        <v>9.6166666666590572E-3</v>
      </c>
      <c r="L5" s="38">
        <v>2.661111111081027E-3</v>
      </c>
      <c r="M5" s="39">
        <v>1.5917999999999211E-3</v>
      </c>
      <c r="N5" s="39">
        <v>3.8219999999977716E-4</v>
      </c>
      <c r="O5" s="39">
        <v>7.0411111111123859E-4</v>
      </c>
      <c r="P5" s="38">
        <v>7.6777777777294887E-3</v>
      </c>
      <c r="Q5" s="38">
        <v>7.9999999996971383E-5</v>
      </c>
      <c r="R5" s="40">
        <v>7.75777777772646E-3</v>
      </c>
      <c r="S5" s="41">
        <v>2.1393034299599378E-7</v>
      </c>
      <c r="T5" s="42">
        <v>1.8466811857464904E-7</v>
      </c>
      <c r="U5" s="42">
        <v>3.1497896257892677E-7</v>
      </c>
      <c r="V5" s="43">
        <v>2.0774843556949918E-3</v>
      </c>
      <c r="W5" s="43">
        <v>1.4986271652354839E-2</v>
      </c>
      <c r="X5" s="43">
        <v>1.7518438272822068E-2</v>
      </c>
      <c r="Y5" s="43">
        <v>8.9268374129147787E-4</v>
      </c>
      <c r="Z5" s="43">
        <v>2.9528522058279563E-4</v>
      </c>
      <c r="AA5" s="43">
        <v>4.9077753851205685E-4</v>
      </c>
      <c r="AB5" s="43">
        <v>0.20197754245697297</v>
      </c>
      <c r="AC5" s="43">
        <v>0.14841528860870312</v>
      </c>
      <c r="AD5" s="43">
        <v>0.16911183900492688</v>
      </c>
      <c r="AE5" s="43">
        <v>0.27203798661551559</v>
      </c>
      <c r="AF5" s="43">
        <v>0.23844439771751524</v>
      </c>
      <c r="AG5" s="43">
        <v>0.30901992718933968</v>
      </c>
      <c r="AH5" s="43">
        <v>0.20206651392800268</v>
      </c>
      <c r="AI5" s="43">
        <v>0.14833855101568361</v>
      </c>
      <c r="AJ5" s="43">
        <v>0.1692428265615149</v>
      </c>
      <c r="AK5" s="43">
        <v>0.22267409285336726</v>
      </c>
      <c r="AL5" s="43">
        <v>0.81950231152237052</v>
      </c>
      <c r="AM5" s="44">
        <v>0.22297078947394766</v>
      </c>
    </row>
    <row r="6" spans="1:39">
      <c r="A6" s="45" t="s">
        <v>41</v>
      </c>
      <c r="B6" s="45"/>
      <c r="C6" s="45"/>
      <c r="D6" s="46"/>
      <c r="E6" s="47"/>
      <c r="F6" s="48">
        <v>1.2332260503341777E-2</v>
      </c>
      <c r="G6" s="48">
        <v>2.2069164028915809E-2</v>
      </c>
      <c r="H6" s="48">
        <v>4.2069719830994515E-2</v>
      </c>
      <c r="I6" s="48">
        <v>2.8966585207401366E-2</v>
      </c>
      <c r="J6" s="48">
        <v>1.0230434756412495E-2</v>
      </c>
      <c r="K6" s="48">
        <v>8.0145311645050347E-3</v>
      </c>
      <c r="L6" s="48">
        <v>2.2176417708271619E-3</v>
      </c>
      <c r="M6" s="48">
        <v>2.6523228619732067E-2</v>
      </c>
      <c r="N6" s="48">
        <v>6.3695836415455839E-3</v>
      </c>
      <c r="O6" s="48">
        <v>1.1733827755150524E-2</v>
      </c>
      <c r="P6" s="48">
        <v>6.3976321909191792E-3</v>
      </c>
      <c r="Q6" s="48">
        <v>6.6666066669542799E-5</v>
      </c>
      <c r="R6" s="49">
        <v>6.4653944254093321E-3</v>
      </c>
      <c r="S6" s="50">
        <v>2.1393038876219521E-5</v>
      </c>
      <c r="T6" s="51">
        <v>1.8466815278947565E-5</v>
      </c>
      <c r="U6" s="51">
        <v>3.1497906222247153E-5</v>
      </c>
      <c r="V6" s="51">
        <v>2.9985033078706864E-3</v>
      </c>
      <c r="W6" s="51">
        <v>0</v>
      </c>
      <c r="X6" s="51">
        <v>0</v>
      </c>
      <c r="Y6" s="51">
        <v>1.4875898699227093E-2</v>
      </c>
      <c r="Z6" s="51">
        <v>0</v>
      </c>
      <c r="AA6" s="51">
        <v>0</v>
      </c>
      <c r="AB6" s="52">
        <v>4.8565156549077303E-2</v>
      </c>
      <c r="AC6" s="52">
        <v>3.5715929930927814E-2</v>
      </c>
      <c r="AD6" s="52">
        <v>4.0665528985801128E-2</v>
      </c>
      <c r="AE6" s="52">
        <v>0</v>
      </c>
      <c r="AF6" s="52">
        <v>0</v>
      </c>
      <c r="AG6" s="52">
        <v>0</v>
      </c>
      <c r="AH6" s="52">
        <v>4.8586539193821519E-2</v>
      </c>
      <c r="AI6" s="52">
        <v>3.5697456523439898E-2</v>
      </c>
      <c r="AJ6" s="52">
        <v>4.0697014073310042E-2</v>
      </c>
      <c r="AK6" s="52">
        <v>1.7852575879244593E-2</v>
      </c>
      <c r="AL6" s="52">
        <v>0</v>
      </c>
      <c r="AM6" s="53">
        <v>1.7876358840983105E-2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2.6488842700843979E-2</v>
      </c>
      <c r="H7" s="58">
        <v>5.046236155614045E-2</v>
      </c>
      <c r="I7" s="58">
        <v>3.4769973923004634E-2</v>
      </c>
      <c r="J7" s="57"/>
      <c r="K7" s="57"/>
      <c r="L7" s="57"/>
      <c r="M7" s="58">
        <v>3.1835999999998421E-2</v>
      </c>
      <c r="N7" s="58">
        <v>7.6439999999955432E-3</v>
      </c>
      <c r="O7" s="58">
        <v>1.4082222222224772E-2</v>
      </c>
      <c r="P7" s="57"/>
      <c r="Q7" s="57"/>
      <c r="R7" s="59"/>
      <c r="S7" s="60"/>
      <c r="T7" s="61"/>
      <c r="U7" s="61"/>
      <c r="V7" s="62">
        <v>3.5983101337057105E-3</v>
      </c>
      <c r="W7" s="62">
        <v>2.5956996020359988E-2</v>
      </c>
      <c r="X7" s="62">
        <v>3.0342839305139115E-2</v>
      </c>
      <c r="Y7" s="62">
        <v>1.7853674825829557E-2</v>
      </c>
      <c r="Z7" s="62">
        <v>5.9057044116559128E-3</v>
      </c>
      <c r="AA7" s="62">
        <v>9.8155507702411375E-3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0.21084600800632686</v>
      </c>
      <c r="AC9" s="52">
        <f t="shared" ref="AC9" si="0">IF(OR(N$3 = 0,H$3=0), 0,0.2+0.025*ABS($D$1/N$3-1)/ABS(T$3)+0.04*ABS($B$1/H$3-1))</f>
        <v>0.21082062444932062</v>
      </c>
      <c r="AD9" s="52">
        <f>IF(OR(O$3 = 0,I$3=0), 0,0.2+0.025*ABS($D$1/O$3-1)/ABS(U$3)+0.04*ABS($B$1/I$3-1))</f>
        <v>0.21084540000986565</v>
      </c>
      <c r="AE9" s="52">
        <f>IF(OR(O$3 = 0,I$3=0), 0,0.5+0.025*ABS($D$1/M$3-1)/ABS((1-(S$3)^2)^0.5)+0.04*ABS($B$1/G$3-1))</f>
        <v>6.8847761948604997</v>
      </c>
      <c r="AF9" s="52">
        <f t="shared" ref="AF9:AG9" si="1">IF(OR(P$3 = 0,J$3=0), 0,0.5+0.025*ABS($D$1/N$3-1)/ABS((1-(T$3)^2)^0.5)+0.04*ABS($B$1/H$3-1))</f>
        <v>7.3537186995850892</v>
      </c>
      <c r="AG9" s="52">
        <f t="shared" si="1"/>
        <v>5.7480021524071363</v>
      </c>
      <c r="AH9" s="52">
        <f>IF(OR(O$3 = 0,I$3=0), 0,0.5+0.04*ABS($D$1/M$3-1)+0.04*ABS($B$1/G$3-1))</f>
        <v>0.51334919754929453</v>
      </c>
      <c r="AI9" s="52">
        <f t="shared" ref="AI9:AJ9" si="2">IF(OR(P$3 = 0,J$3=0), 0,0.5+0.04*ABS($D$1/N$3-1)+0.04*ABS($B$1/H$3-1))</f>
        <v>0.51332144070700603</v>
      </c>
      <c r="AJ9" s="52">
        <f t="shared" si="2"/>
        <v>0.51334684458852475</v>
      </c>
      <c r="AK9" s="52">
        <f>IF(OR(O$3 = 0,I$3=0), 0,0.2+0.025*ABS($D$1/M$3-1)/ABS(S$3)+0.04*ABS($B$1/G$3-1))</f>
        <v>0.21084600800632686</v>
      </c>
      <c r="AL9" s="52">
        <f>IF(OR(O$3 = 0,I$3=0), 0,0.5+0.025*ABS($D$1/M$3-1)/ABS((1-(S$3)^2)^0.5)+0.04*ABS($B$1/G$3-1))</f>
        <v>6.8847761948604997</v>
      </c>
      <c r="AM9" s="52">
        <f>IF(OR(O$3 = 0,I$3=0), 0,0.5+0.04*ABS($D$1/M$3-1)+0.04*ABS($B$1/G$3-1))</f>
        <v>0.51334919754929453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1.6220600162217165</v>
      </c>
      <c r="G11" s="77">
        <f>IF(G7=0,1000,G10/ABS(G7))</f>
        <v>3.7751743679165659</v>
      </c>
      <c r="H11" s="77">
        <f t="shared" ref="H11:I11" si="3">IF(H7=0,1000,H10/ABS(H7))</f>
        <v>1.9816749933264197</v>
      </c>
      <c r="I11" s="77">
        <f t="shared" si="3"/>
        <v>2.8760447224217689</v>
      </c>
      <c r="J11" s="77">
        <f t="shared" ref="J11:U11" si="4">IF(J5=0,1000,J8/ABS(J5))</f>
        <v>16.289592760231006</v>
      </c>
      <c r="K11" s="77">
        <f t="shared" si="4"/>
        <v>20.797227036411606</v>
      </c>
      <c r="L11" s="77">
        <f t="shared" si="4"/>
        <v>75.156576201267185</v>
      </c>
      <c r="M11" s="77">
        <f>IF(M7=0,1000,M10/ABS(M7))</f>
        <v>3.1410981279056718</v>
      </c>
      <c r="N11" s="77">
        <f t="shared" ref="N11:O11" si="5">IF(N7=0,1000,N10/ABS(N7))</f>
        <v>13.082155939306425</v>
      </c>
      <c r="O11" s="77">
        <f t="shared" si="5"/>
        <v>7.1011519646507582</v>
      </c>
      <c r="P11" s="77">
        <f t="shared" si="4"/>
        <v>65.123010130655615</v>
      </c>
      <c r="Q11" s="77">
        <f t="shared" si="4"/>
        <v>6250.0000002366105</v>
      </c>
      <c r="R11" s="77">
        <f t="shared" si="4"/>
        <v>64.451446577338402</v>
      </c>
      <c r="S11" s="77">
        <f t="shared" si="4"/>
        <v>46744.18719642434</v>
      </c>
      <c r="T11" s="77">
        <f t="shared" si="4"/>
        <v>54151.198794813441</v>
      </c>
      <c r="U11" s="77">
        <f t="shared" si="4"/>
        <v>31748.152061089542</v>
      </c>
      <c r="V11" s="77">
        <f>IF(V7=0,1000,V10/ABS(V7))</f>
        <v>27.790822993074045</v>
      </c>
      <c r="W11" s="77">
        <f t="shared" ref="W11:X11" si="6">IF(W7=0,1000,W10/ABS(W7))</f>
        <v>3.8525259210103751</v>
      </c>
      <c r="X11" s="77">
        <f t="shared" si="6"/>
        <v>3.2956704873384468</v>
      </c>
      <c r="Y11" s="77">
        <f>IF(Y7=0,1000,Y10/ABS(Y7))</f>
        <v>5.6010877858784784</v>
      </c>
      <c r="Z11" s="77">
        <f t="shared" ref="Z11:AA11" si="7">IF(Z7=0,1000,Z10/ABS(Z7))</f>
        <v>16.932781092570938</v>
      </c>
      <c r="AA11" s="77">
        <f t="shared" si="7"/>
        <v>10.187915313237518</v>
      </c>
      <c r="AB11" s="77">
        <f>IF(AB6=0,1000,AB9/ABS(AB6))</f>
        <v>4.3415078420113264</v>
      </c>
      <c r="AC11" s="77">
        <f t="shared" ref="AC11:AM11" si="8">IF(AC6=0,1000,AC9/ABS(AC6))</f>
        <v>5.9027057354248766</v>
      </c>
      <c r="AD11" s="77">
        <f t="shared" si="8"/>
        <v>5.1848680016798729</v>
      </c>
      <c r="AE11" s="77">
        <f t="shared" si="8"/>
        <v>1000</v>
      </c>
      <c r="AF11" s="77">
        <f t="shared" si="8"/>
        <v>1000</v>
      </c>
      <c r="AG11" s="77">
        <f t="shared" si="8"/>
        <v>1000</v>
      </c>
      <c r="AH11" s="77">
        <f t="shared" si="8"/>
        <v>10.565667077077478</v>
      </c>
      <c r="AI11" s="77">
        <f t="shared" si="8"/>
        <v>14.379776339805765</v>
      </c>
      <c r="AJ11" s="77">
        <f t="shared" si="8"/>
        <v>12.613869992127713</v>
      </c>
      <c r="AK11" s="77">
        <f t="shared" si="8"/>
        <v>11.810396966381555</v>
      </c>
      <c r="AL11" s="77">
        <f t="shared" si="8"/>
        <v>1000</v>
      </c>
      <c r="AM11" s="77">
        <f t="shared" si="8"/>
        <v>28.716653213091522</v>
      </c>
    </row>
    <row r="12" spans="1:39" ht="15.6" thickTop="1" thickBot="1">
      <c r="A12" s="78" t="s">
        <v>47</v>
      </c>
      <c r="B12" s="78"/>
      <c r="C12" s="78"/>
      <c r="D12" s="79"/>
      <c r="E12" s="80">
        <v>6</v>
      </c>
      <c r="F12" s="81">
        <v>49.999343872070313</v>
      </c>
      <c r="G12" s="81">
        <v>69.278579711914063</v>
      </c>
      <c r="H12" s="81">
        <v>69.245307922363281</v>
      </c>
      <c r="I12" s="81">
        <v>69.295036315917969</v>
      </c>
      <c r="J12" s="81">
        <v>120.00648498535156</v>
      </c>
      <c r="K12" s="81">
        <v>119.99098205566406</v>
      </c>
      <c r="L12" s="81">
        <v>120.00254821777344</v>
      </c>
      <c r="M12" s="81">
        <v>6.001737117767334</v>
      </c>
      <c r="N12" s="81">
        <v>6.0003252029418945</v>
      </c>
      <c r="O12" s="81">
        <v>6.0012264251708984</v>
      </c>
      <c r="P12" s="81">
        <v>120.0198974609375</v>
      </c>
      <c r="Q12" s="81">
        <v>119.99055480957031</v>
      </c>
      <c r="R12" s="82">
        <v>119.98956298828125</v>
      </c>
      <c r="S12" s="83">
        <v>0.99999994039535522</v>
      </c>
      <c r="T12" s="84">
        <v>0.9999997615814209</v>
      </c>
      <c r="U12" s="84">
        <v>0.9999997615814209</v>
      </c>
      <c r="V12" s="84">
        <v>69.272392272949219</v>
      </c>
      <c r="W12" s="84">
        <v>1.5212981030344963E-2</v>
      </c>
      <c r="X12" s="84">
        <v>1.6190910711884499E-2</v>
      </c>
      <c r="Y12" s="84">
        <v>6.0010390281677246</v>
      </c>
      <c r="Z12" s="84">
        <v>6.2357733258977532E-4</v>
      </c>
      <c r="AA12" s="84">
        <v>9.1921491548418999E-4</v>
      </c>
      <c r="AB12" s="84">
        <v>415.79168701171875</v>
      </c>
      <c r="AC12" s="84">
        <v>415.49423217773437</v>
      </c>
      <c r="AD12" s="84">
        <v>415.85513305664062</v>
      </c>
      <c r="AE12" s="84">
        <v>0.21968048810958862</v>
      </c>
      <c r="AF12" s="84">
        <v>0.31528738141059875</v>
      </c>
      <c r="AG12" s="84">
        <v>0.31376829743385315</v>
      </c>
      <c r="AH12" s="84">
        <v>415.79171752929687</v>
      </c>
      <c r="AI12" s="84">
        <v>415.49435424804687</v>
      </c>
      <c r="AJ12" s="84">
        <v>415.85525512695312</v>
      </c>
      <c r="AK12" s="84">
        <v>1247.14111328125</v>
      </c>
      <c r="AL12" s="84">
        <v>0.84873616695404053</v>
      </c>
      <c r="AM12" s="85">
        <v>1247.141357421875</v>
      </c>
    </row>
    <row r="13" spans="1:39">
      <c r="A13" s="86" t="s">
        <v>48</v>
      </c>
      <c r="B13" s="86"/>
      <c r="C13" s="86"/>
      <c r="D13" s="87"/>
      <c r="E13" s="88"/>
      <c r="F13" s="89">
        <v>8.5088720703083709E-3</v>
      </c>
      <c r="G13" s="90">
        <v>1.8713621419266246E-2</v>
      </c>
      <c r="H13" s="90">
        <v>7.4576331922742156E-3</v>
      </c>
      <c r="I13" s="90">
        <v>7.038128526474452E-3</v>
      </c>
      <c r="J13" s="89">
        <v>5.7927924261775843E-3</v>
      </c>
      <c r="K13" s="89">
        <v>5.9872233072155723E-4</v>
      </c>
      <c r="L13" s="89">
        <v>5.209328884518527E-3</v>
      </c>
      <c r="M13" s="90">
        <v>2.0531776733445639E-4</v>
      </c>
      <c r="N13" s="90">
        <v>6.6997058104867335E-5</v>
      </c>
      <c r="O13" s="90">
        <v>5.3231405978682034E-4</v>
      </c>
      <c r="P13" s="89">
        <v>1.0219683159760962E-2</v>
      </c>
      <c r="Q13" s="89">
        <v>1.0525190429675035E-2</v>
      </c>
      <c r="R13" s="91">
        <v>3.2076605896236288E-4</v>
      </c>
      <c r="S13" s="92">
        <v>1.5432569822060316E-7</v>
      </c>
      <c r="T13" s="93">
        <v>5.3141225642150403E-8</v>
      </c>
      <c r="U13" s="93">
        <v>7.7931161857058839E-8</v>
      </c>
      <c r="V13" s="94">
        <v>1.1651878073124067E-2</v>
      </c>
      <c r="W13" s="94">
        <v>1.9337604465890536E-4</v>
      </c>
      <c r="X13" s="94">
        <v>1.3608608942728036E-3</v>
      </c>
      <c r="Y13" s="94">
        <v>1.6634584797259322E-4</v>
      </c>
      <c r="Z13" s="94">
        <v>2.2255894414152568E-4</v>
      </c>
      <c r="AA13" s="94">
        <v>3.463059528409692E-4</v>
      </c>
      <c r="AB13" s="94">
        <v>9.8133610738159405E-2</v>
      </c>
      <c r="AC13" s="94">
        <v>4.9445099402760206E-2</v>
      </c>
      <c r="AD13" s="94">
        <v>5.2853925436693316E-3</v>
      </c>
      <c r="AE13" s="94">
        <v>5.2357498505926969E-2</v>
      </c>
      <c r="AF13" s="94">
        <v>6.2332592307839718E-2</v>
      </c>
      <c r="AG13" s="94">
        <v>1.7017175692032538E-2</v>
      </c>
      <c r="AH13" s="94">
        <v>9.8192064631064113E-2</v>
      </c>
      <c r="AI13" s="94">
        <v>4.9400019937365869E-2</v>
      </c>
      <c r="AJ13" s="94">
        <v>5.2948796084137939E-3</v>
      </c>
      <c r="AK13" s="94">
        <v>0.15280306752833894</v>
      </c>
      <c r="AL13" s="94">
        <v>7.042081890119789E-3</v>
      </c>
      <c r="AM13" s="95">
        <v>0.15285644659888931</v>
      </c>
    </row>
    <row r="14" spans="1:39">
      <c r="A14" s="96" t="s">
        <v>49</v>
      </c>
      <c r="B14" s="96"/>
      <c r="C14" s="96"/>
      <c r="D14" s="97"/>
      <c r="E14" s="98"/>
      <c r="F14" s="99">
        <v>1.7020864064999856E-2</v>
      </c>
      <c r="G14" s="99">
        <v>2.7004837446175746E-2</v>
      </c>
      <c r="H14" s="99">
        <v>1.076871534652518E-2</v>
      </c>
      <c r="I14" s="99">
        <v>1.0155725615568004E-2</v>
      </c>
      <c r="J14" s="99">
        <v>4.8268331652732083E-3</v>
      </c>
      <c r="K14" s="99">
        <v>4.9897526292445144E-4</v>
      </c>
      <c r="L14" s="99">
        <v>4.3412036739765413E-3</v>
      </c>
      <c r="M14" s="99">
        <v>3.4210893847876705E-3</v>
      </c>
      <c r="N14" s="99">
        <v>1.116544650279149E-3</v>
      </c>
      <c r="O14" s="99">
        <v>8.870874767656755E-3</v>
      </c>
      <c r="P14" s="99">
        <v>8.5157158564201623E-3</v>
      </c>
      <c r="Q14" s="99">
        <v>8.7709130865114178E-3</v>
      </c>
      <c r="R14" s="100">
        <v>2.6732901468641513E-4</v>
      </c>
      <c r="S14" s="101">
        <v>1.5432573123555976E-5</v>
      </c>
      <c r="T14" s="102">
        <v>5.3141235488017869E-6</v>
      </c>
      <c r="U14" s="102">
        <v>7.7931186510569494E-6</v>
      </c>
      <c r="V14" s="102">
        <v>1.681754899833187E-2</v>
      </c>
      <c r="W14" s="102">
        <v>0</v>
      </c>
      <c r="X14" s="102">
        <v>0</v>
      </c>
      <c r="Y14" s="102">
        <v>2.7720276162947863E-3</v>
      </c>
      <c r="Z14" s="102">
        <v>0</v>
      </c>
      <c r="AA14" s="102">
        <v>0</v>
      </c>
      <c r="AB14" s="103">
        <v>2.3596059790856171E-2</v>
      </c>
      <c r="AC14" s="103">
        <v>1.1898893451285496E-2</v>
      </c>
      <c r="AD14" s="103">
        <v>1.2709535000660747E-3</v>
      </c>
      <c r="AE14" s="103">
        <v>0</v>
      </c>
      <c r="AF14" s="103">
        <v>0</v>
      </c>
      <c r="AG14" s="103">
        <v>0</v>
      </c>
      <c r="AH14" s="103">
        <v>2.3610109879063469E-2</v>
      </c>
      <c r="AI14" s="103">
        <v>1.1888042938917038E-2</v>
      </c>
      <c r="AJ14" s="103">
        <v>1.2732344071420697E-3</v>
      </c>
      <c r="AK14" s="103">
        <v>1.2250766681813186E-2</v>
      </c>
      <c r="AL14" s="103">
        <v>0</v>
      </c>
      <c r="AM14" s="104">
        <v>1.225504334897908E-2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3.2412958204323626E-2</v>
      </c>
      <c r="H15" s="109">
        <v>1.2917005615786292E-2</v>
      </c>
      <c r="I15" s="109">
        <v>1.219040188182983E-2</v>
      </c>
      <c r="J15" s="108"/>
      <c r="K15" s="108"/>
      <c r="L15" s="108"/>
      <c r="M15" s="109">
        <v>4.1063553466891278E-3</v>
      </c>
      <c r="N15" s="109">
        <v>1.3399411620973467E-3</v>
      </c>
      <c r="O15" s="109">
        <v>1.0646281195736407E-2</v>
      </c>
      <c r="P15" s="108"/>
      <c r="Q15" s="108"/>
      <c r="R15" s="110"/>
      <c r="S15" s="111"/>
      <c r="T15" s="112"/>
      <c r="U15" s="112"/>
      <c r="V15" s="113">
        <v>2.0181654235947113E-2</v>
      </c>
      <c r="W15" s="113">
        <v>3.3493729048048043E-4</v>
      </c>
      <c r="X15" s="113">
        <v>2.3570813099035308E-3</v>
      </c>
      <c r="Y15" s="113">
        <v>3.326916959451864E-3</v>
      </c>
      <c r="Z15" s="113">
        <v>4.4511788828305136E-3</v>
      </c>
      <c r="AA15" s="113">
        <v>6.9261190568193831E-3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0.21084600800632686</v>
      </c>
      <c r="AC17" s="103">
        <f>IF(OR(N$3 = 0,H$3=0), 0,0.2+0.025*ABS($D$1/N$3-1)/ABS(T$3)+0.04*ABS($B$1/H$3-1))</f>
        <v>0.21082062444932062</v>
      </c>
      <c r="AD17" s="103">
        <f t="shared" ref="AD17" si="9">IF(OR(O$3 = 0,I$3=0), 0,0.2+0.025*ABS($D$1/O$3-1)/ABS(U$3)+0.04*ABS($B$1/I$3-1))</f>
        <v>0.21084540000986565</v>
      </c>
      <c r="AE17" s="103">
        <f>IF(OR(O$3 = 0,I$3=0), 0,0.5+0.025*ABS($D$1/M$3-1)/ABS((1-(S$3)^2)^0.5)+0.04*ABS($B$1/G$3-1))</f>
        <v>6.8847761948604997</v>
      </c>
      <c r="AF17" s="103">
        <f t="shared" ref="AF17:AG17" si="10">IF(OR(P$3 = 0,J$3=0), 0,0.5+0.025*ABS($D$1/N$3-1)/ABS((1-(T$3)^2)^0.5)+0.04*ABS($B$1/H$3-1))</f>
        <v>7.3537186995850892</v>
      </c>
      <c r="AG17" s="103">
        <f t="shared" si="10"/>
        <v>5.7480021524071363</v>
      </c>
      <c r="AH17" s="103">
        <f>IF(OR(O$3 = 0,I$3=0), 0,0.5+0.04*ABS($D$1/M$3-1)+0.04*ABS($B$1/G$3-1))</f>
        <v>0.51334919754929453</v>
      </c>
      <c r="AI17" s="103">
        <f t="shared" ref="AI17:AJ17" si="11">IF(OR(P$3 = 0,J$3=0), 0,0.5+0.04*ABS($D$1/N$3-1)+0.04*ABS($B$1/H$3-1))</f>
        <v>0.51332144070700603</v>
      </c>
      <c r="AJ17" s="103">
        <f t="shared" si="11"/>
        <v>0.51334684458852475</v>
      </c>
      <c r="AK17" s="103">
        <f>IF(OR(O$3 = 0,I$3=0), 0,0.2+0.025*ABS($D$1/M$3-1)/ABS(S$3)+0.04*ABS($B$1/G$3-1))</f>
        <v>0.21084600800632686</v>
      </c>
      <c r="AL17" s="103">
        <f>IF(OR(O$3 = 0,I$3=0), 0,0.5+0.025*ABS($D$1/M$3-1)/ABS((1-(S$3)^2)^0.5)+0.04*ABS($B$1/G$3-1))</f>
        <v>6.8847761948604997</v>
      </c>
      <c r="AM17" s="103">
        <f>IF(OR(O$3 = 0,I$3=0), 0,0.5+0.04*ABS($D$1/M$3-1)+0.04*ABS($B$1/G$3-1))</f>
        <v>0.51334919754929453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1.1752439004101267</v>
      </c>
      <c r="G19" s="77">
        <f>IF(G15=0,1000,G18/ABS(G15))</f>
        <v>3.085185849734037</v>
      </c>
      <c r="H19" s="77">
        <f t="shared" ref="H19:I19" si="12">IF(H15=0,1000,H18/ABS(H15))</f>
        <v>7.7417323313529227</v>
      </c>
      <c r="I19" s="77">
        <f t="shared" si="12"/>
        <v>8.2031750035290543</v>
      </c>
      <c r="J19" s="77">
        <f t="shared" ref="J19:U19" si="13">IF(J13=0,1000,J16/ABS(J13))</f>
        <v>34.525663149295937</v>
      </c>
      <c r="K19" s="77">
        <f t="shared" si="13"/>
        <v>334.04466434209604</v>
      </c>
      <c r="L19" s="77">
        <f t="shared" si="13"/>
        <v>38.392661402964009</v>
      </c>
      <c r="M19" s="77">
        <f>IF(M15=0,1000,M18/ABS(M15))</f>
        <v>24.352495475246194</v>
      </c>
      <c r="N19" s="77">
        <f t="shared" ref="N19:O19" si="14">IF(N15=0,1000,N18/ABS(N15))</f>
        <v>74.630142597809837</v>
      </c>
      <c r="O19" s="77">
        <f t="shared" si="14"/>
        <v>9.3929512250763896</v>
      </c>
      <c r="P19" s="77">
        <f t="shared" si="13"/>
        <v>48.92519583862471</v>
      </c>
      <c r="Q19" s="77">
        <f t="shared" si="13"/>
        <v>47.505078729054169</v>
      </c>
      <c r="R19" s="77">
        <f t="shared" si="13"/>
        <v>1558.7684109018141</v>
      </c>
      <c r="S19" s="77">
        <f t="shared" si="13"/>
        <v>64798.022074750974</v>
      </c>
      <c r="T19" s="77">
        <f t="shared" si="13"/>
        <v>188177.82012291846</v>
      </c>
      <c r="U19" s="77">
        <f t="shared" si="13"/>
        <v>128318.37434095975</v>
      </c>
      <c r="V19" s="77">
        <f>IF(V15=0,1000,V18/ABS(V15))</f>
        <v>4.9549952065813434</v>
      </c>
      <c r="W19" s="77">
        <f t="shared" ref="W19:X19" si="15">IF(W15=0,1000,W18/ABS(W15))</f>
        <v>298.56335153528636</v>
      </c>
      <c r="X19" s="77">
        <f t="shared" si="15"/>
        <v>42.42535019044071</v>
      </c>
      <c r="Y19" s="77">
        <f>IF(Y15=0,1000,Y18/ABS(Y15))</f>
        <v>30.05785873792167</v>
      </c>
      <c r="Z19" s="77">
        <f t="shared" ref="Z19:AA19" si="16">IF(Z15=0,1000,Z18/ABS(Z15))</f>
        <v>22.465958487026654</v>
      </c>
      <c r="AA19" s="77">
        <f t="shared" si="16"/>
        <v>14.438100064355821</v>
      </c>
      <c r="AB19" s="77">
        <f>IF(AB14=0,1000,AB17/ABS(AB14))</f>
        <v>8.9356447591318986</v>
      </c>
      <c r="AC19" s="77">
        <f t="shared" ref="AC19:AM19" si="17">IF(AC14=0,1000,AC17/ABS(AC14))</f>
        <v>17.717666379014819</v>
      </c>
      <c r="AD19" s="77">
        <f t="shared" si="17"/>
        <v>165.89544778696006</v>
      </c>
      <c r="AE19" s="77">
        <f>IF(AE14=0,1000,AE17/ABS(AE14))</f>
        <v>1000</v>
      </c>
      <c r="AF19" s="77">
        <f t="shared" si="17"/>
        <v>1000</v>
      </c>
      <c r="AG19" s="77">
        <f t="shared" si="17"/>
        <v>1000</v>
      </c>
      <c r="AH19" s="77">
        <f t="shared" si="17"/>
        <v>21.742770371624264</v>
      </c>
      <c r="AI19" s="77">
        <f t="shared" si="17"/>
        <v>43.179642212309169</v>
      </c>
      <c r="AJ19" s="77">
        <f t="shared" si="17"/>
        <v>403.18329579295187</v>
      </c>
      <c r="AK19" s="77">
        <f t="shared" si="17"/>
        <v>17.210841858521167</v>
      </c>
      <c r="AL19" s="77">
        <f t="shared" si="17"/>
        <v>1000</v>
      </c>
      <c r="AM19" s="77">
        <f t="shared" si="17"/>
        <v>41.888811237216849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31" priority="1" operator="between">
      <formula>2</formula>
      <formula>1</formula>
    </cfRule>
    <cfRule type="cellIs" dxfId="30" priority="2" operator="lessThanOr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7</v>
      </c>
      <c r="F2" s="12">
        <v>49.505000000000003</v>
      </c>
      <c r="G2" s="12">
        <v>17.320499999999999</v>
      </c>
      <c r="H2" s="12">
        <v>17.320499999999999</v>
      </c>
      <c r="I2" s="12">
        <v>17.320499999999999</v>
      </c>
      <c r="J2" s="12">
        <v>120</v>
      </c>
      <c r="K2" s="12">
        <v>120</v>
      </c>
      <c r="L2" s="12">
        <v>120</v>
      </c>
      <c r="M2" s="12">
        <v>3.75</v>
      </c>
      <c r="N2" s="12">
        <v>3.75</v>
      </c>
      <c r="O2" s="12">
        <v>3.75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17.320499999999996</v>
      </c>
      <c r="W2" s="15">
        <v>0</v>
      </c>
      <c r="X2" s="15">
        <v>0</v>
      </c>
      <c r="Y2" s="15">
        <v>3.7499999999999996</v>
      </c>
      <c r="Z2" s="15">
        <v>0</v>
      </c>
      <c r="AA2" s="15">
        <v>0</v>
      </c>
      <c r="AB2" s="15">
        <v>32.475937500000008</v>
      </c>
      <c r="AC2" s="15">
        <v>32.475937500000001</v>
      </c>
      <c r="AD2" s="15">
        <v>32.475937499999993</v>
      </c>
      <c r="AE2" s="15">
        <v>-56.249973773431378</v>
      </c>
      <c r="AF2" s="15">
        <v>-56.249973773431378</v>
      </c>
      <c r="AG2" s="15">
        <v>-56.249973773431385</v>
      </c>
      <c r="AH2" s="15">
        <v>64.951875000000001</v>
      </c>
      <c r="AI2" s="15">
        <v>64.951874999999987</v>
      </c>
      <c r="AJ2" s="15">
        <v>64.951875000000001</v>
      </c>
      <c r="AK2" s="15">
        <v>97.427812499999987</v>
      </c>
      <c r="AL2" s="15">
        <v>-168.74992132029413</v>
      </c>
      <c r="AM2" s="16">
        <v>194.855625</v>
      </c>
    </row>
    <row r="3" spans="1:39" ht="15.6" thickTop="1" thickBot="1">
      <c r="A3" s="17" t="s">
        <v>38</v>
      </c>
      <c r="B3" s="18"/>
      <c r="C3" s="18"/>
      <c r="D3" s="19"/>
      <c r="E3" s="20">
        <v>7</v>
      </c>
      <c r="F3" s="21">
        <v>49.498854999999999</v>
      </c>
      <c r="G3" s="21">
        <v>17.325674444444445</v>
      </c>
      <c r="H3" s="21">
        <v>17.310468888888888</v>
      </c>
      <c r="I3" s="21">
        <v>17.32442</v>
      </c>
      <c r="J3" s="21">
        <v>120.0036111111111</v>
      </c>
      <c r="K3" s="21">
        <v>120.00570333333332</v>
      </c>
      <c r="L3" s="21">
        <v>119.99068555555559</v>
      </c>
      <c r="M3" s="21">
        <v>3.7502367999999997</v>
      </c>
      <c r="N3" s="21">
        <v>3.7493410000000003</v>
      </c>
      <c r="O3" s="21">
        <v>3.7504973333333331</v>
      </c>
      <c r="P3" s="21">
        <v>120.02533333333335</v>
      </c>
      <c r="Q3" s="21">
        <v>119.99669000000003</v>
      </c>
      <c r="R3" s="22">
        <v>119.97797666666662</v>
      </c>
      <c r="S3" s="23">
        <v>0.50038303221395475</v>
      </c>
      <c r="T3" s="24">
        <v>0.50071124363476049</v>
      </c>
      <c r="U3" s="24">
        <v>0.50057506561365983</v>
      </c>
      <c r="V3" s="24">
        <v>17.320187738980714</v>
      </c>
      <c r="W3" s="24">
        <v>4.0545147973892991E-3</v>
      </c>
      <c r="X3" s="24">
        <v>5.6917068525022324E-3</v>
      </c>
      <c r="Y3" s="24">
        <v>3.7500249722389651</v>
      </c>
      <c r="Z3" s="24">
        <v>2.4848511460455583E-4</v>
      </c>
      <c r="AA3" s="24">
        <v>8.5151112174692786E-4</v>
      </c>
      <c r="AB3" s="24">
        <v>32.512578607564038</v>
      </c>
      <c r="AC3" s="24">
        <v>32.497587106630377</v>
      </c>
      <c r="AD3" s="24">
        <v>32.52496050386506</v>
      </c>
      <c r="AE3" s="24">
        <v>-56.255955094258709</v>
      </c>
      <c r="AF3" s="24">
        <v>-56.180840734990895</v>
      </c>
      <c r="AG3" s="24">
        <v>-56.248576792741993</v>
      </c>
      <c r="AH3" s="24">
        <v>64.975381886375118</v>
      </c>
      <c r="AI3" s="24">
        <v>64.902850734335559</v>
      </c>
      <c r="AJ3" s="24">
        <v>64.97519101154667</v>
      </c>
      <c r="AK3" s="24">
        <v>97.535126218059474</v>
      </c>
      <c r="AL3" s="24">
        <v>-168.6853726219916</v>
      </c>
      <c r="AM3" s="25">
        <v>194.85342363225732</v>
      </c>
    </row>
    <row r="4" spans="1:39" ht="15.6" thickTop="1" thickBot="1">
      <c r="A4" s="26" t="s">
        <v>39</v>
      </c>
      <c r="B4" s="27"/>
      <c r="C4" s="27"/>
      <c r="D4" s="28"/>
      <c r="E4" s="29">
        <v>7</v>
      </c>
      <c r="F4" s="30">
        <v>49.505000000000003</v>
      </c>
      <c r="G4" s="30">
        <v>17.3202</v>
      </c>
      <c r="H4" s="30">
        <v>17.320599999999999</v>
      </c>
      <c r="I4" s="30">
        <v>17.320599999999999</v>
      </c>
      <c r="J4" s="30">
        <v>119.998305176</v>
      </c>
      <c r="K4" s="30">
        <v>120.001</v>
      </c>
      <c r="L4" s="30">
        <v>120.00069482400001</v>
      </c>
      <c r="M4" s="30">
        <v>3.7499699999999998</v>
      </c>
      <c r="N4" s="30">
        <v>3.7499699999999998</v>
      </c>
      <c r="O4" s="30">
        <v>3.7500900000000001</v>
      </c>
      <c r="P4" s="30">
        <v>120.00899999999999</v>
      </c>
      <c r="Q4" s="30">
        <v>119.99600000000001</v>
      </c>
      <c r="R4" s="31">
        <v>119.995</v>
      </c>
      <c r="S4" s="32">
        <v>0.49994415171521583</v>
      </c>
      <c r="T4" s="33">
        <v>0.50010580123108705</v>
      </c>
      <c r="U4" s="33">
        <v>0.5000302296847805</v>
      </c>
      <c r="V4" s="33">
        <v>17.320466665390079</v>
      </c>
      <c r="W4" s="33">
        <v>2.5131690693210658E-4</v>
      </c>
      <c r="X4" s="33">
        <v>1.2890875009901538E-4</v>
      </c>
      <c r="Y4" s="33">
        <v>3.7500099922577008</v>
      </c>
      <c r="Z4" s="33">
        <v>1.3049526483344085E-4</v>
      </c>
      <c r="AA4" s="33">
        <v>2.103292105119232E-4</v>
      </c>
      <c r="AB4" s="33">
        <v>32.471487838036161</v>
      </c>
      <c r="AC4" s="33">
        <v>32.482737164035655</v>
      </c>
      <c r="AD4" s="33">
        <v>32.478867960166951</v>
      </c>
      <c r="AE4" s="33">
        <v>-56.250643603588664</v>
      </c>
      <c r="AF4" s="33">
        <v>-56.245880435354529</v>
      </c>
      <c r="AG4" s="33">
        <v>-56.250514848026143</v>
      </c>
      <c r="AH4" s="33">
        <v>64.950230393999988</v>
      </c>
      <c r="AI4" s="33">
        <v>64.951730381999994</v>
      </c>
      <c r="AJ4" s="33">
        <v>64.953808854000002</v>
      </c>
      <c r="AK4" s="33">
        <v>97.43309296223876</v>
      </c>
      <c r="AL4" s="33">
        <v>-168.74703888696934</v>
      </c>
      <c r="AM4" s="34">
        <v>194.85576963</v>
      </c>
    </row>
    <row r="5" spans="1:39">
      <c r="A5" s="35" t="s">
        <v>40</v>
      </c>
      <c r="B5" s="35"/>
      <c r="C5" s="35"/>
      <c r="D5" s="36"/>
      <c r="E5" s="37"/>
      <c r="F5" s="38">
        <v>6.1450000000036198E-3</v>
      </c>
      <c r="G5" s="39">
        <v>5.4744444444452256E-3</v>
      </c>
      <c r="H5" s="39">
        <v>1.0131111111110869E-2</v>
      </c>
      <c r="I5" s="39">
        <v>3.8200000000010448E-3</v>
      </c>
      <c r="J5" s="38">
        <v>5.3059351110960051E-3</v>
      </c>
      <c r="K5" s="38">
        <v>4.703333333310411E-3</v>
      </c>
      <c r="L5" s="38">
        <v>1.0009268444420627E-2</v>
      </c>
      <c r="M5" s="39">
        <v>2.6679999999990045E-4</v>
      </c>
      <c r="N5" s="39">
        <v>6.2899999999954659E-4</v>
      </c>
      <c r="O5" s="39">
        <v>4.0733333333298205E-4</v>
      </c>
      <c r="P5" s="38">
        <v>1.6333333333363953E-2</v>
      </c>
      <c r="Q5" s="38">
        <v>6.9000000002006345E-4</v>
      </c>
      <c r="R5" s="40">
        <v>1.7023333333384016E-2</v>
      </c>
      <c r="S5" s="41">
        <v>4.3888049873891388E-4</v>
      </c>
      <c r="T5" s="42">
        <v>6.054424036734396E-4</v>
      </c>
      <c r="U5" s="42">
        <v>5.4483592887932808E-4</v>
      </c>
      <c r="V5" s="43">
        <v>2.7892640936499902E-4</v>
      </c>
      <c r="W5" s="43">
        <v>3.8031978904571927E-3</v>
      </c>
      <c r="X5" s="43">
        <v>5.5627981024032169E-3</v>
      </c>
      <c r="Y5" s="43">
        <v>1.4979981264318099E-5</v>
      </c>
      <c r="Z5" s="43">
        <v>1.1798984977111498E-4</v>
      </c>
      <c r="AA5" s="43">
        <v>6.4118191123500466E-4</v>
      </c>
      <c r="AB5" s="43">
        <v>4.1090769527876603E-2</v>
      </c>
      <c r="AC5" s="43">
        <v>1.4849942594722165E-2</v>
      </c>
      <c r="AD5" s="43">
        <v>4.6092543698108557E-2</v>
      </c>
      <c r="AE5" s="43">
        <v>5.3114906700457709E-3</v>
      </c>
      <c r="AF5" s="43">
        <v>6.5039700363634267E-2</v>
      </c>
      <c r="AG5" s="43">
        <v>1.9380552841496979E-3</v>
      </c>
      <c r="AH5" s="43">
        <v>2.5151492375130147E-2</v>
      </c>
      <c r="AI5" s="43">
        <v>4.8879647664435311E-2</v>
      </c>
      <c r="AJ5" s="43">
        <v>2.1382157546668168E-2</v>
      </c>
      <c r="AK5" s="43">
        <v>0.10203325582071443</v>
      </c>
      <c r="AL5" s="43">
        <v>6.1666264977731089E-2</v>
      </c>
      <c r="AM5" s="44">
        <v>2.3459977426796286E-3</v>
      </c>
    </row>
    <row r="6" spans="1:39">
      <c r="A6" s="45" t="s">
        <v>41</v>
      </c>
      <c r="B6" s="45"/>
      <c r="C6" s="45"/>
      <c r="D6" s="46"/>
      <c r="E6" s="47"/>
      <c r="F6" s="48">
        <v>1.2414428576183469E-2</v>
      </c>
      <c r="G6" s="48">
        <v>3.1597294881646761E-2</v>
      </c>
      <c r="H6" s="48">
        <v>5.8525919639379323E-2</v>
      </c>
      <c r="I6" s="48">
        <v>2.2049800224198241E-2</v>
      </c>
      <c r="J6" s="48">
        <v>4.4214795387975871E-3</v>
      </c>
      <c r="K6" s="48">
        <v>3.9192581707939485E-3</v>
      </c>
      <c r="L6" s="48">
        <v>8.3417045232118004E-3</v>
      </c>
      <c r="M6" s="48">
        <v>7.1142174275475216E-3</v>
      </c>
      <c r="N6" s="48">
        <v>1.6776281485187571E-2</v>
      </c>
      <c r="O6" s="48">
        <v>1.0860781841190006E-2</v>
      </c>
      <c r="P6" s="48">
        <v>1.3608238260837116E-2</v>
      </c>
      <c r="Q6" s="48">
        <v>5.7501586087088175E-4</v>
      </c>
      <c r="R6" s="49">
        <v>1.4188715134511512E-2</v>
      </c>
      <c r="S6" s="50">
        <v>8.7708909072531566E-2</v>
      </c>
      <c r="T6" s="51">
        <v>0.12091647858322796</v>
      </c>
      <c r="U6" s="51">
        <v>0.10884200318915374</v>
      </c>
      <c r="V6" s="51">
        <v>1.6104121593165466E-3</v>
      </c>
      <c r="W6" s="51">
        <v>0</v>
      </c>
      <c r="X6" s="51">
        <v>0</v>
      </c>
      <c r="Y6" s="51">
        <v>3.9946350691564197E-4</v>
      </c>
      <c r="Z6" s="51">
        <v>0</v>
      </c>
      <c r="AA6" s="51">
        <v>0</v>
      </c>
      <c r="AB6" s="52">
        <v>0.12638422200789959</v>
      </c>
      <c r="AC6" s="52">
        <v>4.5695523627636896E-2</v>
      </c>
      <c r="AD6" s="52">
        <v>0.14171437254360758</v>
      </c>
      <c r="AE6" s="52">
        <v>-9.441650508192765E-3</v>
      </c>
      <c r="AF6" s="52">
        <v>-0.11576847108862479</v>
      </c>
      <c r="AG6" s="52">
        <v>-3.4455187929301949E-3</v>
      </c>
      <c r="AH6" s="52">
        <v>3.8709264408962614E-2</v>
      </c>
      <c r="AI6" s="52">
        <v>7.5312019597586807E-2</v>
      </c>
      <c r="AJ6" s="52">
        <v>3.290818728469512E-2</v>
      </c>
      <c r="AK6" s="52">
        <v>0.10461180476928741</v>
      </c>
      <c r="AL6" s="52">
        <v>-3.6556972320249438E-2</v>
      </c>
      <c r="AM6" s="53">
        <v>1.2039807661307403E-3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9.482020341985321E-3</v>
      </c>
      <c r="H7" s="58">
        <v>1.7547607363143446E-2</v>
      </c>
      <c r="I7" s="58">
        <v>6.6164371698294701E-3</v>
      </c>
      <c r="J7" s="57"/>
      <c r="K7" s="57"/>
      <c r="L7" s="57"/>
      <c r="M7" s="58">
        <v>5.335999999998009E-3</v>
      </c>
      <c r="N7" s="58">
        <v>1.2579999999990934E-2</v>
      </c>
      <c r="O7" s="58">
        <v>8.146666666659641E-3</v>
      </c>
      <c r="P7" s="57"/>
      <c r="Q7" s="57"/>
      <c r="R7" s="59"/>
      <c r="S7" s="60"/>
      <c r="T7" s="61"/>
      <c r="U7" s="61"/>
      <c r="V7" s="62">
        <v>4.8311493784532612E-4</v>
      </c>
      <c r="W7" s="62">
        <v>6.5873350488563137E-3</v>
      </c>
      <c r="X7" s="62">
        <v>9.6350534379548228E-3</v>
      </c>
      <c r="Y7" s="62">
        <v>2.9959962528636197E-4</v>
      </c>
      <c r="Z7" s="62">
        <v>2.3597969954222997E-3</v>
      </c>
      <c r="AA7" s="62">
        <v>1.2823638224700092E-2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0.30994321472921149</v>
      </c>
      <c r="AC9" s="52">
        <f t="shared" ref="AC9" si="0">IF(OR(N$3 = 0,H$3=0), 0,0.2+0.025*ABS($D$1/N$3-1)/ABS(T$3)+0.04*ABS($B$1/H$3-1))</f>
        <v>0.31006529083840262</v>
      </c>
      <c r="AD9" s="52">
        <f>IF(OR(O$3 = 0,I$3=0), 0,0.2+0.025*ABS($D$1/O$3-1)/ABS(U$3)+0.04*ABS($B$1/I$3-1))</f>
        <v>0.30994185365418903</v>
      </c>
      <c r="AE9" s="52">
        <f>IF(OR(O$3 = 0,I$3=0), 0,0.5+0.025*ABS($D$1/M$3-1)/ABS((1-(S$3)^2)^0.5)+0.04*ABS($B$1/G$3-1))</f>
        <v>0.6029160448580646</v>
      </c>
      <c r="AF9" s="52">
        <f t="shared" ref="AF9:AG9" si="1">IF(OR(P$3 = 0,J$3=0), 0,0.5+0.025*ABS($D$1/N$3-1)/ABS((1-(T$3)^2)^0.5)+0.04*ABS($B$1/H$3-1))</f>
        <v>0.60304443964043575</v>
      </c>
      <c r="AG9" s="52">
        <f t="shared" si="1"/>
        <v>0.60292425584017251</v>
      </c>
      <c r="AH9" s="52">
        <f>IF(OR(O$3 = 0,I$3=0), 0,0.5+0.04*ABS($D$1/M$3-1)+0.04*ABS($B$1/G$3-1))</f>
        <v>0.60662347804302197</v>
      </c>
      <c r="AI9" s="52">
        <f t="shared" ref="AI9:AJ9" si="2">IF(OR(P$3 = 0,J$3=0), 0,0.5+0.04*ABS($D$1/N$3-1)+0.04*ABS($B$1/H$3-1))</f>
        <v>0.60675330507116698</v>
      </c>
      <c r="AJ9" s="52">
        <f t="shared" si="2"/>
        <v>0.60662942505925144</v>
      </c>
      <c r="AK9" s="52">
        <f>IF(OR(O$3 = 0,I$3=0), 0,0.2+0.025*ABS($D$1/M$3-1)/ABS(S$3)+0.04*ABS($B$1/G$3-1))</f>
        <v>0.30994321472921149</v>
      </c>
      <c r="AL9" s="52">
        <f>IF(OR(O$3 = 0,I$3=0), 0,0.5+0.025*ABS($D$1/M$3-1)/ABS((1-(S$3)^2)^0.5)+0.04*ABS($B$1/G$3-1))</f>
        <v>0.6029160448580646</v>
      </c>
      <c r="AM9" s="52">
        <f>IF(OR(O$3 = 0,I$3=0), 0,0.5+0.04*ABS($D$1/M$3-1)+0.04*ABS($B$1/G$3-1))</f>
        <v>0.60662347804302197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1.6273393002431422</v>
      </c>
      <c r="G11" s="77">
        <f>IF(G7=0,1000,G10/ABS(G7))</f>
        <v>10.546275624110532</v>
      </c>
      <c r="H11" s="77">
        <f t="shared" ref="H11:I11" si="3">IF(H7=0,1000,H10/ABS(H7))</f>
        <v>5.6987826277693845</v>
      </c>
      <c r="I11" s="77">
        <f t="shared" si="3"/>
        <v>15.113874345545605</v>
      </c>
      <c r="J11" s="77">
        <f t="shared" ref="J11:U11" si="4">IF(J5=0,1000,J8/ABS(J5))</f>
        <v>37.693638503371666</v>
      </c>
      <c r="K11" s="77">
        <f t="shared" si="4"/>
        <v>42.52303330991667</v>
      </c>
      <c r="L11" s="77">
        <f t="shared" si="4"/>
        <v>19.981480276061948</v>
      </c>
      <c r="M11" s="77">
        <f>IF(M7=0,1000,M10/ABS(M7))</f>
        <v>18.740629685164414</v>
      </c>
      <c r="N11" s="77">
        <f t="shared" ref="N11:O11" si="5">IF(N7=0,1000,N10/ABS(N7))</f>
        <v>7.9491255961901492</v>
      </c>
      <c r="O11" s="77">
        <f t="shared" si="5"/>
        <v>12.274959083480308</v>
      </c>
      <c r="P11" s="77">
        <f t="shared" si="4"/>
        <v>30.612244897901796</v>
      </c>
      <c r="Q11" s="77">
        <f t="shared" si="4"/>
        <v>724.63768113834965</v>
      </c>
      <c r="R11" s="77">
        <f t="shared" si="4"/>
        <v>29.371450949589466</v>
      </c>
      <c r="S11" s="77">
        <f t="shared" si="4"/>
        <v>22.785245707508437</v>
      </c>
      <c r="T11" s="77">
        <f t="shared" si="4"/>
        <v>16.516847745262567</v>
      </c>
      <c r="U11" s="77">
        <f t="shared" si="4"/>
        <v>18.354149331834595</v>
      </c>
      <c r="V11" s="77">
        <f>IF(V7=0,1000,V10/ABS(V7))</f>
        <v>206.99008075799958</v>
      </c>
      <c r="W11" s="77">
        <f t="shared" ref="W11:X11" si="6">IF(W7=0,1000,W10/ABS(W7))</f>
        <v>15.180645778350367</v>
      </c>
      <c r="X11" s="77">
        <f t="shared" si="6"/>
        <v>10.378769629452769</v>
      </c>
      <c r="Y11" s="77">
        <f>IF(Y7=0,1000,Y10/ABS(Y7))</f>
        <v>333.7787886230447</v>
      </c>
      <c r="Z11" s="77">
        <f t="shared" ref="Z11:AA11" si="7">IF(Z7=0,1000,Z10/ABS(Z7))</f>
        <v>42.376526537658556</v>
      </c>
      <c r="AA11" s="77">
        <f t="shared" si="7"/>
        <v>7.7980989675290626</v>
      </c>
      <c r="AB11" s="77">
        <f>IF(AB6=0,1000,AB9/ABS(AB6))</f>
        <v>2.4523885165811175</v>
      </c>
      <c r="AC11" s="77">
        <f t="shared" ref="AC11:AM11" si="8">IF(AC6=0,1000,AC9/ABS(AC6))</f>
        <v>6.7854631312480134</v>
      </c>
      <c r="AD11" s="77">
        <f t="shared" si="8"/>
        <v>2.1870883530801746</v>
      </c>
      <c r="AE11" s="77">
        <f t="shared" si="8"/>
        <v>63.857060196720766</v>
      </c>
      <c r="AF11" s="77">
        <f t="shared" si="8"/>
        <v>5.209055919713963</v>
      </c>
      <c r="AG11" s="77">
        <f t="shared" si="8"/>
        <v>174.98794581451804</v>
      </c>
      <c r="AH11" s="77">
        <f t="shared" si="8"/>
        <v>15.671273719749797</v>
      </c>
      <c r="AI11" s="77">
        <f t="shared" si="8"/>
        <v>8.056526810902426</v>
      </c>
      <c r="AJ11" s="77">
        <f t="shared" si="8"/>
        <v>18.433996981091134</v>
      </c>
      <c r="AK11" s="77">
        <f t="shared" si="8"/>
        <v>2.9627938779257783</v>
      </c>
      <c r="AL11" s="77">
        <f t="shared" si="8"/>
        <v>16.49250489281085</v>
      </c>
      <c r="AM11" s="77">
        <f t="shared" si="8"/>
        <v>503.84814700366127</v>
      </c>
    </row>
    <row r="12" spans="1:39" ht="15.6" thickTop="1" thickBot="1">
      <c r="A12" s="78" t="s">
        <v>47</v>
      </c>
      <c r="B12" s="78"/>
      <c r="C12" s="78"/>
      <c r="D12" s="79"/>
      <c r="E12" s="80">
        <v>7</v>
      </c>
      <c r="F12" s="81">
        <v>49.507289886474609</v>
      </c>
      <c r="G12" s="81">
        <v>17.320148468017578</v>
      </c>
      <c r="H12" s="81">
        <v>17.31004524230957</v>
      </c>
      <c r="I12" s="81">
        <v>17.321701049804688</v>
      </c>
      <c r="J12" s="81">
        <v>120.00067138671875</v>
      </c>
      <c r="K12" s="81">
        <v>120.00042724609375</v>
      </c>
      <c r="L12" s="81">
        <v>119.99891662597656</v>
      </c>
      <c r="M12" s="81">
        <v>3.7505934238433838</v>
      </c>
      <c r="N12" s="81">
        <v>3.7496256828308105</v>
      </c>
      <c r="O12" s="81">
        <v>3.7507500648498535</v>
      </c>
      <c r="P12" s="81">
        <v>120.03733825683594</v>
      </c>
      <c r="Q12" s="81">
        <v>119.98367309570312</v>
      </c>
      <c r="R12" s="82">
        <v>119.97900390625</v>
      </c>
      <c r="S12" s="83">
        <v>0.50013536214828491</v>
      </c>
      <c r="T12" s="84">
        <v>0.50073987245559692</v>
      </c>
      <c r="U12" s="84">
        <v>0.5004686713218689</v>
      </c>
      <c r="V12" s="84">
        <v>17.317939758300781</v>
      </c>
      <c r="W12" s="84">
        <v>3.5812042187899351E-3</v>
      </c>
      <c r="X12" s="84">
        <v>9.6710165962576866E-3</v>
      </c>
      <c r="Y12" s="84">
        <v>3.7502951622009277</v>
      </c>
      <c r="Z12" s="84">
        <v>6.4126297365874052E-4</v>
      </c>
      <c r="AA12" s="84">
        <v>1.0446410160511732E-3</v>
      </c>
      <c r="AB12" s="84">
        <v>32.489208221435547</v>
      </c>
      <c r="AC12" s="84">
        <v>32.501117706298828</v>
      </c>
      <c r="AD12" s="84">
        <v>32.515132904052734</v>
      </c>
      <c r="AE12" s="84">
        <v>-56.252647399902344</v>
      </c>
      <c r="AF12" s="84">
        <v>-56.182655334472656</v>
      </c>
      <c r="AG12" s="84">
        <v>-56.247531890869141</v>
      </c>
      <c r="AH12" s="84">
        <v>64.960823059082031</v>
      </c>
      <c r="AI12" s="84">
        <v>64.90618896484375</v>
      </c>
      <c r="AJ12" s="84">
        <v>64.969367980957031</v>
      </c>
      <c r="AK12" s="84">
        <v>97.505462646484375</v>
      </c>
      <c r="AL12" s="84">
        <v>-168.68283081054687</v>
      </c>
      <c r="AM12" s="85">
        <v>194.83638000488281</v>
      </c>
    </row>
    <row r="13" spans="1:39">
      <c r="A13" s="86" t="s">
        <v>48</v>
      </c>
      <c r="B13" s="86"/>
      <c r="C13" s="86"/>
      <c r="D13" s="87"/>
      <c r="E13" s="88"/>
      <c r="F13" s="89">
        <v>8.4348864746104368E-3</v>
      </c>
      <c r="G13" s="90">
        <v>5.5259764268669187E-3</v>
      </c>
      <c r="H13" s="90">
        <v>4.2364657931770466E-4</v>
      </c>
      <c r="I13" s="90">
        <v>2.7189501953124307E-3</v>
      </c>
      <c r="J13" s="89">
        <v>2.9397243923483529E-3</v>
      </c>
      <c r="K13" s="89">
        <v>5.2760872395651859E-3</v>
      </c>
      <c r="L13" s="89">
        <v>8.2310704209760388E-3</v>
      </c>
      <c r="M13" s="90">
        <v>3.5662384338408515E-4</v>
      </c>
      <c r="N13" s="90">
        <v>2.8468283081029E-4</v>
      </c>
      <c r="O13" s="90">
        <v>2.5273151652038806E-4</v>
      </c>
      <c r="P13" s="89">
        <v>1.2004923502587417E-2</v>
      </c>
      <c r="Q13" s="89">
        <v>1.3016904296904386E-2</v>
      </c>
      <c r="R13" s="91">
        <v>1.027239583379469E-3</v>
      </c>
      <c r="S13" s="92">
        <v>2.4767006566983607E-4</v>
      </c>
      <c r="T13" s="93">
        <v>2.8628820836429369E-5</v>
      </c>
      <c r="U13" s="93">
        <v>1.063942917909344E-4</v>
      </c>
      <c r="V13" s="94">
        <v>2.247980679932482E-3</v>
      </c>
      <c r="W13" s="94">
        <v>4.7331057859936396E-4</v>
      </c>
      <c r="X13" s="94">
        <v>3.9793097437554542E-3</v>
      </c>
      <c r="Y13" s="94">
        <v>2.7018996196259693E-4</v>
      </c>
      <c r="Z13" s="94">
        <v>3.9277785905418469E-4</v>
      </c>
      <c r="AA13" s="94">
        <v>1.9312989430424535E-4</v>
      </c>
      <c r="AB13" s="94">
        <v>2.337038612849085E-2</v>
      </c>
      <c r="AC13" s="94">
        <v>3.530599668451373E-3</v>
      </c>
      <c r="AD13" s="94">
        <v>9.8275998123256159E-3</v>
      </c>
      <c r="AE13" s="94">
        <v>3.3076943563656869E-3</v>
      </c>
      <c r="AF13" s="94">
        <v>1.8145994817615474E-3</v>
      </c>
      <c r="AG13" s="94">
        <v>1.0449018728522219E-3</v>
      </c>
      <c r="AH13" s="94">
        <v>1.4558827293086551E-2</v>
      </c>
      <c r="AI13" s="94">
        <v>3.3382305081914865E-3</v>
      </c>
      <c r="AJ13" s="94">
        <v>5.8230305896387335E-3</v>
      </c>
      <c r="AK13" s="94">
        <v>2.9663571575099468E-2</v>
      </c>
      <c r="AL13" s="94">
        <v>2.5418114447290918E-3</v>
      </c>
      <c r="AM13" s="95">
        <v>1.7043627374505377E-2</v>
      </c>
    </row>
    <row r="14" spans="1:39">
      <c r="A14" s="96" t="s">
        <v>49</v>
      </c>
      <c r="B14" s="96"/>
      <c r="C14" s="96"/>
      <c r="D14" s="97"/>
      <c r="E14" s="98"/>
      <c r="F14" s="99">
        <v>1.7040568866917096E-2</v>
      </c>
      <c r="G14" s="99">
        <v>3.1894726202932017E-2</v>
      </c>
      <c r="H14" s="99">
        <v>2.4473431773395326E-3</v>
      </c>
      <c r="I14" s="99">
        <v>1.5694321629886775E-2</v>
      </c>
      <c r="J14" s="99">
        <v>2.4496966092349237E-3</v>
      </c>
      <c r="K14" s="99">
        <v>4.3965304089840507E-3</v>
      </c>
      <c r="L14" s="99">
        <v>6.8597578077550531E-3</v>
      </c>
      <c r="M14" s="99">
        <v>9.5093686719751984E-3</v>
      </c>
      <c r="N14" s="99">
        <v>7.5928764764338578E-3</v>
      </c>
      <c r="O14" s="99">
        <v>6.7386134173242473E-3</v>
      </c>
      <c r="P14" s="99">
        <v>1.0001991387307748E-2</v>
      </c>
      <c r="Q14" s="99">
        <v>1.0847719463682192E-2</v>
      </c>
      <c r="R14" s="100">
        <v>8.5619012081978728E-4</v>
      </c>
      <c r="S14" s="101">
        <v>4.9496095935550599E-2</v>
      </c>
      <c r="T14" s="102">
        <v>5.7176309101044306E-3</v>
      </c>
      <c r="U14" s="102">
        <v>2.1254412994084034E-2</v>
      </c>
      <c r="V14" s="102">
        <v>1.2978962548270708E-2</v>
      </c>
      <c r="W14" s="102">
        <v>0</v>
      </c>
      <c r="X14" s="102">
        <v>0</v>
      </c>
      <c r="Y14" s="102">
        <v>7.205017672223102E-3</v>
      </c>
      <c r="Z14" s="102">
        <v>0</v>
      </c>
      <c r="AA14" s="102">
        <v>0</v>
      </c>
      <c r="AB14" s="103">
        <v>7.1881059975518954E-2</v>
      </c>
      <c r="AC14" s="103">
        <v>1.0864190183926106E-2</v>
      </c>
      <c r="AD14" s="103">
        <v>3.0215562632759436E-2</v>
      </c>
      <c r="AE14" s="103">
        <v>-5.8797230458953829E-3</v>
      </c>
      <c r="AF14" s="103">
        <v>-3.2299258217247852E-3</v>
      </c>
      <c r="AG14" s="103">
        <v>-1.8576503307849922E-3</v>
      </c>
      <c r="AH14" s="103">
        <v>2.2406682147010873E-2</v>
      </c>
      <c r="AI14" s="103">
        <v>5.1434266298344003E-3</v>
      </c>
      <c r="AJ14" s="103">
        <v>8.961929159398592E-3</v>
      </c>
      <c r="AK14" s="103">
        <v>3.0413219037396397E-2</v>
      </c>
      <c r="AL14" s="103">
        <v>-1.5068357174187579E-3</v>
      </c>
      <c r="AM14" s="104">
        <v>8.7468965424346099E-3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9.5712763953700857E-3</v>
      </c>
      <c r="H15" s="109">
        <v>7.3377774195497469E-4</v>
      </c>
      <c r="I15" s="109">
        <v>4.7093620772710324E-3</v>
      </c>
      <c r="J15" s="108"/>
      <c r="K15" s="108"/>
      <c r="L15" s="108"/>
      <c r="M15" s="109">
        <v>7.132476867681703E-3</v>
      </c>
      <c r="N15" s="109">
        <v>5.6936566162058E-3</v>
      </c>
      <c r="O15" s="109">
        <v>5.0546303304077611E-3</v>
      </c>
      <c r="P15" s="108"/>
      <c r="Q15" s="108"/>
      <c r="R15" s="110"/>
      <c r="S15" s="111"/>
      <c r="T15" s="112"/>
      <c r="U15" s="112"/>
      <c r="V15" s="113">
        <v>3.8936185674763699E-3</v>
      </c>
      <c r="W15" s="113">
        <v>8.1979835212499165E-4</v>
      </c>
      <c r="X15" s="113">
        <v>6.8923698688065377E-3</v>
      </c>
      <c r="Y15" s="113">
        <v>5.4037992392519385E-3</v>
      </c>
      <c r="Z15" s="113">
        <v>7.855557181083694E-3</v>
      </c>
      <c r="AA15" s="113">
        <v>3.862597886084907E-3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0.30994321472921149</v>
      </c>
      <c r="AC17" s="103">
        <f>IF(OR(N$3 = 0,H$3=0), 0,0.2+0.025*ABS($D$1/N$3-1)/ABS(T$3)+0.04*ABS($B$1/H$3-1))</f>
        <v>0.31006529083840262</v>
      </c>
      <c r="AD17" s="103">
        <f t="shared" ref="AD17" si="9">IF(OR(O$3 = 0,I$3=0), 0,0.2+0.025*ABS($D$1/O$3-1)/ABS(U$3)+0.04*ABS($B$1/I$3-1))</f>
        <v>0.30994185365418903</v>
      </c>
      <c r="AE17" s="103">
        <f>IF(OR(O$3 = 0,I$3=0), 0,0.5+0.025*ABS($D$1/M$3-1)/ABS((1-(S$3)^2)^0.5)+0.04*ABS($B$1/G$3-1))</f>
        <v>0.6029160448580646</v>
      </c>
      <c r="AF17" s="103">
        <f t="shared" ref="AF17:AG17" si="10">IF(OR(P$3 = 0,J$3=0), 0,0.5+0.025*ABS($D$1/N$3-1)/ABS((1-(T$3)^2)^0.5)+0.04*ABS($B$1/H$3-1))</f>
        <v>0.60304443964043575</v>
      </c>
      <c r="AG17" s="103">
        <f t="shared" si="10"/>
        <v>0.60292425584017251</v>
      </c>
      <c r="AH17" s="103">
        <f>IF(OR(O$3 = 0,I$3=0), 0,0.5+0.04*ABS($D$1/M$3-1)+0.04*ABS($B$1/G$3-1))</f>
        <v>0.60662347804302197</v>
      </c>
      <c r="AI17" s="103">
        <f t="shared" ref="AI17:AJ17" si="11">IF(OR(P$3 = 0,J$3=0), 0,0.5+0.04*ABS($D$1/N$3-1)+0.04*ABS($B$1/H$3-1))</f>
        <v>0.60675330507116698</v>
      </c>
      <c r="AJ17" s="103">
        <f t="shared" si="11"/>
        <v>0.60662942505925144</v>
      </c>
      <c r="AK17" s="103">
        <f>IF(OR(O$3 = 0,I$3=0), 0,0.2+0.025*ABS($D$1/M$3-1)/ABS(S$3)+0.04*ABS($B$1/G$3-1))</f>
        <v>0.30994321472921149</v>
      </c>
      <c r="AL17" s="103">
        <f>IF(OR(O$3 = 0,I$3=0), 0,0.5+0.025*ABS($D$1/M$3-1)/ABS((1-(S$3)^2)^0.5)+0.04*ABS($B$1/G$3-1))</f>
        <v>0.6029160448580646</v>
      </c>
      <c r="AM17" s="103">
        <f>IF(OR(O$3 = 0,I$3=0), 0,0.5+0.04*ABS($D$1/M$3-1)+0.04*ABS($B$1/G$3-1))</f>
        <v>0.60662347804302197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1.1855524114166394</v>
      </c>
      <c r="G19" s="77">
        <f>IF(G15=0,1000,G18/ABS(G15))</f>
        <v>10.447927305533984</v>
      </c>
      <c r="H19" s="77">
        <f t="shared" ref="H19:I19" si="12">IF(H15=0,1000,H18/ABS(H15))</f>
        <v>136.28104844605127</v>
      </c>
      <c r="I19" s="77">
        <f t="shared" si="12"/>
        <v>21.23429848017711</v>
      </c>
      <c r="J19" s="77">
        <f t="shared" ref="J19:U19" si="13">IF(J13=0,1000,J16/ABS(J13))</f>
        <v>68.033588631835357</v>
      </c>
      <c r="K19" s="77">
        <f t="shared" si="13"/>
        <v>37.906878889379861</v>
      </c>
      <c r="L19" s="77">
        <f t="shared" si="13"/>
        <v>24.29817627247126</v>
      </c>
      <c r="M19" s="77">
        <f>IF(M15=0,1000,M18/ABS(M15))</f>
        <v>14.020374949004692</v>
      </c>
      <c r="N19" s="77">
        <f t="shared" ref="N19:O19" si="14">IF(N15=0,1000,N18/ABS(N15))</f>
        <v>17.563405512613979</v>
      </c>
      <c r="O19" s="77">
        <f t="shared" si="14"/>
        <v>19.783840451875918</v>
      </c>
      <c r="P19" s="77">
        <f t="shared" si="13"/>
        <v>41.649578182837665</v>
      </c>
      <c r="Q19" s="77">
        <f t="shared" si="13"/>
        <v>38.411590697406254</v>
      </c>
      <c r="R19" s="77">
        <f t="shared" si="13"/>
        <v>486.74136792419216</v>
      </c>
      <c r="S19" s="77">
        <f t="shared" si="13"/>
        <v>40.376296477147939</v>
      </c>
      <c r="T19" s="77">
        <f t="shared" si="13"/>
        <v>349.29835417025913</v>
      </c>
      <c r="U19" s="77">
        <f t="shared" si="13"/>
        <v>93.990004836444385</v>
      </c>
      <c r="V19" s="77">
        <f>IF(V15=0,1000,V18/ABS(V15))</f>
        <v>25.683049910257267</v>
      </c>
      <c r="W19" s="77">
        <f t="shared" ref="W19:X19" si="15">IF(W15=0,1000,W18/ABS(W15))</f>
        <v>121.98121616223177</v>
      </c>
      <c r="X19" s="77">
        <f t="shared" si="15"/>
        <v>14.508797685478203</v>
      </c>
      <c r="Y19" s="77">
        <f>IF(Y15=0,1000,Y18/ABS(Y15))</f>
        <v>18.505498737559179</v>
      </c>
      <c r="Z19" s="77">
        <f t="shared" ref="Z19:AA19" si="16">IF(Z15=0,1000,Z18/ABS(Z15))</f>
        <v>12.729841778862177</v>
      </c>
      <c r="AA19" s="77">
        <f t="shared" si="16"/>
        <v>25.889311533114068</v>
      </c>
      <c r="AB19" s="77">
        <f>IF(AB14=0,1000,AB17/ABS(AB14))</f>
        <v>4.3118898752295953</v>
      </c>
      <c r="AC19" s="77">
        <f t="shared" ref="AC19:AM19" si="17">IF(AC14=0,1000,AC17/ABS(AC14))</f>
        <v>28.540119934309828</v>
      </c>
      <c r="AD19" s="77">
        <f t="shared" si="17"/>
        <v>10.257689304721167</v>
      </c>
      <c r="AE19" s="77">
        <f>IF(AE14=0,1000,AE17/ABS(AE14))</f>
        <v>102.54157213730645</v>
      </c>
      <c r="AF19" s="77">
        <f t="shared" si="17"/>
        <v>186.7053526691858</v>
      </c>
      <c r="AG19" s="77">
        <f t="shared" si="17"/>
        <v>324.56283394593061</v>
      </c>
      <c r="AH19" s="77">
        <f t="shared" si="17"/>
        <v>27.073329021358372</v>
      </c>
      <c r="AI19" s="77">
        <f t="shared" si="17"/>
        <v>117.96674643936784</v>
      </c>
      <c r="AJ19" s="77">
        <f t="shared" si="17"/>
        <v>67.689602793062079</v>
      </c>
      <c r="AK19" s="77">
        <f t="shared" si="17"/>
        <v>10.191069033110313</v>
      </c>
      <c r="AL19" s="77">
        <f t="shared" si="17"/>
        <v>400.12062223403677</v>
      </c>
      <c r="AM19" s="77">
        <f t="shared" si="17"/>
        <v>69.352995671099421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9" priority="1" operator="between">
      <formula>2</formula>
      <formula>1</formula>
    </cfRule>
    <cfRule type="cellIs" dxfId="28" priority="2" operator="lessThanOr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20"/>
  <sheetViews>
    <sheetView workbookViewId="0">
      <selection sqref="A1:AM19"/>
    </sheetView>
  </sheetViews>
  <sheetFormatPr defaultRowHeight="14.4"/>
  <cols>
    <col min="1" max="1" width="7.88671875" customWidth="1"/>
  </cols>
  <sheetData>
    <row r="1" spans="1:39" ht="15.6">
      <c r="A1" s="1" t="s">
        <v>0</v>
      </c>
      <c r="B1" s="1">
        <v>57.734999999999999</v>
      </c>
      <c r="C1" s="1" t="s">
        <v>1</v>
      </c>
      <c r="D1" s="2">
        <v>5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6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8" t="s">
        <v>36</v>
      </c>
    </row>
    <row r="2" spans="1:39" ht="15" thickBot="1">
      <c r="A2" s="9" t="s">
        <v>37</v>
      </c>
      <c r="B2" s="9"/>
      <c r="C2" s="9"/>
      <c r="D2" s="10"/>
      <c r="E2" s="11">
        <v>8</v>
      </c>
      <c r="F2" s="12">
        <v>49.505000000000003</v>
      </c>
      <c r="G2" s="12">
        <v>28.8675</v>
      </c>
      <c r="H2" s="12">
        <v>28.8675</v>
      </c>
      <c r="I2" s="12">
        <v>28.8675</v>
      </c>
      <c r="J2" s="12">
        <v>120</v>
      </c>
      <c r="K2" s="12">
        <v>120</v>
      </c>
      <c r="L2" s="12">
        <v>120</v>
      </c>
      <c r="M2" s="12">
        <v>5</v>
      </c>
      <c r="N2" s="12">
        <v>5</v>
      </c>
      <c r="O2" s="12">
        <v>5</v>
      </c>
      <c r="P2" s="12">
        <v>120</v>
      </c>
      <c r="Q2" s="12">
        <v>120</v>
      </c>
      <c r="R2" s="13">
        <v>120</v>
      </c>
      <c r="S2" s="14">
        <v>0.50000000000000011</v>
      </c>
      <c r="T2" s="15">
        <v>0.50000000000000011</v>
      </c>
      <c r="U2" s="15">
        <v>0.50000000000000011</v>
      </c>
      <c r="V2" s="15">
        <v>28.867499999999996</v>
      </c>
      <c r="W2" s="15">
        <v>0</v>
      </c>
      <c r="X2" s="15">
        <v>0</v>
      </c>
      <c r="Y2" s="15">
        <v>4.9999999999999991</v>
      </c>
      <c r="Z2" s="15">
        <v>0</v>
      </c>
      <c r="AA2" s="15">
        <v>0</v>
      </c>
      <c r="AB2" s="15">
        <v>72.168750000000017</v>
      </c>
      <c r="AC2" s="15">
        <v>72.168750000000017</v>
      </c>
      <c r="AD2" s="15">
        <v>72.168749999999974</v>
      </c>
      <c r="AE2" s="15">
        <v>-124.99994171873639</v>
      </c>
      <c r="AF2" s="15">
        <v>-124.99994171873638</v>
      </c>
      <c r="AG2" s="15">
        <v>-124.99994171873639</v>
      </c>
      <c r="AH2" s="15">
        <v>144.33750000000001</v>
      </c>
      <c r="AI2" s="15">
        <v>144.33749999999998</v>
      </c>
      <c r="AJ2" s="15">
        <v>144.33749999999998</v>
      </c>
      <c r="AK2" s="15">
        <v>216.50625000000002</v>
      </c>
      <c r="AL2" s="15">
        <v>-374.99982515620917</v>
      </c>
      <c r="AM2" s="16">
        <v>433.01249999999993</v>
      </c>
    </row>
    <row r="3" spans="1:39" ht="15.6" thickTop="1" thickBot="1">
      <c r="A3" s="17" t="s">
        <v>38</v>
      </c>
      <c r="B3" s="18"/>
      <c r="C3" s="18"/>
      <c r="D3" s="19"/>
      <c r="E3" s="20">
        <v>8</v>
      </c>
      <c r="F3" s="21">
        <v>49.498905384615384</v>
      </c>
      <c r="G3" s="21">
        <v>28.875001111111107</v>
      </c>
      <c r="H3" s="21">
        <v>28.851901111111108</v>
      </c>
      <c r="I3" s="21">
        <v>28.873197777777776</v>
      </c>
      <c r="J3" s="21">
        <v>120.00215555555553</v>
      </c>
      <c r="K3" s="21">
        <v>120.00106666666667</v>
      </c>
      <c r="L3" s="21">
        <v>119.99677777777779</v>
      </c>
      <c r="M3" s="21">
        <v>5.0004593000000011</v>
      </c>
      <c r="N3" s="21">
        <v>4.9998507777777776</v>
      </c>
      <c r="O3" s="21">
        <v>5.0009675555555555</v>
      </c>
      <c r="P3" s="21">
        <v>120.02077777777782</v>
      </c>
      <c r="Q3" s="21">
        <v>119.99866222222225</v>
      </c>
      <c r="R3" s="22">
        <v>119.98055999999991</v>
      </c>
      <c r="S3" s="23">
        <v>0.50040586664096709</v>
      </c>
      <c r="T3" s="24">
        <v>0.50068723879340704</v>
      </c>
      <c r="U3" s="24">
        <v>0.50065091185371868</v>
      </c>
      <c r="V3" s="24">
        <v>28.866699992100258</v>
      </c>
      <c r="W3" s="24">
        <v>6.9576467951401573E-3</v>
      </c>
      <c r="X3" s="24">
        <v>7.8798976967117233E-3</v>
      </c>
      <c r="Y3" s="24">
        <v>5.0004258091131959</v>
      </c>
      <c r="Z3" s="24">
        <v>2.6738554870754682E-4</v>
      </c>
      <c r="AA3" s="24">
        <v>9.0754241057502017E-4</v>
      </c>
      <c r="AB3" s="24">
        <v>72.252736303047712</v>
      </c>
      <c r="AC3" s="24">
        <v>72.226737875113713</v>
      </c>
      <c r="AD3" s="24">
        <v>72.290950373493118</v>
      </c>
      <c r="AE3" s="24">
        <v>-125.01005554589429</v>
      </c>
      <c r="AF3" s="24">
        <v>-124.8713783209148</v>
      </c>
      <c r="AG3" s="24">
        <v>-124.99449652304057</v>
      </c>
      <c r="AH3" s="24">
        <v>144.3882678435659</v>
      </c>
      <c r="AI3" s="24">
        <v>144.25520021075641</v>
      </c>
      <c r="AJ3" s="24">
        <v>144.39392531180545</v>
      </c>
      <c r="AK3" s="24">
        <v>216.77042455165451</v>
      </c>
      <c r="AL3" s="24">
        <v>-374.87593038984966</v>
      </c>
      <c r="AM3" s="25">
        <v>433.03739336612773</v>
      </c>
    </row>
    <row r="4" spans="1:39" ht="15.6" thickTop="1" thickBot="1">
      <c r="A4" s="26" t="s">
        <v>39</v>
      </c>
      <c r="B4" s="27"/>
      <c r="C4" s="27"/>
      <c r="D4" s="28"/>
      <c r="E4" s="29">
        <v>8</v>
      </c>
      <c r="F4" s="30">
        <v>49.505000000000003</v>
      </c>
      <c r="G4" s="30">
        <v>28.8674</v>
      </c>
      <c r="H4" s="30">
        <v>28.867699999999999</v>
      </c>
      <c r="I4" s="30">
        <v>28.8673</v>
      </c>
      <c r="J4" s="30">
        <v>120</v>
      </c>
      <c r="K4" s="30">
        <v>119.999</v>
      </c>
      <c r="L4" s="30">
        <v>120.001</v>
      </c>
      <c r="M4" s="30">
        <v>4.99993</v>
      </c>
      <c r="N4" s="30">
        <v>5.0000499999999999</v>
      </c>
      <c r="O4" s="30">
        <v>4.9999900000000004</v>
      </c>
      <c r="P4" s="30">
        <v>120.00750000000002</v>
      </c>
      <c r="Q4" s="30">
        <v>119.99599999999998</v>
      </c>
      <c r="R4" s="31">
        <v>119.9965</v>
      </c>
      <c r="S4" s="32">
        <v>0.49994709658568459</v>
      </c>
      <c r="T4" s="33">
        <v>0.50006045876028937</v>
      </c>
      <c r="U4" s="33">
        <v>0.50001511491854689</v>
      </c>
      <c r="V4" s="33">
        <v>28.867466665689609</v>
      </c>
      <c r="W4" s="33">
        <v>1.1645163142843866E-4</v>
      </c>
      <c r="X4" s="33">
        <v>2.678398663382298E-4</v>
      </c>
      <c r="Y4" s="33">
        <v>4.9999899928499625</v>
      </c>
      <c r="Z4" s="33">
        <v>1.9090534066873121E-4</v>
      </c>
      <c r="AA4" s="33">
        <v>1.9353392621742089E-4</v>
      </c>
      <c r="AB4" s="33">
        <v>72.159853827790883</v>
      </c>
      <c r="AC4" s="33">
        <v>72.178698306537271</v>
      </c>
      <c r="AD4" s="33">
        <v>72.170287293577573</v>
      </c>
      <c r="AE4" s="33">
        <v>-125.00216694076634</v>
      </c>
      <c r="AF4" s="33">
        <v>-124.99701903309087</v>
      </c>
      <c r="AG4" s="33">
        <v>-124.99756610508413</v>
      </c>
      <c r="AH4" s="33">
        <v>144.33497928199998</v>
      </c>
      <c r="AI4" s="33">
        <v>144.339943385</v>
      </c>
      <c r="AJ4" s="33">
        <v>144.336211327</v>
      </c>
      <c r="AK4" s="33">
        <v>216.50883942790574</v>
      </c>
      <c r="AL4" s="33">
        <v>-374.99675207894131</v>
      </c>
      <c r="AM4" s="34">
        <v>433.01113399399998</v>
      </c>
    </row>
    <row r="5" spans="1:39">
      <c r="A5" s="35" t="s">
        <v>40</v>
      </c>
      <c r="B5" s="35"/>
      <c r="C5" s="35"/>
      <c r="D5" s="36"/>
      <c r="E5" s="37"/>
      <c r="F5" s="38">
        <v>6.0946153846188622E-3</v>
      </c>
      <c r="G5" s="39">
        <v>7.6011111111071727E-3</v>
      </c>
      <c r="H5" s="39">
        <v>1.5798888888891582E-2</v>
      </c>
      <c r="I5" s="39">
        <v>5.8977777777755591E-3</v>
      </c>
      <c r="J5" s="38">
        <v>2.1555555555323735E-3</v>
      </c>
      <c r="K5" s="38">
        <v>2.0666666666784295E-3</v>
      </c>
      <c r="L5" s="38">
        <v>4.222222222210803E-3</v>
      </c>
      <c r="M5" s="39">
        <v>5.2930000000106503E-4</v>
      </c>
      <c r="N5" s="39">
        <v>1.9922222222223951E-4</v>
      </c>
      <c r="O5" s="39">
        <v>9.7755555555512075E-4</v>
      </c>
      <c r="P5" s="38">
        <v>1.3277777777801703E-2</v>
      </c>
      <c r="Q5" s="38">
        <v>2.662222222269861E-3</v>
      </c>
      <c r="R5" s="40">
        <v>1.5940000000085774E-2</v>
      </c>
      <c r="S5" s="41">
        <v>4.5877005528249803E-4</v>
      </c>
      <c r="T5" s="42">
        <v>6.2678003311766872E-4</v>
      </c>
      <c r="U5" s="42">
        <v>6.3579693517179514E-4</v>
      </c>
      <c r="V5" s="43">
        <v>7.6667358935011976E-4</v>
      </c>
      <c r="W5" s="43">
        <v>6.8411951637117191E-3</v>
      </c>
      <c r="X5" s="43">
        <v>7.6120578303734933E-3</v>
      </c>
      <c r="Y5" s="43">
        <v>4.3581626323341283E-4</v>
      </c>
      <c r="Z5" s="43">
        <v>7.6480208038815612E-5</v>
      </c>
      <c r="AA5" s="43">
        <v>7.140084843575993E-4</v>
      </c>
      <c r="AB5" s="43">
        <v>9.2882475256828911E-2</v>
      </c>
      <c r="AC5" s="43">
        <v>4.8039568576442093E-2</v>
      </c>
      <c r="AD5" s="43">
        <v>0.12066307991554481</v>
      </c>
      <c r="AE5" s="43">
        <v>7.888605127945425E-3</v>
      </c>
      <c r="AF5" s="43">
        <v>0.12564071217606454</v>
      </c>
      <c r="AG5" s="43">
        <v>3.0695820435653332E-3</v>
      </c>
      <c r="AH5" s="43">
        <v>5.32885615659211E-2</v>
      </c>
      <c r="AI5" s="43">
        <v>8.4743174243584463E-2</v>
      </c>
      <c r="AJ5" s="43">
        <v>5.7713984805445762E-2</v>
      </c>
      <c r="AK5" s="43">
        <v>0.26158512374877319</v>
      </c>
      <c r="AL5" s="43">
        <v>0.12082168909165603</v>
      </c>
      <c r="AM5" s="44">
        <v>2.6259372127753977E-2</v>
      </c>
    </row>
    <row r="6" spans="1:39">
      <c r="A6" s="45" t="s">
        <v>41</v>
      </c>
      <c r="B6" s="45"/>
      <c r="C6" s="45"/>
      <c r="D6" s="46"/>
      <c r="E6" s="47"/>
      <c r="F6" s="48">
        <v>1.2312626586916632E-2</v>
      </c>
      <c r="G6" s="48">
        <v>2.6324193311224719E-2</v>
      </c>
      <c r="H6" s="48">
        <v>5.4758571464835974E-2</v>
      </c>
      <c r="I6" s="48">
        <v>2.0426479336191773E-2</v>
      </c>
      <c r="J6" s="48">
        <v>1.7962640300527347E-3</v>
      </c>
      <c r="K6" s="48">
        <v>1.7222069137261247E-3</v>
      </c>
      <c r="L6" s="48">
        <v>3.5186129997839964E-3</v>
      </c>
      <c r="M6" s="48">
        <v>1.0585027659380509E-2</v>
      </c>
      <c r="N6" s="48">
        <v>3.9845633615246687E-3</v>
      </c>
      <c r="O6" s="48">
        <v>1.9547328485847865E-2</v>
      </c>
      <c r="P6" s="48">
        <v>1.1062899294308788E-2</v>
      </c>
      <c r="Q6" s="48">
        <v>2.2185432512070546E-3</v>
      </c>
      <c r="R6" s="49">
        <v>1.3285485582069118E-2</v>
      </c>
      <c r="S6" s="50">
        <v>9.1679591680658284E-2</v>
      </c>
      <c r="T6" s="51">
        <v>0.12518394409814185</v>
      </c>
      <c r="U6" s="51">
        <v>0.12699406315224362</v>
      </c>
      <c r="V6" s="51">
        <v>2.655910060935021E-3</v>
      </c>
      <c r="W6" s="51">
        <v>0</v>
      </c>
      <c r="X6" s="51">
        <v>0</v>
      </c>
      <c r="Y6" s="51">
        <v>8.7155830297320804E-3</v>
      </c>
      <c r="Z6" s="51">
        <v>0</v>
      </c>
      <c r="AA6" s="51">
        <v>0</v>
      </c>
      <c r="AB6" s="52">
        <v>0.12855219055961348</v>
      </c>
      <c r="AC6" s="52">
        <v>6.6512167086248131E-2</v>
      </c>
      <c r="AD6" s="52">
        <v>0.16691311885116436</v>
      </c>
      <c r="AE6" s="52">
        <v>-6.3103764681148571E-3</v>
      </c>
      <c r="AF6" s="52">
        <v>-0.10061610103571739</v>
      </c>
      <c r="AG6" s="52">
        <v>-2.4557737572065896E-3</v>
      </c>
      <c r="AH6" s="52">
        <v>3.6906434547476774E-2</v>
      </c>
      <c r="AI6" s="52">
        <v>5.8745316716329765E-2</v>
      </c>
      <c r="AJ6" s="52">
        <v>3.9969814991051532E-2</v>
      </c>
      <c r="AK6" s="52">
        <v>0.1206738069964151</v>
      </c>
      <c r="AL6" s="52">
        <v>-3.2229780387876154E-2</v>
      </c>
      <c r="AM6" s="53">
        <v>6.0639964423469563E-3</v>
      </c>
    </row>
    <row r="7" spans="1:39" ht="15" thickBot="1">
      <c r="A7" s="54" t="s">
        <v>42</v>
      </c>
      <c r="B7" s="54"/>
      <c r="C7" s="54"/>
      <c r="D7" s="55"/>
      <c r="E7" s="56"/>
      <c r="F7" s="57"/>
      <c r="G7" s="58">
        <v>1.3165516776837574E-2</v>
      </c>
      <c r="H7" s="58">
        <v>2.736449101739254E-2</v>
      </c>
      <c r="I7" s="58">
        <v>1.0215255525721934E-2</v>
      </c>
      <c r="J7" s="57"/>
      <c r="K7" s="57"/>
      <c r="L7" s="57"/>
      <c r="M7" s="58">
        <v>1.0586000000021301E-2</v>
      </c>
      <c r="N7" s="58">
        <v>3.9844444444447902E-3</v>
      </c>
      <c r="O7" s="58">
        <v>1.9551111111102415E-2</v>
      </c>
      <c r="P7" s="57"/>
      <c r="Q7" s="57"/>
      <c r="R7" s="59"/>
      <c r="S7" s="60"/>
      <c r="T7" s="61"/>
      <c r="U7" s="61"/>
      <c r="V7" s="62">
        <v>1.3279182287176232E-3</v>
      </c>
      <c r="W7" s="62">
        <v>1.1849303132782055E-2</v>
      </c>
      <c r="X7" s="62">
        <v>1.3184477059623268E-2</v>
      </c>
      <c r="Y7" s="62">
        <v>8.7163252646682565E-3</v>
      </c>
      <c r="Z7" s="62">
        <v>1.5296041607763123E-3</v>
      </c>
      <c r="AA7" s="62">
        <v>1.4280169687151987E-2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3"/>
    </row>
    <row r="8" spans="1:39">
      <c r="A8" s="64" t="s">
        <v>43</v>
      </c>
      <c r="B8" s="64"/>
      <c r="C8" s="64"/>
      <c r="D8" s="65"/>
      <c r="E8" s="37"/>
      <c r="F8" s="38">
        <v>0.01</v>
      </c>
      <c r="G8" s="39"/>
      <c r="H8" s="39"/>
      <c r="I8" s="39"/>
      <c r="J8" s="38">
        <v>0.2</v>
      </c>
      <c r="K8" s="38">
        <v>0.2</v>
      </c>
      <c r="L8" s="38">
        <v>0.2</v>
      </c>
      <c r="M8" s="39"/>
      <c r="N8" s="39"/>
      <c r="O8" s="39"/>
      <c r="P8" s="38">
        <v>0.5</v>
      </c>
      <c r="Q8" s="38">
        <v>0.5</v>
      </c>
      <c r="R8" s="40">
        <v>0.5</v>
      </c>
      <c r="S8" s="66">
        <v>0.01</v>
      </c>
      <c r="T8" s="42">
        <v>0.01</v>
      </c>
      <c r="U8" s="42">
        <v>0.01</v>
      </c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4"/>
    </row>
    <row r="9" spans="1:39">
      <c r="A9" s="67" t="s">
        <v>44</v>
      </c>
      <c r="B9" s="67"/>
      <c r="C9" s="67"/>
      <c r="D9" s="68"/>
      <c r="E9" s="69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50"/>
      <c r="T9" s="51"/>
      <c r="U9" s="51"/>
      <c r="V9" s="51"/>
      <c r="W9" s="51"/>
      <c r="X9" s="51"/>
      <c r="Y9" s="51"/>
      <c r="Z9" s="51"/>
      <c r="AA9" s="51"/>
      <c r="AB9" s="52">
        <f>IF(OR(M$3 = 0,G$3=0), 0,0.2+0.025*ABS($D$1/M$3-1)/ABS(S$3)+0.04*ABS($B$1/G$3-1))</f>
        <v>0.23998380655481835</v>
      </c>
      <c r="AC9" s="52">
        <f t="shared" ref="AC9" si="0">IF(OR(N$3 = 0,H$3=0), 0,0.2+0.025*ABS($D$1/N$3-1)/ABS(T$3)+0.04*ABS($B$1/H$3-1))</f>
        <v>0.24004474251948035</v>
      </c>
      <c r="AD9" s="52">
        <f>IF(OR(O$3 = 0,I$3=0), 0,0.2+0.025*ABS($D$1/O$3-1)/ABS(U$3)+0.04*ABS($B$1/I$3-1))</f>
        <v>0.23999387407020484</v>
      </c>
      <c r="AE9" s="52">
        <f>IF(OR(O$3 = 0,I$3=0), 0,0.5+0.025*ABS($D$1/M$3-1)/ABS((1-(S$3)^2)^0.5)+0.04*ABS($B$1/G$3-1))</f>
        <v>0.53998186994586139</v>
      </c>
      <c r="AF9" s="52">
        <f t="shared" ref="AF9:AG9" si="1">IF(OR(P$3 = 0,J$3=0), 0,0.5+0.025*ABS($D$1/N$3-1)/ABS((1-(T$3)^2)^0.5)+0.04*ABS($B$1/H$3-1))</f>
        <v>0.5400441142568837</v>
      </c>
      <c r="AG9" s="52">
        <f t="shared" si="1"/>
        <v>0.53998980049426215</v>
      </c>
      <c r="AH9" s="52">
        <f>IF(OR(O$3 = 0,I$3=0), 0,0.5+0.04*ABS($D$1/M$3-1)+0.04*ABS($B$1/G$3-1))</f>
        <v>0.53998289176411807</v>
      </c>
      <c r="AI9" s="52">
        <f t="shared" ref="AI9:AJ9" si="2">IF(OR(P$3 = 0,J$3=0), 0,0.5+0.04*ABS($D$1/N$3-1)+0.04*ABS($B$1/H$3-1))</f>
        <v>0.54004444611440061</v>
      </c>
      <c r="AJ9" s="52">
        <f t="shared" si="2"/>
        <v>0.53999195191054428</v>
      </c>
      <c r="AK9" s="52">
        <f>IF(OR(O$3 = 0,I$3=0), 0,0.2+0.025*ABS($D$1/M$3-1)/ABS(S$3)+0.04*ABS($B$1/G$3-1))</f>
        <v>0.23998380655481835</v>
      </c>
      <c r="AL9" s="52">
        <f>IF(OR(O$3 = 0,I$3=0), 0,0.5+0.025*ABS($D$1/M$3-1)/ABS((1-(S$3)^2)^0.5)+0.04*ABS($B$1/G$3-1))</f>
        <v>0.53998186994586139</v>
      </c>
      <c r="AM9" s="52">
        <f>IF(OR(O$3 = 0,I$3=0), 0,0.5+0.04*ABS($D$1/M$3-1)+0.04*ABS($B$1/G$3-1))</f>
        <v>0.53998289176411807</v>
      </c>
    </row>
    <row r="10" spans="1:39" ht="15" thickBot="1">
      <c r="A10" s="72" t="s">
        <v>45</v>
      </c>
      <c r="B10" s="72"/>
      <c r="C10" s="72"/>
      <c r="D10" s="73"/>
      <c r="E10" s="56"/>
      <c r="F10" s="57"/>
      <c r="G10" s="58">
        <v>0.1</v>
      </c>
      <c r="H10" s="58">
        <v>0.1</v>
      </c>
      <c r="I10" s="58">
        <v>0.1</v>
      </c>
      <c r="J10" s="57"/>
      <c r="K10" s="57"/>
      <c r="L10" s="57"/>
      <c r="M10" s="58">
        <v>0.1</v>
      </c>
      <c r="N10" s="58">
        <v>0.1</v>
      </c>
      <c r="O10" s="58">
        <v>0.1</v>
      </c>
      <c r="P10" s="57"/>
      <c r="Q10" s="57"/>
      <c r="R10" s="59"/>
      <c r="S10" s="60"/>
      <c r="T10" s="61"/>
      <c r="U10" s="61"/>
      <c r="V10" s="62">
        <v>0.1</v>
      </c>
      <c r="W10" s="62">
        <v>0.1</v>
      </c>
      <c r="X10" s="62">
        <v>0.1</v>
      </c>
      <c r="Y10" s="62">
        <v>0.1</v>
      </c>
      <c r="Z10" s="62">
        <v>0.1</v>
      </c>
      <c r="AA10" s="62">
        <v>0.1</v>
      </c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/>
    </row>
    <row r="11" spans="1:39" ht="15" thickBot="1">
      <c r="A11" s="74" t="s">
        <v>46</v>
      </c>
      <c r="B11" s="74"/>
      <c r="C11" s="74"/>
      <c r="D11" s="75"/>
      <c r="E11" s="76"/>
      <c r="F11" s="77">
        <f>IF(F5=0,1000,F8/ABS(F5))</f>
        <v>1.6407926290537147</v>
      </c>
      <c r="G11" s="77">
        <f>IF(G7=0,1000,G10/ABS(G7))</f>
        <v>7.5956000584749193</v>
      </c>
      <c r="H11" s="77">
        <f t="shared" ref="H11:I11" si="3">IF(H7=0,1000,H10/ABS(H7))</f>
        <v>3.6543709121591634</v>
      </c>
      <c r="I11" s="77">
        <f t="shared" si="3"/>
        <v>9.7892803315786647</v>
      </c>
      <c r="J11" s="77">
        <f t="shared" ref="J11:U11" si="4">IF(J5=0,1000,J8/ABS(J5))</f>
        <v>92.78350515563703</v>
      </c>
      <c r="K11" s="77">
        <f t="shared" si="4"/>
        <v>96.77419354783629</v>
      </c>
      <c r="L11" s="77">
        <f t="shared" si="4"/>
        <v>47.368421052759693</v>
      </c>
      <c r="M11" s="77">
        <f>IF(M7=0,1000,M10/ABS(M7))</f>
        <v>9.4464386925938779</v>
      </c>
      <c r="N11" s="77">
        <f t="shared" ref="N11:O11" si="5">IF(N7=0,1000,N10/ABS(N7))</f>
        <v>25.097601784716172</v>
      </c>
      <c r="O11" s="77">
        <f t="shared" si="5"/>
        <v>5.1147988179154371</v>
      </c>
      <c r="P11" s="77">
        <f t="shared" si="4"/>
        <v>37.656903765622523</v>
      </c>
      <c r="Q11" s="77">
        <f t="shared" si="4"/>
        <v>187.81302169947728</v>
      </c>
      <c r="R11" s="77">
        <f t="shared" si="4"/>
        <v>31.367628607108497</v>
      </c>
      <c r="S11" s="77">
        <f t="shared" si="4"/>
        <v>21.797412199979519</v>
      </c>
      <c r="T11" s="77">
        <f t="shared" si="4"/>
        <v>15.954560566103176</v>
      </c>
      <c r="U11" s="77">
        <f t="shared" si="4"/>
        <v>15.728292237360277</v>
      </c>
      <c r="V11" s="77">
        <f>IF(V7=0,1000,V10/ABS(V7))</f>
        <v>75.305841758472184</v>
      </c>
      <c r="W11" s="77">
        <f t="shared" ref="W11:X11" si="6">IF(W7=0,1000,W10/ABS(W7))</f>
        <v>8.4393148592293095</v>
      </c>
      <c r="X11" s="77">
        <f t="shared" si="6"/>
        <v>7.5846770067388167</v>
      </c>
      <c r="Y11" s="77">
        <f>IF(Y7=0,1000,Y10/ABS(Y7))</f>
        <v>11.472724681965618</v>
      </c>
      <c r="Z11" s="77">
        <f t="shared" ref="Z11:AA11" si="7">IF(Z7=0,1000,Z10/ABS(Z7))</f>
        <v>65.376391202575903</v>
      </c>
      <c r="AA11" s="77">
        <f t="shared" si="7"/>
        <v>7.0027179081752102</v>
      </c>
      <c r="AB11" s="77">
        <f>IF(AB6=0,1000,AB9/ABS(AB6))</f>
        <v>1.866820048029681</v>
      </c>
      <c r="AC11" s="77">
        <f t="shared" ref="AC11:AM11" si="8">IF(AC6=0,1000,AC9/ABS(AC6))</f>
        <v>3.6090350538151585</v>
      </c>
      <c r="AD11" s="77">
        <f t="shared" si="8"/>
        <v>1.4378370958618671</v>
      </c>
      <c r="AE11" s="77">
        <f t="shared" si="8"/>
        <v>85.570468366552774</v>
      </c>
      <c r="AF11" s="77">
        <f t="shared" si="8"/>
        <v>5.3673727037502195</v>
      </c>
      <c r="AG11" s="77">
        <f t="shared" si="8"/>
        <v>219.88580947639633</v>
      </c>
      <c r="AH11" s="77">
        <f t="shared" si="8"/>
        <v>14.631131356497717</v>
      </c>
      <c r="AI11" s="77">
        <f t="shared" si="8"/>
        <v>9.1929787138977392</v>
      </c>
      <c r="AJ11" s="77">
        <f t="shared" si="8"/>
        <v>13.509993779842064</v>
      </c>
      <c r="AK11" s="77">
        <f t="shared" si="8"/>
        <v>1.9886983971753509</v>
      </c>
      <c r="AL11" s="77">
        <f t="shared" si="8"/>
        <v>16.754128121486854</v>
      </c>
      <c r="AM11" s="77">
        <f t="shared" si="8"/>
        <v>89.047362889798762</v>
      </c>
    </row>
    <row r="12" spans="1:39" ht="15.6" thickTop="1" thickBot="1">
      <c r="A12" s="78" t="s">
        <v>47</v>
      </c>
      <c r="B12" s="78"/>
      <c r="C12" s="78"/>
      <c r="D12" s="79"/>
      <c r="E12" s="80">
        <v>8</v>
      </c>
      <c r="F12" s="81">
        <v>49.506893157958984</v>
      </c>
      <c r="G12" s="81">
        <v>28.868797302246094</v>
      </c>
      <c r="H12" s="81">
        <v>28.850555419921875</v>
      </c>
      <c r="I12" s="81">
        <v>28.868680953979492</v>
      </c>
      <c r="J12" s="81">
        <v>119.99237823486328</v>
      </c>
      <c r="K12" s="81">
        <v>120.00028228759766</v>
      </c>
      <c r="L12" s="81">
        <v>120.00735473632812</v>
      </c>
      <c r="M12" s="81">
        <v>5.0009808540344238</v>
      </c>
      <c r="N12" s="81">
        <v>4.9999361038208008</v>
      </c>
      <c r="O12" s="81">
        <v>5.0009593963623047</v>
      </c>
      <c r="P12" s="81">
        <v>120.03579711914062</v>
      </c>
      <c r="Q12" s="81">
        <v>119.98233032226562</v>
      </c>
      <c r="R12" s="82">
        <v>119.98188781738281</v>
      </c>
      <c r="S12" s="83">
        <v>0.50019359588623047</v>
      </c>
      <c r="T12" s="84">
        <v>0.50081056356430054</v>
      </c>
      <c r="U12" s="84">
        <v>0.50056570768356323</v>
      </c>
      <c r="V12" s="84">
        <v>28.861721038818359</v>
      </c>
      <c r="W12" s="84">
        <v>7.6399059034883976E-3</v>
      </c>
      <c r="X12" s="84">
        <v>8.6915818974375725E-3</v>
      </c>
      <c r="Y12" s="84">
        <v>5.0004572868347168</v>
      </c>
      <c r="Z12" s="84">
        <v>6.9405126851052046E-4</v>
      </c>
      <c r="AA12" s="84">
        <v>1.2224131496623158E-3</v>
      </c>
      <c r="AB12" s="84">
        <v>72.214096069335938</v>
      </c>
      <c r="AC12" s="84">
        <v>72.242393493652344</v>
      </c>
      <c r="AD12" s="84">
        <v>72.267120361328125</v>
      </c>
      <c r="AE12" s="84">
        <v>-125.01393127441406</v>
      </c>
      <c r="AF12" s="84">
        <v>-124.85739135742187</v>
      </c>
      <c r="AG12" s="84">
        <v>-124.98165893554687</v>
      </c>
      <c r="AH12" s="84">
        <v>144.37228393554687</v>
      </c>
      <c r="AI12" s="84">
        <v>144.25093078613281</v>
      </c>
      <c r="AJ12" s="84">
        <v>144.37088012695312</v>
      </c>
      <c r="AK12" s="84">
        <v>216.72360229492187</v>
      </c>
      <c r="AL12" s="84">
        <v>-374.85299682617188</v>
      </c>
      <c r="AM12" s="85">
        <v>432.99411010742187</v>
      </c>
    </row>
    <row r="13" spans="1:39">
      <c r="A13" s="86" t="s">
        <v>48</v>
      </c>
      <c r="B13" s="86"/>
      <c r="C13" s="86"/>
      <c r="D13" s="87"/>
      <c r="E13" s="88"/>
      <c r="F13" s="89">
        <v>7.9877733436006793E-3</v>
      </c>
      <c r="G13" s="90">
        <v>6.2038088650133716E-3</v>
      </c>
      <c r="H13" s="90">
        <v>1.3456911892326673E-3</v>
      </c>
      <c r="I13" s="90">
        <v>4.5168237982835535E-3</v>
      </c>
      <c r="J13" s="89">
        <v>9.7773206922511235E-3</v>
      </c>
      <c r="K13" s="89">
        <v>7.8437906901740462E-4</v>
      </c>
      <c r="L13" s="89">
        <v>1.0576958550331028E-2</v>
      </c>
      <c r="M13" s="90">
        <v>5.2155403442277759E-4</v>
      </c>
      <c r="N13" s="90">
        <v>8.5326043023137288E-5</v>
      </c>
      <c r="O13" s="90">
        <v>8.1591932508118248E-6</v>
      </c>
      <c r="P13" s="89">
        <v>1.5019341362801697E-2</v>
      </c>
      <c r="Q13" s="89">
        <v>1.6331899956625762E-2</v>
      </c>
      <c r="R13" s="91">
        <v>1.3278173829007756E-3</v>
      </c>
      <c r="S13" s="92">
        <v>2.1227075473662094E-4</v>
      </c>
      <c r="T13" s="93">
        <v>1.2332477089349592E-4</v>
      </c>
      <c r="U13" s="93">
        <v>8.5204170155450676E-5</v>
      </c>
      <c r="V13" s="94">
        <v>4.9789532818991233E-3</v>
      </c>
      <c r="W13" s="94">
        <v>6.8225910834824027E-4</v>
      </c>
      <c r="X13" s="94">
        <v>8.1168420072584915E-4</v>
      </c>
      <c r="Y13" s="94">
        <v>3.1477721520900559E-5</v>
      </c>
      <c r="Z13" s="94">
        <v>4.2666571980297364E-4</v>
      </c>
      <c r="AA13" s="94">
        <v>3.1487073908729568E-4</v>
      </c>
      <c r="AB13" s="94">
        <v>3.8640233711774385E-2</v>
      </c>
      <c r="AC13" s="94">
        <v>1.5655618538630733E-2</v>
      </c>
      <c r="AD13" s="94">
        <v>2.3830012164992809E-2</v>
      </c>
      <c r="AE13" s="94">
        <v>3.8757285197732472E-3</v>
      </c>
      <c r="AF13" s="94">
        <v>1.3986963492925497E-2</v>
      </c>
      <c r="AG13" s="94">
        <v>1.2837587493692126E-2</v>
      </c>
      <c r="AH13" s="94">
        <v>1.5983908019023829E-2</v>
      </c>
      <c r="AI13" s="94">
        <v>4.2694246236010258E-3</v>
      </c>
      <c r="AJ13" s="94">
        <v>2.3045184852321654E-2</v>
      </c>
      <c r="AK13" s="94">
        <v>4.6822256732639289E-2</v>
      </c>
      <c r="AL13" s="94">
        <v>2.2933563677781876E-2</v>
      </c>
      <c r="AM13" s="95">
        <v>4.3283258705855587E-2</v>
      </c>
    </row>
    <row r="14" spans="1:39">
      <c r="A14" s="96" t="s">
        <v>49</v>
      </c>
      <c r="B14" s="96"/>
      <c r="C14" s="96"/>
      <c r="D14" s="97"/>
      <c r="E14" s="98"/>
      <c r="F14" s="99">
        <v>1.6137272696303575E-2</v>
      </c>
      <c r="G14" s="99">
        <v>2.1485051519621046E-2</v>
      </c>
      <c r="H14" s="99">
        <v>4.664133514288355E-3</v>
      </c>
      <c r="I14" s="99">
        <v>1.5643656213791192E-2</v>
      </c>
      <c r="J14" s="99">
        <v>8.1476208881303552E-3</v>
      </c>
      <c r="K14" s="99">
        <v>6.536434140174903E-4</v>
      </c>
      <c r="L14" s="99">
        <v>8.8143688074012391E-3</v>
      </c>
      <c r="M14" s="99">
        <v>1.043012257739559E-2</v>
      </c>
      <c r="N14" s="99">
        <v>1.7065717921497872E-3</v>
      </c>
      <c r="O14" s="99">
        <v>1.6315229323469232E-4</v>
      </c>
      <c r="P14" s="99">
        <v>1.2513951034887037E-2</v>
      </c>
      <c r="Q14" s="99">
        <v>1.3610068357579821E-2</v>
      </c>
      <c r="R14" s="100">
        <v>1.10669377014141E-3</v>
      </c>
      <c r="S14" s="101">
        <v>4.2419717450859082E-2</v>
      </c>
      <c r="T14" s="102">
        <v>2.4631099284793644E-2</v>
      </c>
      <c r="U14" s="102">
        <v>1.7018678711674017E-2</v>
      </c>
      <c r="V14" s="102">
        <v>1.724808614514883E-2</v>
      </c>
      <c r="W14" s="102">
        <v>0</v>
      </c>
      <c r="X14" s="102">
        <v>0</v>
      </c>
      <c r="Y14" s="102">
        <v>6.2950082098074363E-4</v>
      </c>
      <c r="Z14" s="102">
        <v>0</v>
      </c>
      <c r="AA14" s="102">
        <v>0</v>
      </c>
      <c r="AB14" s="103">
        <v>5.3479266930053261E-2</v>
      </c>
      <c r="AC14" s="103">
        <v>2.1675655026398472E-2</v>
      </c>
      <c r="AD14" s="103">
        <v>3.2964032208560569E-2</v>
      </c>
      <c r="AE14" s="103">
        <v>-3.1003334114593456E-3</v>
      </c>
      <c r="AF14" s="103">
        <v>-1.1201096424978605E-2</v>
      </c>
      <c r="AG14" s="103">
        <v>-1.0270522183611292E-2</v>
      </c>
      <c r="AH14" s="103">
        <v>1.1070087797120208E-2</v>
      </c>
      <c r="AI14" s="103">
        <v>2.9596330789901574E-3</v>
      </c>
      <c r="AJ14" s="103">
        <v>1.5959940698722395E-2</v>
      </c>
      <c r="AK14" s="103">
        <v>2.1599928509381108E-2</v>
      </c>
      <c r="AL14" s="103">
        <v>-6.1176410163043208E-3</v>
      </c>
      <c r="AM14" s="104">
        <v>9.9952704706173338E-3</v>
      </c>
    </row>
    <row r="15" spans="1:39" ht="15" thickBot="1">
      <c r="A15" s="105" t="s">
        <v>50</v>
      </c>
      <c r="B15" s="105"/>
      <c r="C15" s="105"/>
      <c r="D15" s="106"/>
      <c r="E15" s="107"/>
      <c r="F15" s="108"/>
      <c r="G15" s="109">
        <v>1.0745317164654667E-2</v>
      </c>
      <c r="H15" s="109">
        <v>2.3308065977875937E-3</v>
      </c>
      <c r="I15" s="109">
        <v>7.8233719551113762E-3</v>
      </c>
      <c r="J15" s="108"/>
      <c r="K15" s="108"/>
      <c r="L15" s="108"/>
      <c r="M15" s="109">
        <v>1.0431080688455552E-2</v>
      </c>
      <c r="N15" s="109">
        <v>1.7065208604627458E-3</v>
      </c>
      <c r="O15" s="109">
        <v>1.631838650162365E-4</v>
      </c>
      <c r="P15" s="108"/>
      <c r="Q15" s="108"/>
      <c r="R15" s="110"/>
      <c r="S15" s="111"/>
      <c r="T15" s="112"/>
      <c r="U15" s="112"/>
      <c r="V15" s="113">
        <v>8.6238040736106754E-3</v>
      </c>
      <c r="W15" s="113">
        <v>1.1817079905572707E-3</v>
      </c>
      <c r="X15" s="113">
        <v>1.4058789308493101E-3</v>
      </c>
      <c r="Y15" s="113">
        <v>6.2955443041801118E-4</v>
      </c>
      <c r="Z15" s="113">
        <v>8.5333143960594719E-3</v>
      </c>
      <c r="AA15" s="113">
        <v>6.2974147817459131E-3</v>
      </c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4"/>
    </row>
    <row r="16" spans="1:39">
      <c r="A16" s="115" t="s">
        <v>43</v>
      </c>
      <c r="B16" s="115"/>
      <c r="C16" s="115"/>
      <c r="D16" s="116"/>
      <c r="E16" s="117"/>
      <c r="F16" s="118">
        <v>0.01</v>
      </c>
      <c r="G16" s="119"/>
      <c r="H16" s="119"/>
      <c r="I16" s="119"/>
      <c r="J16" s="118">
        <v>0.2</v>
      </c>
      <c r="K16" s="118">
        <v>0.2</v>
      </c>
      <c r="L16" s="118">
        <v>0.2</v>
      </c>
      <c r="M16" s="119"/>
      <c r="N16" s="119"/>
      <c r="O16" s="119"/>
      <c r="P16" s="118">
        <v>0.5</v>
      </c>
      <c r="Q16" s="118">
        <v>0.5</v>
      </c>
      <c r="R16" s="120">
        <v>0.5</v>
      </c>
      <c r="S16" s="121">
        <v>0.01</v>
      </c>
      <c r="T16" s="93">
        <v>0.01</v>
      </c>
      <c r="U16" s="93">
        <v>0.01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</row>
    <row r="17" spans="1:39">
      <c r="A17" s="122" t="s">
        <v>44</v>
      </c>
      <c r="B17" s="122"/>
      <c r="C17" s="122"/>
      <c r="D17" s="123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101"/>
      <c r="T17" s="102"/>
      <c r="U17" s="102"/>
      <c r="V17" s="102"/>
      <c r="W17" s="102"/>
      <c r="X17" s="102"/>
      <c r="Y17" s="102"/>
      <c r="Z17" s="102"/>
      <c r="AA17" s="102"/>
      <c r="AB17" s="103">
        <f>IF(OR(M$3 = 0,G$3=0), 0,0.2+0.025*ABS($D$1/M$3-1)/ABS(S$3)+0.04*ABS($B$1/G$3-1))</f>
        <v>0.23998380655481835</v>
      </c>
      <c r="AC17" s="103">
        <f>IF(OR(N$3 = 0,H$3=0), 0,0.2+0.025*ABS($D$1/N$3-1)/ABS(T$3)+0.04*ABS($B$1/H$3-1))</f>
        <v>0.24004474251948035</v>
      </c>
      <c r="AD17" s="103">
        <f t="shared" ref="AD17" si="9">IF(OR(O$3 = 0,I$3=0), 0,0.2+0.025*ABS($D$1/O$3-1)/ABS(U$3)+0.04*ABS($B$1/I$3-1))</f>
        <v>0.23999387407020484</v>
      </c>
      <c r="AE17" s="103">
        <f>IF(OR(O$3 = 0,I$3=0), 0,0.5+0.025*ABS($D$1/M$3-1)/ABS((1-(S$3)^2)^0.5)+0.04*ABS($B$1/G$3-1))</f>
        <v>0.53998186994586139</v>
      </c>
      <c r="AF17" s="103">
        <f t="shared" ref="AF17:AG17" si="10">IF(OR(P$3 = 0,J$3=0), 0,0.5+0.025*ABS($D$1/N$3-1)/ABS((1-(T$3)^2)^0.5)+0.04*ABS($B$1/H$3-1))</f>
        <v>0.5400441142568837</v>
      </c>
      <c r="AG17" s="103">
        <f t="shared" si="10"/>
        <v>0.53998980049426215</v>
      </c>
      <c r="AH17" s="103">
        <f>IF(OR(O$3 = 0,I$3=0), 0,0.5+0.04*ABS($D$1/M$3-1)+0.04*ABS($B$1/G$3-1))</f>
        <v>0.53998289176411807</v>
      </c>
      <c r="AI17" s="103">
        <f t="shared" ref="AI17:AJ17" si="11">IF(OR(P$3 = 0,J$3=0), 0,0.5+0.04*ABS($D$1/N$3-1)+0.04*ABS($B$1/H$3-1))</f>
        <v>0.54004444611440061</v>
      </c>
      <c r="AJ17" s="103">
        <f t="shared" si="11"/>
        <v>0.53999195191054428</v>
      </c>
      <c r="AK17" s="103">
        <f>IF(OR(O$3 = 0,I$3=0), 0,0.2+0.025*ABS($D$1/M$3-1)/ABS(S$3)+0.04*ABS($B$1/G$3-1))</f>
        <v>0.23998380655481835</v>
      </c>
      <c r="AL17" s="103">
        <f>IF(OR(O$3 = 0,I$3=0), 0,0.5+0.025*ABS($D$1/M$3-1)/ABS((1-(S$3)^2)^0.5)+0.04*ABS($B$1/G$3-1))</f>
        <v>0.53998186994586139</v>
      </c>
      <c r="AM17" s="103">
        <f>IF(OR(O$3 = 0,I$3=0), 0,0.5+0.04*ABS($D$1/M$3-1)+0.04*ABS($B$1/G$3-1))</f>
        <v>0.53998289176411807</v>
      </c>
    </row>
    <row r="18" spans="1:39" ht="15" thickBot="1">
      <c r="A18" s="124" t="s">
        <v>45</v>
      </c>
      <c r="B18" s="124"/>
      <c r="C18" s="124"/>
      <c r="D18" s="125"/>
      <c r="E18" s="107"/>
      <c r="F18" s="108"/>
      <c r="G18" s="109">
        <v>0.1</v>
      </c>
      <c r="H18" s="109">
        <v>0.1</v>
      </c>
      <c r="I18" s="109">
        <v>0.1</v>
      </c>
      <c r="J18" s="108"/>
      <c r="K18" s="108"/>
      <c r="L18" s="108"/>
      <c r="M18" s="109">
        <v>0.1</v>
      </c>
      <c r="N18" s="109">
        <v>0.1</v>
      </c>
      <c r="O18" s="109">
        <v>0.1</v>
      </c>
      <c r="P18" s="108"/>
      <c r="Q18" s="108"/>
      <c r="R18" s="110"/>
      <c r="S18" s="111"/>
      <c r="T18" s="112"/>
      <c r="U18" s="112"/>
      <c r="V18" s="113">
        <v>0.1</v>
      </c>
      <c r="W18" s="113">
        <v>0.1</v>
      </c>
      <c r="X18" s="113">
        <v>0.1</v>
      </c>
      <c r="Y18" s="113">
        <v>0.1</v>
      </c>
      <c r="Z18" s="113">
        <v>0.1</v>
      </c>
      <c r="AA18" s="113">
        <v>0.1</v>
      </c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4"/>
    </row>
    <row r="19" spans="1:39" ht="15" thickBot="1">
      <c r="A19" s="115" t="s">
        <v>46</v>
      </c>
      <c r="B19" s="115"/>
      <c r="C19" s="115"/>
      <c r="D19" s="116"/>
      <c r="E19" s="117"/>
      <c r="F19" s="77">
        <f>IF(F13=0,1000,F16/ABS(F13))</f>
        <v>1.251913339280138</v>
      </c>
      <c r="G19" s="77">
        <f>IF(G15=0,1000,G18/ABS(G15))</f>
        <v>9.3063795575003674</v>
      </c>
      <c r="H19" s="77">
        <f t="shared" ref="H19:I19" si="12">IF(H15=0,1000,H18/ABS(H15))</f>
        <v>42.903602596165726</v>
      </c>
      <c r="I19" s="77">
        <f t="shared" si="12"/>
        <v>12.782212142510406</v>
      </c>
      <c r="J19" s="77">
        <f t="shared" ref="J19:U19" si="13">IF(J13=0,1000,J16/ABS(J13))</f>
        <v>20.455501695726024</v>
      </c>
      <c r="K19" s="77">
        <f t="shared" si="13"/>
        <v>254.97875695553805</v>
      </c>
      <c r="L19" s="77">
        <f t="shared" si="13"/>
        <v>18.909027491058911</v>
      </c>
      <c r="M19" s="77">
        <f>IF(M15=0,1000,M18/ABS(M15))</f>
        <v>9.5867343937501666</v>
      </c>
      <c r="N19" s="77">
        <f t="shared" ref="N19:O19" si="14">IF(N15=0,1000,N18/ABS(N15))</f>
        <v>58.59875628645036</v>
      </c>
      <c r="O19" s="77">
        <f t="shared" si="14"/>
        <v>612.8056838833312</v>
      </c>
      <c r="P19" s="77">
        <f t="shared" si="13"/>
        <v>33.290407876229956</v>
      </c>
      <c r="Q19" s="77">
        <f t="shared" si="13"/>
        <v>30.614931595705297</v>
      </c>
      <c r="R19" s="77">
        <f t="shared" si="13"/>
        <v>376.55780564319042</v>
      </c>
      <c r="S19" s="77">
        <f t="shared" si="13"/>
        <v>47.109645473337551</v>
      </c>
      <c r="T19" s="77">
        <f t="shared" si="13"/>
        <v>81.086710541194236</v>
      </c>
      <c r="U19" s="77">
        <f t="shared" si="13"/>
        <v>117.36514752453441</v>
      </c>
      <c r="V19" s="77">
        <f>IF(V15=0,1000,V18/ABS(V15))</f>
        <v>11.595810752009733</v>
      </c>
      <c r="W19" s="77">
        <f t="shared" ref="W19:X19" si="15">IF(W15=0,1000,W18/ABS(W15))</f>
        <v>84.623274784527723</v>
      </c>
      <c r="X19" s="77">
        <f t="shared" si="15"/>
        <v>71.129880251913775</v>
      </c>
      <c r="Y19" s="77">
        <f>IF(Y15=0,1000,Y18/ABS(Y15))</f>
        <v>158.84250061365157</v>
      </c>
      <c r="Z19" s="77">
        <f t="shared" ref="Z19:AA19" si="16">IF(Z15=0,1000,Z18/ABS(Z15))</f>
        <v>11.718776006445768</v>
      </c>
      <c r="AA19" s="77">
        <f t="shared" si="16"/>
        <v>15.879532072409518</v>
      </c>
      <c r="AB19" s="77">
        <f>IF(AB14=0,1000,AB17/ABS(AB14))</f>
        <v>4.4874176541854727</v>
      </c>
      <c r="AC19" s="77">
        <f t="shared" ref="AC19:AM19" si="17">IF(AC14=0,1000,AC17/ABS(AC14))</f>
        <v>11.074393933061458</v>
      </c>
      <c r="AD19" s="77">
        <f t="shared" si="17"/>
        <v>7.2804768710267131</v>
      </c>
      <c r="AE19" s="77">
        <f>IF(AE14=0,1000,AE17/ABS(AE14))</f>
        <v>174.16896774714584</v>
      </c>
      <c r="AF19" s="77">
        <f t="shared" si="17"/>
        <v>48.213504621974117</v>
      </c>
      <c r="AG19" s="77">
        <f t="shared" si="17"/>
        <v>52.576664636967124</v>
      </c>
      <c r="AH19" s="77">
        <f t="shared" si="17"/>
        <v>48.778555478538316</v>
      </c>
      <c r="AI19" s="77">
        <f t="shared" si="17"/>
        <v>182.47006696474236</v>
      </c>
      <c r="AJ19" s="77">
        <f t="shared" si="17"/>
        <v>33.834207914931099</v>
      </c>
      <c r="AK19" s="77">
        <f t="shared" si="17"/>
        <v>11.110398187225041</v>
      </c>
      <c r="AL19" s="77">
        <f t="shared" si="17"/>
        <v>88.26635438508707</v>
      </c>
      <c r="AM19" s="77">
        <f t="shared" si="17"/>
        <v>54.023839910233797</v>
      </c>
    </row>
    <row r="20" spans="1:39" ht="15" thickTop="1"/>
  </sheetData>
  <mergeCells count="18">
    <mergeCell ref="A14:D14"/>
    <mergeCell ref="A15:D15"/>
    <mergeCell ref="A16:D16"/>
    <mergeCell ref="A17:D17"/>
    <mergeCell ref="A18:D18"/>
    <mergeCell ref="A19:D19"/>
    <mergeCell ref="A8:D8"/>
    <mergeCell ref="A9:D9"/>
    <mergeCell ref="A10:D10"/>
    <mergeCell ref="A11:D11"/>
    <mergeCell ref="A12:D12"/>
    <mergeCell ref="A13:D13"/>
    <mergeCell ref="A2:D2"/>
    <mergeCell ref="A3:D3"/>
    <mergeCell ref="A4:D4"/>
    <mergeCell ref="A5:D5"/>
    <mergeCell ref="A6:D6"/>
    <mergeCell ref="A7:D7"/>
  </mergeCells>
  <conditionalFormatting sqref="F11:AM11 F19:AM19">
    <cfRule type="cellIs" dxfId="27" priority="1" operator="between">
      <formula>2</formula>
      <formula>1</formula>
    </cfRule>
    <cfRule type="cellIs" dxfId="26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meter_result</vt:lpstr>
      <vt:lpstr>pnt #1</vt:lpstr>
      <vt:lpstr>pnt #2</vt:lpstr>
      <vt:lpstr>pnt #3</vt:lpstr>
      <vt:lpstr>pnt #4</vt:lpstr>
      <vt:lpstr>pnt #5</vt:lpstr>
      <vt:lpstr>pnt #6</vt:lpstr>
      <vt:lpstr>pnt #7</vt:lpstr>
      <vt:lpstr>pnt #8</vt:lpstr>
      <vt:lpstr>pnt #9</vt:lpstr>
      <vt:lpstr>pnt #10</vt:lpstr>
      <vt:lpstr>pnt #11</vt:lpstr>
      <vt:lpstr>pnt #12</vt:lpstr>
      <vt:lpstr>pnt #13</vt:lpstr>
      <vt:lpstr>pnt #14</vt:lpstr>
      <vt:lpstr>pnt #15</vt:lpstr>
      <vt:lpstr>pnt #16</vt:lpstr>
      <vt:lpstr>pnt #17</vt:lpstr>
      <vt:lpstr>pnt #18</vt:lpstr>
      <vt:lpstr>pnt #19</vt:lpstr>
      <vt:lpstr>pnt #20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</dc:creator>
  <cp:lastModifiedBy>disp</cp:lastModifiedBy>
  <dcterms:created xsi:type="dcterms:W3CDTF">2020-09-28T13:18:38Z</dcterms:created>
  <dcterms:modified xsi:type="dcterms:W3CDTF">2020-09-28T13:20:16Z</dcterms:modified>
</cp:coreProperties>
</file>