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o\YandexDisk\Курс многофазный поток\2022\семинары\repository\docs\seminars\3.flowing_well_pipesim\"/>
    </mc:Choice>
  </mc:AlternateContent>
  <xr:revisionPtr revIDLastSave="0" documentId="13_ncr:1_{F1F4FB3B-6A68-4724-A84E-B5AE372A1D2D}" xr6:coauthVersionLast="47" xr6:coauthVersionMax="47" xr10:uidLastSave="{00000000-0000-0000-0000-000000000000}"/>
  <bookViews>
    <workbookView xWindow="-120" yWindow="-120" windowWidth="29040" windowHeight="15840" xr2:uid="{494E1F24-061F-40A0-9ED9-B8949833F91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pshl</author>
    <author>Пашали А.А.</author>
    <author>User</author>
    <author>startsevma</author>
    <author>олег</author>
    <author>Старцев</author>
    <author>svsokolov</author>
  </authors>
  <commentList>
    <comment ref="C1" authorId="0" shapeId="0" xr:uid="{6F1254AE-89C7-4FB4-AF15-0B143F8EB700}">
      <text>
        <r>
          <rPr>
            <sz val="8"/>
            <color indexed="81"/>
            <rFont val="Tahoma"/>
            <family val="2"/>
            <charset val="204"/>
          </rPr>
          <t>Указывается 
внутренний диаметр</t>
        </r>
      </text>
    </comment>
    <comment ref="D1" authorId="0" shapeId="0" xr:uid="{952BB135-1FB0-4486-B435-5094B6E4EE02}">
      <text>
        <r>
          <rPr>
            <sz val="8"/>
            <color indexed="81"/>
            <rFont val="Tahoma"/>
            <family val="2"/>
            <charset val="204"/>
          </rPr>
          <t>Указывается 
внешний диаметр</t>
        </r>
      </text>
    </comment>
    <comment ref="E1" authorId="1" shapeId="0" xr:uid="{4221F72D-2588-4F6C-A45A-82684ABE3FC5}">
      <text>
        <r>
          <rPr>
            <sz val="8"/>
            <color indexed="81"/>
            <rFont val="Tahoma"/>
            <family val="2"/>
            <charset val="204"/>
          </rPr>
          <t xml:space="preserve">Диаметр штуцера
</t>
        </r>
      </text>
    </comment>
    <comment ref="F1" authorId="2" shapeId="0" xr:uid="{8045A255-9202-4B90-A5AB-901A63830EF7}">
      <text>
        <r>
          <rPr>
            <b/>
            <sz val="8"/>
            <color indexed="81"/>
            <rFont val="Tahoma"/>
            <family val="2"/>
            <charset val="204"/>
          </rPr>
          <t>Глубина до верхней дыры перфорации</t>
        </r>
      </text>
    </comment>
    <comment ref="G1" authorId="2" shapeId="0" xr:uid="{906772BC-D0DF-480E-B880-CB363CE2375F}">
      <text>
        <r>
          <rPr>
            <b/>
            <sz val="8"/>
            <color indexed="81"/>
            <rFont val="Tahoma"/>
            <family val="2"/>
            <charset val="204"/>
          </rPr>
          <t>Удлинение на глубине Нвд</t>
        </r>
      </text>
    </comment>
    <comment ref="H1" authorId="3" shapeId="0" xr:uid="{AF5609D2-918F-494C-B4D2-99CA2FB1462D}">
      <text>
        <r>
          <rPr>
            <sz val="8"/>
            <color indexed="81"/>
            <rFont val="Tahoma"/>
            <family val="2"/>
            <charset val="204"/>
          </rPr>
          <t>Способ эксплуатации</t>
        </r>
      </text>
    </comment>
    <comment ref="K1" authorId="4" shapeId="0" xr:uid="{144F87C1-880C-4B42-A941-96B1BFF8F451}">
      <text>
        <r>
          <rPr>
            <sz val="8"/>
            <color indexed="81"/>
            <rFont val="Tahoma"/>
            <family val="2"/>
            <charset val="204"/>
          </rPr>
          <t>Глубина спуска насоса</t>
        </r>
      </text>
    </comment>
    <comment ref="L1" authorId="2" shapeId="0" xr:uid="{011BE35B-6BA9-4DD9-B2EA-53BA9FF6CB54}">
      <text>
        <r>
          <rPr>
            <b/>
            <sz val="8"/>
            <color indexed="81"/>
            <rFont val="Tahoma"/>
            <family val="2"/>
            <charset val="204"/>
          </rPr>
          <t>Буферное давление</t>
        </r>
      </text>
    </comment>
    <comment ref="N1" authorId="4" shapeId="0" xr:uid="{8353026F-6F90-4653-A9EE-E5EBB2E8774D}">
      <text>
        <r>
          <rPr>
            <sz val="8"/>
            <color indexed="81"/>
            <rFont val="Tahoma"/>
            <family val="2"/>
            <charset val="204"/>
          </rPr>
          <t xml:space="preserve">Давление на контуре питания
</t>
        </r>
      </text>
    </comment>
    <comment ref="P1" authorId="5" shapeId="0" xr:uid="{2C83BF1E-A2D9-4F08-906D-080B1A2904E1}">
      <text>
        <r>
          <rPr>
            <sz val="8"/>
            <color indexed="81"/>
            <rFont val="Tahoma"/>
            <family val="2"/>
            <charset val="204"/>
          </rPr>
          <t>Давление затрубное</t>
        </r>
      </text>
    </comment>
    <comment ref="Q1" authorId="5" shapeId="0" xr:uid="{D959B4C3-EF38-44FA-9186-7C2B1FC4BDC0}">
      <text>
        <r>
          <rPr>
            <sz val="8"/>
            <color indexed="81"/>
            <rFont val="Tahoma"/>
            <family val="2"/>
            <charset val="204"/>
          </rPr>
          <t>Давление на приеме насоса (ЭЦН)</t>
        </r>
      </text>
    </comment>
    <comment ref="Y1" authorId="4" shapeId="0" xr:uid="{CC9D2947-8FEE-4977-862F-2E31B7CB95C1}">
      <text>
        <r>
          <rPr>
            <sz val="8"/>
            <color indexed="81"/>
            <rFont val="Tahoma"/>
            <family val="2"/>
            <charset val="204"/>
          </rPr>
          <t xml:space="preserve">Давление насыщения, атм
</t>
        </r>
      </text>
    </comment>
    <comment ref="Z1" authorId="6" shapeId="0" xr:uid="{5B9B19DE-355F-41EC-B836-6ECA18FF5E00}">
      <text>
        <r>
          <rPr>
            <sz val="8"/>
            <color indexed="81"/>
            <rFont val="Tahoma"/>
            <family val="2"/>
            <charset val="204"/>
          </rPr>
          <t>Замеренный газовый фактор, куб.м/т</t>
        </r>
      </text>
    </comment>
    <comment ref="AA1" authorId="6" shapeId="0" xr:uid="{6258CCC3-EACC-416A-AC03-7FC20BAEA98F}">
      <text>
        <r>
          <rPr>
            <sz val="8"/>
            <color indexed="81"/>
            <rFont val="Tahoma"/>
            <family val="2"/>
            <charset val="204"/>
          </rPr>
          <t>Пластовая температура в градусах Цельсия</t>
        </r>
      </text>
    </comment>
    <comment ref="AB1" authorId="4" shapeId="0" xr:uid="{DBC61C18-D4F4-45CD-8BDD-418D18FC19C2}">
      <text>
        <r>
          <rPr>
            <sz val="8"/>
            <color indexed="81"/>
            <rFont val="Tahoma"/>
            <family val="2"/>
            <charset val="204"/>
          </rPr>
          <t>Вязкость нефти в пластовых условиях</t>
        </r>
      </text>
    </comment>
    <comment ref="AC1" authorId="4" shapeId="0" xr:uid="{26782D2A-13CA-46EF-90A2-58362A8EA9B5}">
      <text>
        <r>
          <rPr>
            <sz val="8"/>
            <color indexed="81"/>
            <rFont val="Tahoma"/>
            <family val="2"/>
            <charset val="204"/>
          </rPr>
          <t>Вязкость воды в пластовых условиях</t>
        </r>
      </text>
    </comment>
    <comment ref="AE1" authorId="4" shapeId="0" xr:uid="{580B2721-2A46-448A-BFDB-A4F7AC65FB8D}">
      <text>
        <r>
          <rPr>
            <sz val="8"/>
            <color indexed="81"/>
            <rFont val="Tahoma"/>
            <family val="2"/>
            <charset val="204"/>
          </rPr>
          <t>Объемный коэффициент нефти</t>
        </r>
      </text>
    </comment>
    <comment ref="AF1" authorId="4" shapeId="0" xr:uid="{6CAAA792-5DAB-442D-B42C-C896B8E57C12}">
      <text>
        <r>
          <rPr>
            <sz val="8"/>
            <color indexed="81"/>
            <rFont val="Tahoma"/>
            <family val="2"/>
            <charset val="204"/>
          </rPr>
          <t>Плотность нефти в поверхностных условиях</t>
        </r>
      </text>
    </comment>
    <comment ref="AG1" authorId="4" shapeId="0" xr:uid="{6288A3F9-B03F-4D33-801A-2917825E0A19}">
      <text>
        <r>
          <rPr>
            <sz val="8"/>
            <color indexed="81"/>
            <rFont val="Tahoma"/>
            <family val="2"/>
            <charset val="204"/>
          </rPr>
          <t>Плотность воды в поверхностных условиях</t>
        </r>
      </text>
    </comment>
    <comment ref="AN1" authorId="6" shapeId="0" xr:uid="{BCC2BA78-3D8F-42E7-93EE-3F62DCBBD2E3}">
      <text>
        <r>
          <rPr>
            <sz val="10"/>
            <color indexed="81"/>
            <rFont val="Tahoma"/>
            <family val="2"/>
            <charset val="204"/>
          </rPr>
          <t>Длина хвостовика насоса</t>
        </r>
      </text>
    </comment>
    <comment ref="T2" authorId="4" shapeId="0" xr:uid="{6175C92C-D8E2-4376-8FA1-1BA31AE6075E}">
      <text>
        <r>
          <rPr>
            <sz val="8"/>
            <color indexed="81"/>
            <rFont val="Tahoma"/>
            <family val="2"/>
            <charset val="204"/>
          </rPr>
          <t>Дебит жидкости</t>
        </r>
      </text>
    </comment>
    <comment ref="U2" authorId="4" shapeId="0" xr:uid="{29B38039-619F-433E-820E-7F23BF11A8A3}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  <comment ref="W2" authorId="4" shapeId="0" xr:uid="{A836A0E6-958F-409D-91C2-9082CB241C0C}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</commentList>
</comments>
</file>

<file path=xl/sharedStrings.xml><?xml version="1.0" encoding="utf-8"?>
<sst xmlns="http://schemas.openxmlformats.org/spreadsheetml/2006/main" count="78" uniqueCount="58">
  <si>
    <t>№
скв</t>
  </si>
  <si>
    <t>D э/к</t>
  </si>
  <si>
    <t>D нкт</t>
  </si>
  <si>
    <t>Н вдп</t>
  </si>
  <si>
    <t>Удл</t>
  </si>
  <si>
    <t>СЭ</t>
  </si>
  <si>
    <t>Тип насоса</t>
  </si>
  <si>
    <t>Коэф-т
сепарации</t>
  </si>
  <si>
    <t>Н сп</t>
  </si>
  <si>
    <t>Р буф</t>
  </si>
  <si>
    <t>Р лин</t>
  </si>
  <si>
    <t>Р пл</t>
  </si>
  <si>
    <t>Р пл на ВДП</t>
  </si>
  <si>
    <t>P затр</t>
  </si>
  <si>
    <t>Р на
приёме</t>
  </si>
  <si>
    <t>Фактический режим</t>
  </si>
  <si>
    <t>Р нас</t>
  </si>
  <si>
    <t>ГФ</t>
  </si>
  <si>
    <t>T пл</t>
  </si>
  <si>
    <t xml:space="preserve">В-сть нефти
в пл.
условиях </t>
  </si>
  <si>
    <t xml:space="preserve">В-сть воды
в пл.
условиях </t>
  </si>
  <si>
    <t>В-ть
жидкости</t>
  </si>
  <si>
    <t>Об. к-т</t>
  </si>
  <si>
    <t>Плот-ть
нефти</t>
  </si>
  <si>
    <t>Плот-ть
воды</t>
  </si>
  <si>
    <t>Н перф</t>
  </si>
  <si>
    <t>k</t>
  </si>
  <si>
    <t>КН</t>
  </si>
  <si>
    <t>К пр</t>
  </si>
  <si>
    <t>Удл (Нсп)</t>
  </si>
  <si>
    <t>Удл (Нд)</t>
  </si>
  <si>
    <t>Р заб</t>
  </si>
  <si>
    <t>Q нефти</t>
  </si>
  <si>
    <t>Q жид-
кости</t>
  </si>
  <si>
    <t>Обводненность</t>
  </si>
  <si>
    <t>Q пг</t>
  </si>
  <si>
    <t>ГФ пг</t>
  </si>
  <si>
    <t>мм</t>
  </si>
  <si>
    <t>м</t>
  </si>
  <si>
    <t>м3/сут</t>
  </si>
  <si>
    <t>атм</t>
  </si>
  <si>
    <t>т/сут</t>
  </si>
  <si>
    <t>%</t>
  </si>
  <si>
    <t>м3/т</t>
  </si>
  <si>
    <t>ºC</t>
  </si>
  <si>
    <t>сПз</t>
  </si>
  <si>
    <t>м3/м3</t>
  </si>
  <si>
    <t>г/см3</t>
  </si>
  <si>
    <t>мД</t>
  </si>
  <si>
    <t>мДм</t>
  </si>
  <si>
    <t>м3/сут/атм</t>
  </si>
  <si>
    <t>x</t>
  </si>
  <si>
    <t>ФОН</t>
  </si>
  <si>
    <t>фонтанный лифт</t>
  </si>
  <si>
    <t>В работе</t>
  </si>
  <si>
    <t>D шт</t>
  </si>
  <si>
    <t>Состояние на
конец месяца</t>
  </si>
  <si>
    <t>Lхвост насоса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</si>
</sst>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8"/>
      <name val="Tahoma"/>
      <family val="2"/>
    </font>
    <font>
      <sz val="8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medium">
        <color indexed="64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3" fillId="0" borderId="19" xfId="1" applyBorder="1" applyAlignment="1">
      <alignment horizontal="right"/>
    </xf>
    <xf numFmtId="0" fontId="2" fillId="0" borderId="20" xfId="1" applyFont="1" applyBorder="1" applyAlignment="1">
      <alignment vertical="center"/>
    </xf>
    <xf numFmtId="1" fontId="2" fillId="0" borderId="20" xfId="1" applyNumberFormat="1" applyFont="1" applyBorder="1" applyAlignment="1">
      <alignment horizontal="right" vertical="center"/>
    </xf>
    <xf numFmtId="0" fontId="2" fillId="0" borderId="20" xfId="1" applyFont="1" applyBorder="1" applyAlignment="1">
      <alignment horizontal="right" vertical="center"/>
    </xf>
    <xf numFmtId="1" fontId="2" fillId="0" borderId="20" xfId="1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2" fillId="0" borderId="20" xfId="1" applyNumberFormat="1" applyFont="1" applyBorder="1" applyAlignment="1">
      <alignment horizontal="right" vertical="center"/>
    </xf>
    <xf numFmtId="2" fontId="2" fillId="0" borderId="20" xfId="1" applyNumberFormat="1" applyFont="1" applyBorder="1" applyAlignment="1">
      <alignment horizontal="right" vertical="center"/>
    </xf>
    <xf numFmtId="2" fontId="2" fillId="0" borderId="20" xfId="0" applyNumberFormat="1" applyFont="1" applyBorder="1" applyAlignment="1">
      <alignment horizontal="center" vertical="center"/>
    </xf>
    <xf numFmtId="1" fontId="1" fillId="0" borderId="21" xfId="1" applyNumberFormat="1" applyFont="1" applyBorder="1" applyAlignment="1">
      <alignment horizontal="center" vertical="center"/>
    </xf>
    <xf numFmtId="1" fontId="1" fillId="0" borderId="22" xfId="1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" fontId="1" fillId="2" borderId="23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4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2" fontId="1" fillId="2" borderId="23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25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2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25" xfId="0" applyNumberFormat="1" applyFont="1" applyFill="1" applyBorder="1" applyAlignment="1">
      <alignment horizontal="center" vertical="center" wrapText="1"/>
    </xf>
    <xf numFmtId="2" fontId="1" fillId="2" borderId="32" xfId="0" applyNumberFormat="1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 wrapText="1"/>
    </xf>
    <xf numFmtId="0" fontId="0" fillId="2" borderId="11" xfId="0" applyFill="1" applyBorder="1"/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27" xfId="0" applyNumberFormat="1" applyFont="1" applyFill="1" applyBorder="1" applyAlignment="1">
      <alignment horizontal="center" vertical="center"/>
    </xf>
    <xf numFmtId="2" fontId="1" fillId="2" borderId="33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2" fontId="1" fillId="2" borderId="17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2" fontId="1" fillId="2" borderId="28" xfId="0" applyNumberFormat="1" applyFont="1" applyFill="1" applyBorder="1" applyAlignment="1">
      <alignment horizontal="center"/>
    </xf>
  </cellXfs>
  <cellStyles count="2">
    <cellStyle name="Normal_Sheet2" xfId="1" xr:uid="{02B50EC3-1760-44F4-9418-218AA1AF76C9}"/>
    <cellStyle name="Обычный" xfId="0" builtinId="0"/>
  </cellStyles>
  <dxfs count="5">
    <dxf>
      <font>
        <condense val="0"/>
        <extend val="0"/>
        <color indexed="16"/>
      </font>
      <fill>
        <patternFill>
          <bgColor indexed="26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6CC9-A4CA-4493-91F8-CED6B99762D3}">
  <dimension ref="A1:AN5"/>
  <sheetViews>
    <sheetView tabSelected="1" zoomScale="85" zoomScaleNormal="85" workbookViewId="0">
      <selection activeCell="AH13" sqref="A10:AH13"/>
    </sheetView>
  </sheetViews>
  <sheetFormatPr defaultRowHeight="15" x14ac:dyDescent="0.25"/>
  <sheetData>
    <row r="1" spans="1:40" s="25" customFormat="1" ht="13.5" customHeight="1" x14ac:dyDescent="0.25">
      <c r="A1" s="14"/>
      <c r="B1" s="15" t="s">
        <v>0</v>
      </c>
      <c r="C1" s="16" t="s">
        <v>1</v>
      </c>
      <c r="D1" s="16" t="s">
        <v>2</v>
      </c>
      <c r="E1" s="16" t="s">
        <v>55</v>
      </c>
      <c r="F1" s="17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7" t="s">
        <v>8</v>
      </c>
      <c r="L1" s="16" t="s">
        <v>9</v>
      </c>
      <c r="M1" s="16" t="s">
        <v>10</v>
      </c>
      <c r="N1" s="17" t="s">
        <v>11</v>
      </c>
      <c r="O1" s="16" t="s">
        <v>12</v>
      </c>
      <c r="P1" s="16" t="s">
        <v>13</v>
      </c>
      <c r="Q1" s="18" t="s">
        <v>14</v>
      </c>
      <c r="R1" s="19" t="s">
        <v>15</v>
      </c>
      <c r="S1" s="20"/>
      <c r="T1" s="20"/>
      <c r="U1" s="20"/>
      <c r="V1" s="20"/>
      <c r="W1" s="21"/>
      <c r="X1" s="22" t="s">
        <v>56</v>
      </c>
      <c r="Y1" s="16" t="s">
        <v>16</v>
      </c>
      <c r="Z1" s="16" t="s">
        <v>17</v>
      </c>
      <c r="AA1" s="18" t="s">
        <v>18</v>
      </c>
      <c r="AB1" s="22" t="s">
        <v>19</v>
      </c>
      <c r="AC1" s="16" t="s">
        <v>20</v>
      </c>
      <c r="AD1" s="16" t="s">
        <v>21</v>
      </c>
      <c r="AE1" s="16" t="s">
        <v>22</v>
      </c>
      <c r="AF1" s="16" t="s">
        <v>23</v>
      </c>
      <c r="AG1" s="16" t="s">
        <v>24</v>
      </c>
      <c r="AH1" s="16" t="s">
        <v>25</v>
      </c>
      <c r="AI1" s="16" t="s">
        <v>26</v>
      </c>
      <c r="AJ1" s="16" t="s">
        <v>27</v>
      </c>
      <c r="AK1" s="18" t="s">
        <v>28</v>
      </c>
      <c r="AL1" s="23" t="s">
        <v>29</v>
      </c>
      <c r="AM1" s="18" t="s">
        <v>30</v>
      </c>
      <c r="AN1" s="24" t="s">
        <v>57</v>
      </c>
    </row>
    <row r="2" spans="1:40" s="25" customFormat="1" ht="11.25" customHeight="1" x14ac:dyDescent="0.25">
      <c r="A2" s="14"/>
      <c r="B2" s="26"/>
      <c r="C2" s="27"/>
      <c r="D2" s="27"/>
      <c r="E2" s="28"/>
      <c r="F2" s="29"/>
      <c r="G2" s="27"/>
      <c r="H2" s="27"/>
      <c r="I2" s="27"/>
      <c r="J2" s="27"/>
      <c r="K2" s="29"/>
      <c r="L2" s="27"/>
      <c r="M2" s="27"/>
      <c r="N2" s="29"/>
      <c r="O2" s="27"/>
      <c r="P2" s="27"/>
      <c r="Q2" s="30"/>
      <c r="R2" s="31" t="s">
        <v>31</v>
      </c>
      <c r="S2" s="32" t="s">
        <v>32</v>
      </c>
      <c r="T2" s="32" t="s">
        <v>33</v>
      </c>
      <c r="U2" s="33" t="s">
        <v>34</v>
      </c>
      <c r="V2" s="34" t="s">
        <v>35</v>
      </c>
      <c r="W2" s="34" t="s">
        <v>36</v>
      </c>
      <c r="X2" s="35"/>
      <c r="Y2" s="27"/>
      <c r="Z2" s="27"/>
      <c r="AA2" s="30"/>
      <c r="AB2" s="35"/>
      <c r="AC2" s="27"/>
      <c r="AD2" s="27"/>
      <c r="AE2" s="27"/>
      <c r="AF2" s="27"/>
      <c r="AG2" s="27"/>
      <c r="AH2" s="27"/>
      <c r="AI2" s="27"/>
      <c r="AJ2" s="27"/>
      <c r="AK2" s="30"/>
      <c r="AL2" s="36"/>
      <c r="AM2" s="30"/>
      <c r="AN2" s="37"/>
    </row>
    <row r="3" spans="1:40" s="25" customFormat="1" ht="21" customHeight="1" thickBot="1" x14ac:dyDescent="0.3">
      <c r="A3" s="14"/>
      <c r="B3" s="38"/>
      <c r="C3" s="39"/>
      <c r="D3" s="39"/>
      <c r="E3" s="40"/>
      <c r="F3" s="41"/>
      <c r="G3" s="39"/>
      <c r="H3" s="39"/>
      <c r="I3" s="39"/>
      <c r="J3" s="39"/>
      <c r="K3" s="41"/>
      <c r="L3" s="39"/>
      <c r="M3" s="39"/>
      <c r="N3" s="41"/>
      <c r="O3" s="39"/>
      <c r="P3" s="39"/>
      <c r="Q3" s="42"/>
      <c r="R3" s="43"/>
      <c r="S3" s="39"/>
      <c r="T3" s="39"/>
      <c r="U3" s="42"/>
      <c r="V3" s="44"/>
      <c r="W3" s="44"/>
      <c r="X3" s="45"/>
      <c r="Y3" s="39"/>
      <c r="Z3" s="39"/>
      <c r="AA3" s="42"/>
      <c r="AB3" s="45"/>
      <c r="AC3" s="39"/>
      <c r="AD3" s="39"/>
      <c r="AE3" s="39"/>
      <c r="AF3" s="39"/>
      <c r="AG3" s="39"/>
      <c r="AH3" s="39"/>
      <c r="AI3" s="39"/>
      <c r="AJ3" s="39"/>
      <c r="AK3" s="42"/>
      <c r="AL3" s="46"/>
      <c r="AM3" s="42"/>
      <c r="AN3" s="47"/>
    </row>
    <row r="4" spans="1:40" s="25" customFormat="1" ht="15.75" thickBot="1" x14ac:dyDescent="0.3">
      <c r="A4" s="14"/>
      <c r="B4" s="48"/>
      <c r="C4" s="49" t="s">
        <v>37</v>
      </c>
      <c r="D4" s="49" t="s">
        <v>37</v>
      </c>
      <c r="E4" s="49" t="s">
        <v>37</v>
      </c>
      <c r="F4" s="49" t="s">
        <v>38</v>
      </c>
      <c r="G4" s="49" t="s">
        <v>38</v>
      </c>
      <c r="H4" s="49"/>
      <c r="I4" s="49"/>
      <c r="J4" s="49"/>
      <c r="K4" s="49" t="s">
        <v>38</v>
      </c>
      <c r="L4" s="49" t="s">
        <v>40</v>
      </c>
      <c r="M4" s="49" t="s">
        <v>40</v>
      </c>
      <c r="N4" s="49" t="s">
        <v>40</v>
      </c>
      <c r="O4" s="49" t="s">
        <v>40</v>
      </c>
      <c r="P4" s="49" t="s">
        <v>40</v>
      </c>
      <c r="Q4" s="50" t="s">
        <v>40</v>
      </c>
      <c r="R4" s="51" t="s">
        <v>40</v>
      </c>
      <c r="S4" s="49" t="s">
        <v>41</v>
      </c>
      <c r="T4" s="49" t="s">
        <v>39</v>
      </c>
      <c r="U4" s="50" t="s">
        <v>42</v>
      </c>
      <c r="V4" s="50" t="s">
        <v>39</v>
      </c>
      <c r="W4" s="50" t="s">
        <v>43</v>
      </c>
      <c r="X4" s="52"/>
      <c r="Y4" s="49" t="s">
        <v>40</v>
      </c>
      <c r="Z4" s="49" t="s">
        <v>43</v>
      </c>
      <c r="AA4" s="53" t="s">
        <v>44</v>
      </c>
      <c r="AB4" s="52" t="s">
        <v>45</v>
      </c>
      <c r="AC4" s="49" t="s">
        <v>45</v>
      </c>
      <c r="AD4" s="49" t="s">
        <v>45</v>
      </c>
      <c r="AE4" s="49" t="s">
        <v>46</v>
      </c>
      <c r="AF4" s="49" t="s">
        <v>47</v>
      </c>
      <c r="AG4" s="49" t="s">
        <v>47</v>
      </c>
      <c r="AH4" s="49" t="s">
        <v>38</v>
      </c>
      <c r="AI4" s="49" t="s">
        <v>48</v>
      </c>
      <c r="AJ4" s="49" t="s">
        <v>49</v>
      </c>
      <c r="AK4" s="50" t="s">
        <v>50</v>
      </c>
      <c r="AL4" s="52" t="s">
        <v>38</v>
      </c>
      <c r="AM4" s="50" t="s">
        <v>38</v>
      </c>
      <c r="AN4" s="54" t="s">
        <v>38</v>
      </c>
    </row>
    <row r="5" spans="1:40" x14ac:dyDescent="0.25">
      <c r="A5" s="1"/>
      <c r="B5" s="2" t="s">
        <v>51</v>
      </c>
      <c r="C5" s="3">
        <v>159.6</v>
      </c>
      <c r="D5" s="4">
        <v>73</v>
      </c>
      <c r="E5" s="5">
        <v>12</v>
      </c>
      <c r="F5" s="3">
        <v>3875</v>
      </c>
      <c r="G5" s="3">
        <v>806.09</v>
      </c>
      <c r="H5" s="2" t="s">
        <v>52</v>
      </c>
      <c r="I5" s="2" t="s">
        <v>53</v>
      </c>
      <c r="J5" s="4">
        <v>0.7</v>
      </c>
      <c r="K5" s="4">
        <v>3032.06</v>
      </c>
      <c r="L5" s="3">
        <v>78</v>
      </c>
      <c r="M5" s="3">
        <v>21</v>
      </c>
      <c r="N5" s="3">
        <v>235.99099999999999</v>
      </c>
      <c r="O5" s="3">
        <v>235.99099999999999</v>
      </c>
      <c r="P5" s="3">
        <v>19</v>
      </c>
      <c r="Q5" s="5"/>
      <c r="R5" s="6">
        <v>152.04</v>
      </c>
      <c r="S5" s="7">
        <v>58.883219999999994</v>
      </c>
      <c r="T5" s="4">
        <v>90</v>
      </c>
      <c r="U5" s="7">
        <v>24.1</v>
      </c>
      <c r="V5" s="8">
        <v>68638</v>
      </c>
      <c r="W5" s="7">
        <f t="shared" ref="W5" si="0">IF(S5&lt;&gt;0,V5/S5,"")</f>
        <v>1165.6631549701258</v>
      </c>
      <c r="X5" s="2" t="s">
        <v>54</v>
      </c>
      <c r="Y5" s="9">
        <v>180</v>
      </c>
      <c r="Z5" s="9">
        <v>1165.6675101472399</v>
      </c>
      <c r="AA5" s="4">
        <v>104</v>
      </c>
      <c r="AB5" s="10">
        <v>1.36</v>
      </c>
      <c r="AC5" s="10">
        <v>0.5</v>
      </c>
      <c r="AD5" s="11">
        <v>1.4231062223226769</v>
      </c>
      <c r="AE5" s="9">
        <v>1.2819999999999998</v>
      </c>
      <c r="AF5" s="9">
        <v>0.86199999999999999</v>
      </c>
      <c r="AG5" s="9">
        <v>1.0270000000000001</v>
      </c>
      <c r="AH5" s="4">
        <v>37</v>
      </c>
      <c r="AI5" s="7">
        <v>7.0070787057534112</v>
      </c>
      <c r="AJ5" s="7">
        <v>259.2619121128763</v>
      </c>
      <c r="AK5" s="11">
        <v>1.0917612449371807</v>
      </c>
      <c r="AL5" s="12">
        <v>423.63</v>
      </c>
      <c r="AM5" s="13">
        <v>0</v>
      </c>
      <c r="AN5" s="13"/>
    </row>
  </sheetData>
  <mergeCells count="40">
    <mergeCell ref="R2:R3"/>
    <mergeCell ref="S2:S3"/>
    <mergeCell ref="T2:T3"/>
    <mergeCell ref="U2:U3"/>
    <mergeCell ref="V2:V3"/>
    <mergeCell ref="W2:W3"/>
    <mergeCell ref="AN1:AN3"/>
    <mergeCell ref="AL1:AL3"/>
    <mergeCell ref="AM1:AM3"/>
    <mergeCell ref="AH1:AH3"/>
    <mergeCell ref="AI1:AI3"/>
    <mergeCell ref="AJ1:AJ3"/>
    <mergeCell ref="AK1:AK3"/>
    <mergeCell ref="AC1:AC3"/>
    <mergeCell ref="AD1:AD3"/>
    <mergeCell ref="AE1:AE3"/>
    <mergeCell ref="AF1:AF3"/>
    <mergeCell ref="AG1:AG3"/>
    <mergeCell ref="L1:L3"/>
    <mergeCell ref="R1:W1"/>
    <mergeCell ref="AA1:AA3"/>
    <mergeCell ref="AB1:AB3"/>
    <mergeCell ref="O1:O3"/>
    <mergeCell ref="P1:P3"/>
    <mergeCell ref="Q1:Q3"/>
    <mergeCell ref="Y1:Y3"/>
    <mergeCell ref="Z1:Z3"/>
    <mergeCell ref="X1:X3"/>
    <mergeCell ref="H1:H3"/>
    <mergeCell ref="I1:I3"/>
    <mergeCell ref="M1:M3"/>
    <mergeCell ref="N1:N3"/>
    <mergeCell ref="J1:J3"/>
    <mergeCell ref="K1:K3"/>
    <mergeCell ref="C1:C3"/>
    <mergeCell ref="D1:D3"/>
    <mergeCell ref="E1:E3"/>
    <mergeCell ref="F1:F3"/>
    <mergeCell ref="G1:G3"/>
    <mergeCell ref="B1:B3"/>
  </mergeCells>
  <conditionalFormatting sqref="S5">
    <cfRule type="expression" dxfId="4" priority="4" stopIfTrue="1">
      <formula>AND(S5&lt;=1,X5="в работе")</formula>
    </cfRule>
  </conditionalFormatting>
  <conditionalFormatting sqref="AL5:AM5">
    <cfRule type="expression" dxfId="3" priority="5" stopIfTrue="1">
      <formula>AL5=""</formula>
    </cfRule>
  </conditionalFormatting>
  <conditionalFormatting sqref="U5">
    <cfRule type="expression" dxfId="2" priority="7" stopIfTrue="1">
      <formula>AND(U5&gt;98,X5="в работе")</formula>
    </cfRule>
  </conditionalFormatting>
  <conditionalFormatting sqref="R5">
    <cfRule type="expression" dxfId="1" priority="12" stopIfTrue="1">
      <formula>IF(H5&lt;&gt;"ФОН",n_calc(J5,C5,P5,Y5,Z5,T5,AE5,AF5,W5,,,D5,AA5,,(K5-#REF!)*(1+G5/F5))&gt;10000,FALSE)</formula>
    </cfRule>
    <cfRule type="expression" dxfId="0" priority="13" stopIfTrue="1">
      <formula>IF(H5&lt;&gt;"ФОН",n_calc(J5,C5,P5,Y5,Z5,T5,AE5,AF5,W5,,,D5,AA5)+1&gt;0.75,FALSE)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2022-04-14T15:17:28Z</dcterms:created>
  <dcterms:modified xsi:type="dcterms:W3CDTF">2022-04-14T15:25:40Z</dcterms:modified>
</cp:coreProperties>
</file>