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ro\YandexDisk\Курс многофазный поток\2022\семинары\repository\docs\seminars\3.flowing_well_pipesim\"/>
    </mc:Choice>
  </mc:AlternateContent>
  <xr:revisionPtr revIDLastSave="0" documentId="13_ncr:1_{B691BF54-E5D4-4B1E-93AE-DAE308E1ED09}" xr6:coauthVersionLast="47" xr6:coauthVersionMax="47" xr10:uidLastSave="{00000000-0000-0000-0000-000000000000}"/>
  <bookViews>
    <workbookView xWindow="-120" yWindow="-120" windowWidth="29040" windowHeight="15840" xr2:uid="{494E1F24-061F-40A0-9ED9-B8949833F916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pshl</author>
    <author>User</author>
    <author>startsevma</author>
    <author>олег</author>
    <author>Старцев</author>
    <author>svsokolov</author>
  </authors>
  <commentList>
    <comment ref="C1" authorId="0" shapeId="0" xr:uid="{BC248088-1840-4221-A33F-51A31031914A}">
      <text>
        <r>
          <rPr>
            <sz val="8"/>
            <color indexed="81"/>
            <rFont val="Tahoma"/>
            <family val="2"/>
            <charset val="204"/>
          </rPr>
          <t>Указывается 
внутренний диаметр</t>
        </r>
      </text>
    </comment>
    <comment ref="D1" authorId="0" shapeId="0" xr:uid="{4F95D765-EDBB-466B-B13E-4A4C679FB8F2}">
      <text>
        <r>
          <rPr>
            <sz val="8"/>
            <color indexed="81"/>
            <rFont val="Tahoma"/>
            <family val="2"/>
            <charset val="204"/>
          </rPr>
          <t>Указывается 
внешний диаметр</t>
        </r>
      </text>
    </comment>
    <comment ref="E1" authorId="1" shapeId="0" xr:uid="{E4B84C2B-2C6E-4C1C-91C9-CA311F8D55AA}">
      <text>
        <r>
          <rPr>
            <b/>
            <sz val="8"/>
            <color indexed="81"/>
            <rFont val="Tahoma"/>
            <family val="2"/>
            <charset val="204"/>
          </rPr>
          <t>Глубина до верхней дыры перфорации</t>
        </r>
      </text>
    </comment>
    <comment ref="F1" authorId="1" shapeId="0" xr:uid="{787FD738-B78B-493B-8475-76AE7C4FE7A0}">
      <text>
        <r>
          <rPr>
            <b/>
            <sz val="8"/>
            <color indexed="81"/>
            <rFont val="Tahoma"/>
            <family val="2"/>
            <charset val="204"/>
          </rPr>
          <t>Удлинение на глубине Нвд</t>
        </r>
      </text>
    </comment>
    <comment ref="G1" authorId="2" shapeId="0" xr:uid="{17DDA217-96F3-4039-9355-75E3AF73B646}">
      <text>
        <r>
          <rPr>
            <sz val="8"/>
            <color indexed="81"/>
            <rFont val="Tahoma"/>
            <family val="2"/>
            <charset val="204"/>
          </rPr>
          <t>Способ эксплуатации</t>
        </r>
      </text>
    </comment>
    <comment ref="J1" authorId="3" shapeId="0" xr:uid="{1410AB76-0576-46E4-ACB0-1CB73F5CCBDA}">
      <text>
        <r>
          <rPr>
            <sz val="8"/>
            <color indexed="81"/>
            <rFont val="Tahoma"/>
            <family val="2"/>
            <charset val="204"/>
          </rPr>
          <t>Глубина спуска насоса</t>
        </r>
      </text>
    </comment>
    <comment ref="K1" authorId="1" shapeId="0" xr:uid="{3AB2ED2F-A48E-406A-836E-990EA94AEA0D}">
      <text>
        <r>
          <rPr>
            <b/>
            <sz val="8"/>
            <color indexed="81"/>
            <rFont val="Tahoma"/>
            <family val="2"/>
            <charset val="204"/>
          </rPr>
          <t>Буферное давление</t>
        </r>
      </text>
    </comment>
    <comment ref="M1" authorId="3" shapeId="0" xr:uid="{27541140-96F6-4A7A-8F63-780C59D1616C}">
      <text>
        <r>
          <rPr>
            <sz val="8"/>
            <color indexed="81"/>
            <rFont val="Tahoma"/>
            <family val="2"/>
            <charset val="204"/>
          </rPr>
          <t xml:space="preserve">Давление на контуре питания
</t>
        </r>
      </text>
    </comment>
    <comment ref="O1" authorId="4" shapeId="0" xr:uid="{037C917F-9DE5-43FB-9EFA-56D24BBD9B3B}">
      <text>
        <r>
          <rPr>
            <sz val="8"/>
            <color indexed="81"/>
            <rFont val="Tahoma"/>
            <family val="2"/>
            <charset val="204"/>
          </rPr>
          <t>Давление затрубное</t>
        </r>
      </text>
    </comment>
    <comment ref="P1" authorId="4" shapeId="0" xr:uid="{FEAAE551-6EE0-4D30-B572-17CABE6D082D}">
      <text>
        <r>
          <rPr>
            <sz val="8"/>
            <color indexed="81"/>
            <rFont val="Tahoma"/>
            <family val="2"/>
            <charset val="204"/>
          </rPr>
          <t>Давление на приеме насоса (ЭЦН)</t>
        </r>
      </text>
    </comment>
    <comment ref="W1" authorId="3" shapeId="0" xr:uid="{ABD4E5C2-8698-448C-8E7F-8447468672CC}">
      <text>
        <r>
          <rPr>
            <sz val="8"/>
            <color indexed="81"/>
            <rFont val="Tahoma"/>
            <family val="2"/>
            <charset val="204"/>
          </rPr>
          <t xml:space="preserve">Давление насыщения, атм
</t>
        </r>
      </text>
    </comment>
    <comment ref="X1" authorId="5" shapeId="0" xr:uid="{1BEE2B0A-354F-4488-A222-3BA25F714A15}">
      <text>
        <r>
          <rPr>
            <sz val="8"/>
            <color indexed="81"/>
            <rFont val="Tahoma"/>
            <family val="2"/>
            <charset val="204"/>
          </rPr>
          <t>Замеренный газовый фактор, куб.м/т</t>
        </r>
      </text>
    </comment>
    <comment ref="Y1" authorId="5" shapeId="0" xr:uid="{831A4DEA-689E-4ACC-80A5-49BCF4D5BFD5}">
      <text>
        <r>
          <rPr>
            <sz val="8"/>
            <color indexed="81"/>
            <rFont val="Tahoma"/>
            <family val="2"/>
            <charset val="204"/>
          </rPr>
          <t>Пластовая температура в градусах Цельсия</t>
        </r>
      </text>
    </comment>
    <comment ref="Z1" authorId="3" shapeId="0" xr:uid="{3402BCCC-27AC-4263-A678-6A7222687E90}">
      <text>
        <r>
          <rPr>
            <sz val="8"/>
            <color indexed="81"/>
            <rFont val="Tahoma"/>
            <family val="2"/>
            <charset val="204"/>
          </rPr>
          <t>Вязкость нефти в пластовых условиях</t>
        </r>
      </text>
    </comment>
    <comment ref="AA1" authorId="3" shapeId="0" xr:uid="{DD917935-2164-4386-9C56-406712A75B00}">
      <text>
        <r>
          <rPr>
            <sz val="8"/>
            <color indexed="81"/>
            <rFont val="Tahoma"/>
            <family val="2"/>
            <charset val="204"/>
          </rPr>
          <t>Вязкость воды в пластовых условиях</t>
        </r>
      </text>
    </comment>
    <comment ref="AC1" authorId="3" shapeId="0" xr:uid="{15F50498-6CCA-4702-8BB9-E71CC991F6D9}">
      <text>
        <r>
          <rPr>
            <sz val="8"/>
            <color indexed="81"/>
            <rFont val="Tahoma"/>
            <family val="2"/>
            <charset val="204"/>
          </rPr>
          <t>Объемный коэффициент нефти</t>
        </r>
      </text>
    </comment>
    <comment ref="AD1" authorId="3" shapeId="0" xr:uid="{3F00E328-4912-4C76-9E17-FBA076201CA9}">
      <text>
        <r>
          <rPr>
            <sz val="8"/>
            <color indexed="81"/>
            <rFont val="Tahoma"/>
            <family val="2"/>
            <charset val="204"/>
          </rPr>
          <t>Плотность нефти в поверхностных условиях</t>
        </r>
      </text>
    </comment>
    <comment ref="AE1" authorId="3" shapeId="0" xr:uid="{0B9EB006-24E6-4999-941F-E560D7CDCA3A}">
      <text>
        <r>
          <rPr>
            <sz val="8"/>
            <color indexed="81"/>
            <rFont val="Tahoma"/>
            <family val="2"/>
            <charset val="204"/>
          </rPr>
          <t>Плотность воды в поверхностных условиях</t>
        </r>
      </text>
    </comment>
    <comment ref="S2" authorId="3" shapeId="0" xr:uid="{FF76ACC0-C843-4A93-B80F-B779F61D0068}">
      <text>
        <r>
          <rPr>
            <sz val="8"/>
            <color indexed="81"/>
            <rFont val="Tahoma"/>
            <family val="2"/>
            <charset val="204"/>
          </rPr>
          <t>Дебит жидкости</t>
        </r>
      </text>
    </comment>
    <comment ref="T2" authorId="3" shapeId="0" xr:uid="{A2AD6F85-DEFE-41A0-9439-61EB335BD2D4}">
      <text>
        <r>
          <rPr>
            <sz val="8"/>
            <color indexed="81"/>
            <rFont val="Tahoma"/>
            <family val="2"/>
            <charset val="204"/>
          </rPr>
          <t>Объемная обводненность</t>
        </r>
      </text>
    </comment>
    <comment ref="V2" authorId="3" shapeId="0" xr:uid="{082A5DED-26CC-4F7D-B12B-B9A5C6D8AF06}">
      <text>
        <r>
          <rPr>
            <sz val="8"/>
            <color indexed="81"/>
            <rFont val="Tahoma"/>
            <family val="2"/>
            <charset val="204"/>
          </rPr>
          <t>Объемная обводненность</t>
        </r>
      </text>
    </comment>
  </commentList>
</comments>
</file>

<file path=xl/sharedStrings.xml><?xml version="1.0" encoding="utf-8"?>
<sst xmlns="http://schemas.openxmlformats.org/spreadsheetml/2006/main" count="72" uniqueCount="54">
  <si>
    <t>№
скв</t>
  </si>
  <si>
    <t>D э/к</t>
  </si>
  <si>
    <t>D нкт</t>
  </si>
  <si>
    <t>Н вдп</t>
  </si>
  <si>
    <t>Удл</t>
  </si>
  <si>
    <t>СЭ</t>
  </si>
  <si>
    <t>Тип насоса</t>
  </si>
  <si>
    <t>Коэф-т
сепарации</t>
  </si>
  <si>
    <t>Н сп</t>
  </si>
  <si>
    <t>Р буф</t>
  </si>
  <si>
    <t>Р лин</t>
  </si>
  <si>
    <t>Р пл</t>
  </si>
  <si>
    <t>Р пл на ВДП</t>
  </si>
  <si>
    <t>P затр</t>
  </si>
  <si>
    <t>Р на
приёме</t>
  </si>
  <si>
    <t>Фактический режим</t>
  </si>
  <si>
    <t>Р нас</t>
  </si>
  <si>
    <t>ГФ</t>
  </si>
  <si>
    <t>T пл</t>
  </si>
  <si>
    <t xml:space="preserve">В-сть нефти
в пл.
условиях </t>
  </si>
  <si>
    <t xml:space="preserve">В-сть воды
в пл.
условиях </t>
  </si>
  <si>
    <t>В-ть
жидкости</t>
  </si>
  <si>
    <t>Об. к-т</t>
  </si>
  <si>
    <t>Плот-ть
нефти</t>
  </si>
  <si>
    <t>Плот-ть
воды</t>
  </si>
  <si>
    <t>Н перф</t>
  </si>
  <si>
    <t>k</t>
  </si>
  <si>
    <t>КН</t>
  </si>
  <si>
    <t>К пр</t>
  </si>
  <si>
    <t>Удл (Нсп)</t>
  </si>
  <si>
    <t>Удл (Нд)</t>
  </si>
  <si>
    <t>Р заб</t>
  </si>
  <si>
    <t>Q нефти</t>
  </si>
  <si>
    <t>Q жид-
кости</t>
  </si>
  <si>
    <t>Обводненность</t>
  </si>
  <si>
    <t>Q пг</t>
  </si>
  <si>
    <t>ГФ пг</t>
  </si>
  <si>
    <t>мм</t>
  </si>
  <si>
    <t>м</t>
  </si>
  <si>
    <t>м3/сут</t>
  </si>
  <si>
    <t>атм</t>
  </si>
  <si>
    <t>т/сут</t>
  </si>
  <si>
    <t>%</t>
  </si>
  <si>
    <t>м3/т</t>
  </si>
  <si>
    <t>ºC</t>
  </si>
  <si>
    <t>сПз</t>
  </si>
  <si>
    <t>м3/м3</t>
  </si>
  <si>
    <t>г/см3</t>
  </si>
  <si>
    <t>мД</t>
  </si>
  <si>
    <t>мДм</t>
  </si>
  <si>
    <t>м3/сут/атм</t>
  </si>
  <si>
    <t>x</t>
  </si>
  <si>
    <t>ФОН</t>
  </si>
  <si>
    <t>Фонтанный лифт с ТМСП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</si>
</sst>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charset val="204"/>
      <scheme val="minor"/>
    </font>
    <font>
      <sz val="8"/>
      <name val="Tahoma"/>
      <family val="2"/>
    </font>
    <font>
      <sz val="8"/>
      <name val="Tahoma"/>
      <family val="2"/>
      <charset val="204"/>
    </font>
    <font>
      <sz val="10"/>
      <color indexed="8"/>
      <name val="Arial"/>
      <family val="2"/>
      <charset val="204"/>
    </font>
    <font>
      <sz val="8"/>
      <color theme="0"/>
      <name val="Tahoma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medium">
        <color indexed="64"/>
      </right>
      <top style="hair">
        <color indexed="55"/>
      </top>
      <bottom style="hair">
        <color indexed="55"/>
      </bottom>
      <diagonal/>
    </border>
  </borders>
  <cellStyleXfs count="2">
    <xf numFmtId="0" fontId="0" fillId="0" borderId="0"/>
    <xf numFmtId="0" fontId="3" fillId="0" borderId="0"/>
  </cellStyleXfs>
  <cellXfs count="50">
    <xf numFmtId="0" fontId="0" fillId="0" borderId="0" xfId="0"/>
    <xf numFmtId="0" fontId="1" fillId="0" borderId="0" xfId="0" applyFont="1" applyFill="1" applyAlignment="1">
      <alignment horizontal="center"/>
    </xf>
    <xf numFmtId="0" fontId="0" fillId="0" borderId="0" xfId="0" applyFill="1"/>
    <xf numFmtId="0" fontId="1" fillId="0" borderId="24" xfId="0" applyFont="1" applyFill="1" applyBorder="1" applyAlignment="1">
      <alignment horizontal="center"/>
    </xf>
    <xf numFmtId="2" fontId="1" fillId="0" borderId="25" xfId="0" applyNumberFormat="1" applyFont="1" applyFill="1" applyBorder="1" applyAlignment="1">
      <alignment horizontal="center"/>
    </xf>
    <xf numFmtId="2" fontId="1" fillId="0" borderId="23" xfId="0" applyNumberFormat="1" applyFont="1" applyFill="1" applyBorder="1" applyAlignment="1">
      <alignment horizontal="center"/>
    </xf>
    <xf numFmtId="2" fontId="1" fillId="0" borderId="22" xfId="0" applyNumberFormat="1" applyFont="1" applyFill="1" applyBorder="1" applyAlignment="1">
      <alignment horizontal="center"/>
    </xf>
    <xf numFmtId="2" fontId="1" fillId="0" borderId="24" xfId="0" applyNumberFormat="1" applyFont="1" applyFill="1" applyBorder="1" applyAlignment="1">
      <alignment horizontal="center"/>
    </xf>
    <xf numFmtId="2" fontId="1" fillId="0" borderId="26" xfId="0" applyNumberFormat="1" applyFont="1" applyFill="1" applyBorder="1" applyAlignment="1">
      <alignment horizontal="center"/>
    </xf>
    <xf numFmtId="0" fontId="3" fillId="0" borderId="27" xfId="1" applyFill="1" applyBorder="1" applyAlignment="1">
      <alignment horizontal="right"/>
    </xf>
    <xf numFmtId="0" fontId="2" fillId="0" borderId="29" xfId="1" applyFont="1" applyFill="1" applyBorder="1" applyAlignment="1">
      <alignment vertical="center"/>
    </xf>
    <xf numFmtId="1" fontId="2" fillId="0" borderId="29" xfId="1" applyNumberFormat="1" applyFont="1" applyFill="1" applyBorder="1" applyAlignment="1">
      <alignment horizontal="right" vertical="center"/>
    </xf>
    <xf numFmtId="0" fontId="2" fillId="0" borderId="29" xfId="1" applyFont="1" applyFill="1" applyBorder="1" applyAlignment="1">
      <alignment horizontal="right" vertical="center"/>
    </xf>
    <xf numFmtId="1" fontId="2" fillId="0" borderId="29" xfId="1" applyNumberFormat="1" applyFont="1" applyFill="1" applyBorder="1" applyAlignment="1">
      <alignment vertical="center"/>
    </xf>
    <xf numFmtId="2" fontId="2" fillId="0" borderId="29" xfId="0" applyNumberFormat="1" applyFont="1" applyFill="1" applyBorder="1" applyAlignment="1">
      <alignment vertical="center"/>
    </xf>
    <xf numFmtId="1" fontId="2" fillId="0" borderId="29" xfId="0" applyNumberFormat="1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164" fontId="2" fillId="0" borderId="29" xfId="1" applyNumberFormat="1" applyFont="1" applyFill="1" applyBorder="1" applyAlignment="1">
      <alignment horizontal="right" vertical="center"/>
    </xf>
    <xf numFmtId="2" fontId="2" fillId="0" borderId="29" xfId="1" applyNumberFormat="1" applyFont="1" applyFill="1" applyBorder="1" applyAlignment="1">
      <alignment horizontal="right" vertical="center"/>
    </xf>
    <xf numFmtId="2" fontId="2" fillId="0" borderId="29" xfId="0" applyNumberFormat="1" applyFont="1" applyFill="1" applyBorder="1" applyAlignment="1">
      <alignment horizontal="center" vertical="center"/>
    </xf>
    <xf numFmtId="1" fontId="1" fillId="0" borderId="30" xfId="1" applyNumberFormat="1" applyFont="1" applyFill="1" applyBorder="1" applyAlignment="1">
      <alignment horizontal="center" vertical="center"/>
    </xf>
    <xf numFmtId="1" fontId="1" fillId="0" borderId="31" xfId="1" applyNumberFormat="1" applyFont="1" applyFill="1" applyBorder="1" applyAlignment="1">
      <alignment horizontal="center" vertical="center"/>
    </xf>
    <xf numFmtId="0" fontId="4" fillId="0" borderId="28" xfId="1" applyFont="1" applyFill="1" applyBorder="1" applyAlignment="1">
      <alignment vertical="center"/>
    </xf>
    <xf numFmtId="2" fontId="1" fillId="0" borderId="16" xfId="0" applyNumberFormat="1" applyFont="1" applyFill="1" applyBorder="1" applyAlignment="1">
      <alignment horizontal="center" vertical="center" wrapText="1"/>
    </xf>
    <xf numFmtId="2" fontId="1" fillId="0" borderId="21" xfId="0" applyNumberFormat="1" applyFont="1" applyFill="1" applyBorder="1" applyAlignment="1">
      <alignment horizontal="center" vertical="center" wrapText="1"/>
    </xf>
    <xf numFmtId="2" fontId="1" fillId="0" borderId="15" xfId="0" applyNumberFormat="1" applyFont="1" applyFill="1" applyBorder="1" applyAlignment="1">
      <alignment horizontal="center" vertical="center" wrapText="1"/>
    </xf>
    <xf numFmtId="2" fontId="1" fillId="0" borderId="20" xfId="0" applyNumberFormat="1" applyFont="1" applyFill="1" applyBorder="1" applyAlignment="1">
      <alignment horizontal="center" vertical="center" wrapText="1"/>
    </xf>
    <xf numFmtId="2" fontId="1" fillId="0" borderId="2" xfId="0" applyNumberFormat="1" applyFont="1" applyFill="1" applyBorder="1" applyAlignment="1">
      <alignment horizontal="center" vertical="center"/>
    </xf>
    <xf numFmtId="2" fontId="1" fillId="0" borderId="9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 wrapText="1"/>
    </xf>
    <xf numFmtId="2" fontId="1" fillId="0" borderId="12" xfId="0" applyNumberFormat="1" applyFont="1" applyFill="1" applyBorder="1" applyAlignment="1">
      <alignment horizontal="center" vertical="center" wrapText="1"/>
    </xf>
    <xf numFmtId="2" fontId="1" fillId="0" borderId="3" xfId="0" applyNumberFormat="1" applyFon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 wrapText="1"/>
    </xf>
    <xf numFmtId="2" fontId="1" fillId="0" borderId="8" xfId="0" applyNumberFormat="1" applyFont="1" applyFill="1" applyBorder="1" applyAlignment="1">
      <alignment horizontal="center" vertical="center" wrapText="1"/>
    </xf>
    <xf numFmtId="2" fontId="1" fillId="0" borderId="17" xfId="0" applyNumberFormat="1" applyFont="1" applyFill="1" applyBorder="1" applyAlignment="1">
      <alignment horizontal="center" vertical="center" wrapText="1"/>
    </xf>
    <xf numFmtId="2" fontId="1" fillId="0" borderId="2" xfId="0" applyNumberFormat="1" applyFont="1" applyFill="1" applyBorder="1" applyAlignment="1">
      <alignment horizontal="center" vertical="center" wrapText="1"/>
    </xf>
    <xf numFmtId="2" fontId="1" fillId="0" borderId="9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/>
    </xf>
    <xf numFmtId="0" fontId="0" fillId="0" borderId="6" xfId="0" applyFill="1" applyBorder="1"/>
    <xf numFmtId="0" fontId="0" fillId="0" borderId="7" xfId="0" applyFill="1" applyBorder="1"/>
    <xf numFmtId="2" fontId="1" fillId="0" borderId="13" xfId="0" applyNumberFormat="1" applyFont="1" applyFill="1" applyBorder="1" applyAlignment="1">
      <alignment horizontal="center" vertical="center"/>
    </xf>
    <xf numFmtId="0" fontId="0" fillId="0" borderId="19" xfId="0" applyFill="1" applyBorder="1"/>
    <xf numFmtId="2" fontId="1" fillId="0" borderId="14" xfId="0" applyNumberFormat="1" applyFont="1" applyFill="1" applyBorder="1" applyAlignment="1">
      <alignment horizontal="center" vertical="center" wrapText="1"/>
    </xf>
    <xf numFmtId="2" fontId="1" fillId="0" borderId="18" xfId="0" applyNumberFormat="1" applyFont="1" applyFill="1" applyBorder="1" applyAlignment="1">
      <alignment horizontal="center" vertical="center" wrapText="1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 wrapText="1"/>
    </xf>
    <xf numFmtId="2" fontId="1" fillId="0" borderId="11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/>
    </xf>
  </cellXfs>
  <cellStyles count="2">
    <cellStyle name="Normal_Sheet2" xfId="1" xr:uid="{02B50EC3-1760-44F4-9418-218AA1AF76C9}"/>
    <cellStyle name="Обычный" xfId="0" builtinId="0"/>
  </cellStyles>
  <dxfs count="5">
    <dxf>
      <font>
        <condense val="0"/>
        <extend val="0"/>
        <color indexed="16"/>
      </font>
      <fill>
        <patternFill>
          <bgColor indexed="26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auto="1"/>
      </font>
      <fill>
        <patternFill>
          <bgColor indexed="51"/>
        </patternFill>
      </fill>
    </dxf>
    <dxf>
      <font>
        <b/>
        <i val="0"/>
        <condense val="0"/>
        <extend val="0"/>
        <color auto="1"/>
      </font>
      <fill>
        <patternFill>
          <bgColor indexed="51"/>
        </patternFill>
      </fill>
    </dxf>
    <dxf>
      <fill>
        <patternFill>
          <bgColor indexed="4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C6CC9-A4CA-4493-91F8-CED6B99762D3}">
  <dimension ref="A1:AN5"/>
  <sheetViews>
    <sheetView tabSelected="1" zoomScale="85" zoomScaleNormal="85" workbookViewId="0">
      <selection activeCell="J12" sqref="J12"/>
    </sheetView>
  </sheetViews>
  <sheetFormatPr defaultRowHeight="15" x14ac:dyDescent="0.25"/>
  <cols>
    <col min="2" max="2" width="8.140625" customWidth="1"/>
  </cols>
  <sheetData>
    <row r="1" spans="1:40" s="2" customFormat="1" ht="13.5" customHeight="1" x14ac:dyDescent="0.25">
      <c r="A1" s="1"/>
      <c r="B1" s="48" t="s">
        <v>0</v>
      </c>
      <c r="C1" s="31" t="s">
        <v>1</v>
      </c>
      <c r="D1" s="31" t="s">
        <v>2</v>
      </c>
      <c r="E1" s="44" t="s">
        <v>3</v>
      </c>
      <c r="F1" s="31" t="s">
        <v>4</v>
      </c>
      <c r="G1" s="31" t="s">
        <v>5</v>
      </c>
      <c r="H1" s="31" t="s">
        <v>6</v>
      </c>
      <c r="I1" s="46" t="s">
        <v>7</v>
      </c>
      <c r="J1" s="44" t="s">
        <v>8</v>
      </c>
      <c r="K1" s="31" t="s">
        <v>9</v>
      </c>
      <c r="L1" s="31" t="s">
        <v>10</v>
      </c>
      <c r="M1" s="44" t="s">
        <v>11</v>
      </c>
      <c r="N1" s="46" t="s">
        <v>12</v>
      </c>
      <c r="O1" s="31" t="s">
        <v>13</v>
      </c>
      <c r="P1" s="29" t="s">
        <v>14</v>
      </c>
      <c r="Q1" s="37" t="s">
        <v>15</v>
      </c>
      <c r="R1" s="38"/>
      <c r="S1" s="38"/>
      <c r="T1" s="38"/>
      <c r="U1" s="38"/>
      <c r="V1" s="39"/>
      <c r="W1" s="31" t="s">
        <v>16</v>
      </c>
      <c r="X1" s="31" t="s">
        <v>17</v>
      </c>
      <c r="Y1" s="33" t="s">
        <v>18</v>
      </c>
      <c r="Z1" s="35" t="s">
        <v>19</v>
      </c>
      <c r="AA1" s="31" t="s">
        <v>20</v>
      </c>
      <c r="AB1" s="31" t="s">
        <v>21</v>
      </c>
      <c r="AC1" s="31" t="s">
        <v>22</v>
      </c>
      <c r="AD1" s="31" t="s">
        <v>23</v>
      </c>
      <c r="AE1" s="31" t="s">
        <v>24</v>
      </c>
      <c r="AF1" s="31" t="s">
        <v>25</v>
      </c>
      <c r="AG1" s="31" t="s">
        <v>26</v>
      </c>
      <c r="AH1" s="31" t="s">
        <v>27</v>
      </c>
      <c r="AI1" s="29" t="s">
        <v>28</v>
      </c>
      <c r="AJ1" s="27" t="s">
        <v>29</v>
      </c>
      <c r="AK1" s="29" t="s">
        <v>30</v>
      </c>
    </row>
    <row r="2" spans="1:40" s="2" customFormat="1" ht="11.25" customHeight="1" x14ac:dyDescent="0.25">
      <c r="A2" s="1"/>
      <c r="B2" s="49"/>
      <c r="C2" s="32"/>
      <c r="D2" s="32"/>
      <c r="E2" s="45"/>
      <c r="F2" s="32"/>
      <c r="G2" s="32"/>
      <c r="H2" s="32"/>
      <c r="I2" s="47"/>
      <c r="J2" s="45"/>
      <c r="K2" s="32"/>
      <c r="L2" s="32"/>
      <c r="M2" s="45"/>
      <c r="N2" s="47"/>
      <c r="O2" s="32"/>
      <c r="P2" s="30"/>
      <c r="Q2" s="40" t="s">
        <v>31</v>
      </c>
      <c r="R2" s="42" t="s">
        <v>32</v>
      </c>
      <c r="S2" s="42" t="s">
        <v>33</v>
      </c>
      <c r="T2" s="25" t="s">
        <v>34</v>
      </c>
      <c r="U2" s="23" t="s">
        <v>35</v>
      </c>
      <c r="V2" s="25" t="s">
        <v>36</v>
      </c>
      <c r="W2" s="32"/>
      <c r="X2" s="32"/>
      <c r="Y2" s="34"/>
      <c r="Z2" s="36"/>
      <c r="AA2" s="32"/>
      <c r="AB2" s="32"/>
      <c r="AC2" s="32"/>
      <c r="AD2" s="32"/>
      <c r="AE2" s="32"/>
      <c r="AF2" s="32"/>
      <c r="AG2" s="32"/>
      <c r="AH2" s="32"/>
      <c r="AI2" s="30"/>
      <c r="AJ2" s="28"/>
      <c r="AK2" s="30"/>
    </row>
    <row r="3" spans="1:40" s="2" customFormat="1" ht="21" customHeight="1" x14ac:dyDescent="0.25">
      <c r="A3" s="1"/>
      <c r="B3" s="49"/>
      <c r="C3" s="32"/>
      <c r="D3" s="32"/>
      <c r="E3" s="45"/>
      <c r="F3" s="32"/>
      <c r="G3" s="32"/>
      <c r="H3" s="32"/>
      <c r="I3" s="43"/>
      <c r="J3" s="45"/>
      <c r="K3" s="32"/>
      <c r="L3" s="32"/>
      <c r="M3" s="45"/>
      <c r="N3" s="43"/>
      <c r="O3" s="32"/>
      <c r="P3" s="30"/>
      <c r="Q3" s="41"/>
      <c r="R3" s="43"/>
      <c r="S3" s="43"/>
      <c r="T3" s="26"/>
      <c r="U3" s="24"/>
      <c r="V3" s="26"/>
      <c r="W3" s="32"/>
      <c r="X3" s="32"/>
      <c r="Y3" s="34"/>
      <c r="Z3" s="36"/>
      <c r="AA3" s="32"/>
      <c r="AB3" s="32"/>
      <c r="AC3" s="32"/>
      <c r="AD3" s="32"/>
      <c r="AE3" s="32"/>
      <c r="AF3" s="32"/>
      <c r="AG3" s="32"/>
      <c r="AH3" s="32"/>
      <c r="AI3" s="30"/>
      <c r="AJ3" s="28"/>
      <c r="AK3" s="30"/>
    </row>
    <row r="4" spans="1:40" s="2" customFormat="1" ht="15.75" thickBot="1" x14ac:dyDescent="0.3">
      <c r="A4" s="1"/>
      <c r="B4" s="3"/>
      <c r="C4" s="4" t="s">
        <v>37</v>
      </c>
      <c r="D4" s="4" t="s">
        <v>37</v>
      </c>
      <c r="E4" s="4" t="s">
        <v>38</v>
      </c>
      <c r="F4" s="4" t="s">
        <v>38</v>
      </c>
      <c r="G4" s="4"/>
      <c r="H4" s="4"/>
      <c r="I4" s="4"/>
      <c r="J4" s="4" t="s">
        <v>38</v>
      </c>
      <c r="K4" s="4" t="s">
        <v>40</v>
      </c>
      <c r="L4" s="4" t="s">
        <v>40</v>
      </c>
      <c r="M4" s="4" t="s">
        <v>40</v>
      </c>
      <c r="N4" s="4" t="s">
        <v>40</v>
      </c>
      <c r="O4" s="4" t="s">
        <v>40</v>
      </c>
      <c r="P4" s="5" t="s">
        <v>40</v>
      </c>
      <c r="Q4" s="6" t="s">
        <v>40</v>
      </c>
      <c r="R4" s="4" t="s">
        <v>41</v>
      </c>
      <c r="S4" s="4" t="s">
        <v>39</v>
      </c>
      <c r="T4" s="5" t="s">
        <v>42</v>
      </c>
      <c r="U4" s="5" t="s">
        <v>39</v>
      </c>
      <c r="V4" s="5" t="s">
        <v>43</v>
      </c>
      <c r="W4" s="4" t="s">
        <v>40</v>
      </c>
      <c r="X4" s="4" t="s">
        <v>43</v>
      </c>
      <c r="Y4" s="8" t="s">
        <v>44</v>
      </c>
      <c r="Z4" s="7" t="s">
        <v>45</v>
      </c>
      <c r="AA4" s="4" t="s">
        <v>45</v>
      </c>
      <c r="AB4" s="4" t="s">
        <v>45</v>
      </c>
      <c r="AC4" s="4" t="s">
        <v>46</v>
      </c>
      <c r="AD4" s="4" t="s">
        <v>47</v>
      </c>
      <c r="AE4" s="4" t="s">
        <v>47</v>
      </c>
      <c r="AF4" s="4" t="s">
        <v>38</v>
      </c>
      <c r="AG4" s="4" t="s">
        <v>48</v>
      </c>
      <c r="AH4" s="4" t="s">
        <v>49</v>
      </c>
      <c r="AI4" s="5" t="s">
        <v>50</v>
      </c>
      <c r="AJ4" s="7" t="s">
        <v>38</v>
      </c>
      <c r="AK4" s="5" t="s">
        <v>38</v>
      </c>
    </row>
    <row r="5" spans="1:40" s="2" customFormat="1" x14ac:dyDescent="0.25">
      <c r="A5" s="9"/>
      <c r="B5" s="10" t="s">
        <v>51</v>
      </c>
      <c r="C5" s="11">
        <v>157.19999999999999</v>
      </c>
      <c r="D5" s="12">
        <v>73</v>
      </c>
      <c r="E5" s="11">
        <v>2481.88</v>
      </c>
      <c r="F5" s="11">
        <v>412.51</v>
      </c>
      <c r="G5" s="10" t="s">
        <v>52</v>
      </c>
      <c r="H5" s="10" t="s">
        <v>53</v>
      </c>
      <c r="I5" s="12">
        <v>0.7</v>
      </c>
      <c r="J5" s="12">
        <v>2117.31</v>
      </c>
      <c r="K5" s="11">
        <v>19</v>
      </c>
      <c r="L5" s="11">
        <v>19</v>
      </c>
      <c r="M5" s="11">
        <v>148.10399999999998</v>
      </c>
      <c r="N5" s="11">
        <v>148.10399999999998</v>
      </c>
      <c r="O5" s="11">
        <v>58</v>
      </c>
      <c r="P5" s="13">
        <v>99.88</v>
      </c>
      <c r="Q5" s="14">
        <v>108.26333381297292</v>
      </c>
      <c r="R5" s="15">
        <v>51.679319999999997</v>
      </c>
      <c r="S5" s="12">
        <v>66</v>
      </c>
      <c r="T5" s="15">
        <v>6</v>
      </c>
      <c r="U5" s="16">
        <v>16005</v>
      </c>
      <c r="V5" s="15">
        <f t="shared" ref="V5" si="0">IF(R5&lt;&gt;0,U5/R5,"")</f>
        <v>309.69834742407602</v>
      </c>
      <c r="W5" s="17">
        <v>198.8</v>
      </c>
      <c r="X5" s="17">
        <v>309.7002650980088</v>
      </c>
      <c r="Y5" s="12">
        <v>62.3</v>
      </c>
      <c r="Z5" s="18">
        <v>0.82</v>
      </c>
      <c r="AA5" s="18">
        <v>0.5</v>
      </c>
      <c r="AB5" s="19">
        <v>0.84577935473223864</v>
      </c>
      <c r="AC5" s="17">
        <v>1.22</v>
      </c>
      <c r="AD5" s="17">
        <v>0.83299999999999996</v>
      </c>
      <c r="AE5" s="17">
        <v>1.0049999999999999</v>
      </c>
      <c r="AF5" s="12">
        <v>6.5</v>
      </c>
      <c r="AG5" s="15">
        <v>38.629859675390456</v>
      </c>
      <c r="AH5" s="15">
        <v>251.09408789003771</v>
      </c>
      <c r="AI5" s="19">
        <v>1.8695361764236689</v>
      </c>
      <c r="AJ5" s="20">
        <v>163.52000000000001</v>
      </c>
      <c r="AK5" s="21">
        <v>0</v>
      </c>
      <c r="AL5" s="22">
        <v>101</v>
      </c>
      <c r="AM5" s="22"/>
      <c r="AN5" s="22"/>
    </row>
  </sheetData>
  <mergeCells count="37">
    <mergeCell ref="B1:B3"/>
    <mergeCell ref="G1:G3"/>
    <mergeCell ref="H1:H3"/>
    <mergeCell ref="I1:I3"/>
    <mergeCell ref="C1:C3"/>
    <mergeCell ref="D1:D3"/>
    <mergeCell ref="E1:E3"/>
    <mergeCell ref="F1:F3"/>
    <mergeCell ref="J1:J3"/>
    <mergeCell ref="K1:K3"/>
    <mergeCell ref="L1:L3"/>
    <mergeCell ref="M1:M3"/>
    <mergeCell ref="N1:N3"/>
    <mergeCell ref="O1:O3"/>
    <mergeCell ref="P1:P3"/>
    <mergeCell ref="Q1:V1"/>
    <mergeCell ref="W1:W3"/>
    <mergeCell ref="X1:X3"/>
    <mergeCell ref="Q2:Q3"/>
    <mergeCell ref="R2:R3"/>
    <mergeCell ref="S2:S3"/>
    <mergeCell ref="T2:T3"/>
    <mergeCell ref="U2:U3"/>
    <mergeCell ref="V2:V3"/>
    <mergeCell ref="AJ1:AJ3"/>
    <mergeCell ref="AK1:AK3"/>
    <mergeCell ref="AD1:AD3"/>
    <mergeCell ref="AE1:AE3"/>
    <mergeCell ref="AF1:AF3"/>
    <mergeCell ref="AG1:AG3"/>
    <mergeCell ref="AH1:AH3"/>
    <mergeCell ref="AI1:AI3"/>
    <mergeCell ref="Y1:Y3"/>
    <mergeCell ref="Z1:Z3"/>
    <mergeCell ref="AA1:AA3"/>
    <mergeCell ref="AB1:AB3"/>
    <mergeCell ref="AC1:AC3"/>
  </mergeCells>
  <conditionalFormatting sqref="AJ5:AK5">
    <cfRule type="expression" dxfId="4" priority="5" stopIfTrue="1">
      <formula>AJ5=""</formula>
    </cfRule>
  </conditionalFormatting>
  <conditionalFormatting sqref="R5">
    <cfRule type="expression" dxfId="3" priority="10" stopIfTrue="1">
      <formula>AND(R5&lt;=1,#REF!="в работе")</formula>
    </cfRule>
  </conditionalFormatting>
  <conditionalFormatting sqref="T5">
    <cfRule type="expression" dxfId="2" priority="11" stopIfTrue="1">
      <formula>AND(T5&gt;98,#REF!="в работе")</formula>
    </cfRule>
  </conditionalFormatting>
  <conditionalFormatting sqref="Q5">
    <cfRule type="expression" dxfId="1" priority="18" stopIfTrue="1">
      <formula>IF(G5&lt;&gt;"ФОН",n_calc(I5,C5,O5,W5,X5,S5,AC5,AD5,V5,,,D5,Y5,,(J5-#REF!)*(1+F5/E5))&gt;10000,FALSE)</formula>
    </cfRule>
    <cfRule type="expression" dxfId="0" priority="19" stopIfTrue="1">
      <formula>IF(G5&lt;&gt;"ФОН",n_calc(I5,C5,O5,W5,X5,S5,AC5,AD5,V5,,,D5,Y5)+1&gt;0.75,FALSE)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2022-04-14T15:17:28Z</dcterms:created>
  <dcterms:modified xsi:type="dcterms:W3CDTF">2022-04-14T15:21:36Z</dcterms:modified>
</cp:coreProperties>
</file>