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 GG\OneDrive - Stony Brook University\DATOS PROYECTO QUINOA\Datos Paper Proyecto Enero 2017\01110 Resultados enviados 08-05-17\"/>
    </mc:Choice>
  </mc:AlternateContent>
  <xr:revisionPtr revIDLastSave="8" documentId="2490B0ADC4C6FA6BD1E05335032396302F321186" xr6:coauthVersionLast="21" xr6:coauthVersionMax="21" xr10:uidLastSave="{6D88B504-D6B1-4DF0-88A7-21F82CBEF734}"/>
  <bookViews>
    <workbookView xWindow="120" yWindow="15" windowWidth="18960" windowHeight="11325" activeTab="1" xr2:uid="{00000000-000D-0000-FFFF-FFFF00000000}"/>
  </bookViews>
  <sheets>
    <sheet name="Datos Finales" sheetId="3" r:id="rId1"/>
    <sheet name="Promedios y StndDev" sheetId="2" r:id="rId2"/>
    <sheet name="Cálculos" sheetId="1" r:id="rId3"/>
    <sheet name="Statistics" sheetId="4" r:id="rId4"/>
  </sheets>
  <calcPr calcId="171027"/>
</workbook>
</file>

<file path=xl/calcChain.xml><?xml version="1.0" encoding="utf-8"?>
<calcChain xmlns="http://schemas.openxmlformats.org/spreadsheetml/2006/main">
  <c r="W4" i="2" l="1"/>
  <c r="X5" i="1"/>
  <c r="AU5" i="1" l="1"/>
  <c r="W7" i="2" l="1"/>
  <c r="W10" i="2"/>
  <c r="W13" i="2"/>
  <c r="W16" i="2"/>
  <c r="W19" i="2"/>
  <c r="W22" i="2"/>
  <c r="AS9" i="1"/>
  <c r="AS13" i="1"/>
  <c r="AS17" i="1"/>
  <c r="AS21" i="1"/>
  <c r="AS25" i="1"/>
  <c r="AS5" i="1"/>
  <c r="X6" i="1"/>
  <c r="AS6" i="1" s="1"/>
  <c r="X7" i="1"/>
  <c r="AS7" i="1" s="1"/>
  <c r="X8" i="1"/>
  <c r="AS8" i="1" s="1"/>
  <c r="X9" i="1"/>
  <c r="X10" i="1"/>
  <c r="AS10" i="1" s="1"/>
  <c r="X11" i="1"/>
  <c r="AS11" i="1" s="1"/>
  <c r="X12" i="1"/>
  <c r="AS12" i="1" s="1"/>
  <c r="X13" i="1"/>
  <c r="X14" i="1"/>
  <c r="AS14" i="1" s="1"/>
  <c r="X15" i="1"/>
  <c r="AS15" i="1" s="1"/>
  <c r="X16" i="1"/>
  <c r="AS16" i="1" s="1"/>
  <c r="X17" i="1"/>
  <c r="X18" i="1"/>
  <c r="AS18" i="1" s="1"/>
  <c r="X19" i="1"/>
  <c r="AS19" i="1" s="1"/>
  <c r="X20" i="1"/>
  <c r="AS20" i="1" s="1"/>
  <c r="X21" i="1"/>
  <c r="X22" i="1"/>
  <c r="AS22" i="1" s="1"/>
  <c r="X23" i="1"/>
  <c r="AS23" i="1" s="1"/>
  <c r="X24" i="1"/>
  <c r="AS24" i="1" s="1"/>
  <c r="X25" i="1"/>
  <c r="X26" i="1"/>
  <c r="X27" i="1"/>
  <c r="X28" i="1"/>
  <c r="X29" i="1"/>
  <c r="BJ22" i="2" l="1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AQ4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Y5" i="1"/>
  <c r="AT5" i="1" s="1"/>
  <c r="Z5" i="1"/>
  <c r="AA5" i="1"/>
  <c r="AV5" i="1" s="1"/>
  <c r="AB5" i="1"/>
  <c r="AW5" i="1" s="1"/>
  <c r="AC5" i="1"/>
  <c r="AX5" i="1" s="1"/>
  <c r="AD5" i="1"/>
  <c r="AY5" i="1" s="1"/>
  <c r="AE5" i="1"/>
  <c r="AZ5" i="1" s="1"/>
  <c r="AF5" i="1"/>
  <c r="BA5" i="1" s="1"/>
  <c r="AG5" i="1"/>
  <c r="BB5" i="1" s="1"/>
  <c r="AH5" i="1"/>
  <c r="BC5" i="1" s="1"/>
  <c r="AI5" i="1"/>
  <c r="BD5" i="1" s="1"/>
  <c r="AJ5" i="1"/>
  <c r="AK5" i="1"/>
  <c r="BF5" i="1" s="1"/>
  <c r="AL5" i="1"/>
  <c r="BG5" i="1" s="1"/>
  <c r="AM5" i="1"/>
  <c r="BH5" i="1" s="1"/>
  <c r="AN5" i="1"/>
  <c r="BI5" i="1" s="1"/>
  <c r="AO5" i="1"/>
  <c r="BJ5" i="1" s="1"/>
  <c r="AP5" i="1"/>
  <c r="BK5" i="1" s="1"/>
  <c r="AQ5" i="1"/>
  <c r="BL5" i="1" s="1"/>
  <c r="Y6" i="1"/>
  <c r="AT6" i="1" s="1"/>
  <c r="Z6" i="1"/>
  <c r="AU6" i="1" s="1"/>
  <c r="AA6" i="1"/>
  <c r="AV6" i="1" s="1"/>
  <c r="AB6" i="1"/>
  <c r="AW6" i="1" s="1"/>
  <c r="AC6" i="1"/>
  <c r="AX6" i="1" s="1"/>
  <c r="AD6" i="1"/>
  <c r="AY6" i="1" s="1"/>
  <c r="AE6" i="1"/>
  <c r="AZ6" i="1" s="1"/>
  <c r="AF6" i="1"/>
  <c r="BA6" i="1" s="1"/>
  <c r="AG6" i="1"/>
  <c r="BB6" i="1" s="1"/>
  <c r="AH6" i="1"/>
  <c r="BC6" i="1" s="1"/>
  <c r="AI6" i="1"/>
  <c r="BD6" i="1" s="1"/>
  <c r="AJ6" i="1"/>
  <c r="AK6" i="1"/>
  <c r="BF6" i="1" s="1"/>
  <c r="AL6" i="1"/>
  <c r="BG6" i="1" s="1"/>
  <c r="AM6" i="1"/>
  <c r="BH6" i="1" s="1"/>
  <c r="AN6" i="1"/>
  <c r="BI6" i="1" s="1"/>
  <c r="AO6" i="1"/>
  <c r="BJ6" i="1" s="1"/>
  <c r="AP6" i="1"/>
  <c r="BK6" i="1" s="1"/>
  <c r="AQ6" i="1"/>
  <c r="BL6" i="1" s="1"/>
  <c r="Y7" i="1"/>
  <c r="AT7" i="1" s="1"/>
  <c r="Z7" i="1"/>
  <c r="AU7" i="1" s="1"/>
  <c r="AA7" i="1"/>
  <c r="AV7" i="1" s="1"/>
  <c r="AB7" i="1"/>
  <c r="AW7" i="1" s="1"/>
  <c r="AC7" i="1"/>
  <c r="AX7" i="1" s="1"/>
  <c r="AD7" i="1"/>
  <c r="AY7" i="1" s="1"/>
  <c r="AE7" i="1"/>
  <c r="AZ7" i="1" s="1"/>
  <c r="AF7" i="1"/>
  <c r="BA7" i="1" s="1"/>
  <c r="AG7" i="1"/>
  <c r="BB7" i="1" s="1"/>
  <c r="AH7" i="1"/>
  <c r="BC7" i="1" s="1"/>
  <c r="AI7" i="1"/>
  <c r="BD7" i="1" s="1"/>
  <c r="AJ7" i="1"/>
  <c r="AK7" i="1"/>
  <c r="BF7" i="1" s="1"/>
  <c r="AL7" i="1"/>
  <c r="BG7" i="1" s="1"/>
  <c r="AM7" i="1"/>
  <c r="BH7" i="1" s="1"/>
  <c r="AN7" i="1"/>
  <c r="BI7" i="1" s="1"/>
  <c r="AO7" i="1"/>
  <c r="BJ7" i="1" s="1"/>
  <c r="AP7" i="1"/>
  <c r="BK7" i="1" s="1"/>
  <c r="AQ7" i="1"/>
  <c r="BL7" i="1" s="1"/>
  <c r="Y8" i="1"/>
  <c r="AT8" i="1" s="1"/>
  <c r="Z8" i="1"/>
  <c r="AU8" i="1" s="1"/>
  <c r="AA8" i="1"/>
  <c r="AV8" i="1" s="1"/>
  <c r="AB8" i="1"/>
  <c r="AW8" i="1" s="1"/>
  <c r="AC8" i="1"/>
  <c r="AX8" i="1" s="1"/>
  <c r="AD8" i="1"/>
  <c r="AY8" i="1" s="1"/>
  <c r="AE8" i="1"/>
  <c r="AZ8" i="1" s="1"/>
  <c r="AF8" i="1"/>
  <c r="BA8" i="1" s="1"/>
  <c r="AG8" i="1"/>
  <c r="BB8" i="1" s="1"/>
  <c r="AH8" i="1"/>
  <c r="BC8" i="1" s="1"/>
  <c r="AI8" i="1"/>
  <c r="BD8" i="1" s="1"/>
  <c r="AJ8" i="1"/>
  <c r="AK8" i="1"/>
  <c r="BF8" i="1" s="1"/>
  <c r="AL8" i="1"/>
  <c r="BG8" i="1" s="1"/>
  <c r="AM8" i="1"/>
  <c r="BH8" i="1" s="1"/>
  <c r="AN8" i="1"/>
  <c r="BI8" i="1" s="1"/>
  <c r="AO8" i="1"/>
  <c r="BJ8" i="1" s="1"/>
  <c r="AP8" i="1"/>
  <c r="BK8" i="1" s="1"/>
  <c r="AQ8" i="1"/>
  <c r="BL8" i="1" s="1"/>
  <c r="Y9" i="1"/>
  <c r="AT9" i="1" s="1"/>
  <c r="Z9" i="1"/>
  <c r="AU9" i="1" s="1"/>
  <c r="AA9" i="1"/>
  <c r="AV9" i="1" s="1"/>
  <c r="AB9" i="1"/>
  <c r="AW9" i="1" s="1"/>
  <c r="AC9" i="1"/>
  <c r="AX9" i="1" s="1"/>
  <c r="AD9" i="1"/>
  <c r="AY9" i="1" s="1"/>
  <c r="AE9" i="1"/>
  <c r="AZ9" i="1" s="1"/>
  <c r="AF9" i="1"/>
  <c r="BA9" i="1" s="1"/>
  <c r="AG9" i="1"/>
  <c r="BB9" i="1" s="1"/>
  <c r="AH9" i="1"/>
  <c r="BC9" i="1" s="1"/>
  <c r="AI9" i="1"/>
  <c r="BD9" i="1" s="1"/>
  <c r="AJ9" i="1"/>
  <c r="AK9" i="1"/>
  <c r="BF9" i="1" s="1"/>
  <c r="AL9" i="1"/>
  <c r="BG9" i="1" s="1"/>
  <c r="AM9" i="1"/>
  <c r="BH9" i="1" s="1"/>
  <c r="AN9" i="1"/>
  <c r="BI9" i="1" s="1"/>
  <c r="AO9" i="1"/>
  <c r="BJ9" i="1" s="1"/>
  <c r="AP9" i="1"/>
  <c r="BK9" i="1" s="1"/>
  <c r="AQ9" i="1"/>
  <c r="BL9" i="1" s="1"/>
  <c r="Y10" i="1"/>
  <c r="AT10" i="1" s="1"/>
  <c r="Z10" i="1"/>
  <c r="AU10" i="1" s="1"/>
  <c r="AA10" i="1"/>
  <c r="AV10" i="1" s="1"/>
  <c r="AB10" i="1"/>
  <c r="AW10" i="1" s="1"/>
  <c r="AC10" i="1"/>
  <c r="AX10" i="1" s="1"/>
  <c r="AD10" i="1"/>
  <c r="AY10" i="1" s="1"/>
  <c r="AE10" i="1"/>
  <c r="AZ10" i="1" s="1"/>
  <c r="AF10" i="1"/>
  <c r="BA10" i="1" s="1"/>
  <c r="AG10" i="1"/>
  <c r="BB10" i="1" s="1"/>
  <c r="AH10" i="1"/>
  <c r="BC10" i="1" s="1"/>
  <c r="AI10" i="1"/>
  <c r="BD10" i="1" s="1"/>
  <c r="AJ10" i="1"/>
  <c r="AK10" i="1"/>
  <c r="BF10" i="1" s="1"/>
  <c r="AL10" i="1"/>
  <c r="BG10" i="1" s="1"/>
  <c r="AM10" i="1"/>
  <c r="BH10" i="1" s="1"/>
  <c r="AN10" i="1"/>
  <c r="BI10" i="1" s="1"/>
  <c r="AO10" i="1"/>
  <c r="BJ10" i="1" s="1"/>
  <c r="AP10" i="1"/>
  <c r="BK10" i="1" s="1"/>
  <c r="AQ10" i="1"/>
  <c r="BL10" i="1" s="1"/>
  <c r="Y11" i="1"/>
  <c r="AT11" i="1" s="1"/>
  <c r="Z11" i="1"/>
  <c r="AU11" i="1" s="1"/>
  <c r="AA11" i="1"/>
  <c r="AV11" i="1" s="1"/>
  <c r="AB11" i="1"/>
  <c r="AW11" i="1" s="1"/>
  <c r="AC11" i="1"/>
  <c r="AX11" i="1" s="1"/>
  <c r="AD11" i="1"/>
  <c r="AY11" i="1" s="1"/>
  <c r="AE11" i="1"/>
  <c r="AZ11" i="1" s="1"/>
  <c r="AF11" i="1"/>
  <c r="BA11" i="1" s="1"/>
  <c r="AG11" i="1"/>
  <c r="BB11" i="1" s="1"/>
  <c r="AH11" i="1"/>
  <c r="BC11" i="1" s="1"/>
  <c r="AI11" i="1"/>
  <c r="BD11" i="1" s="1"/>
  <c r="AJ11" i="1"/>
  <c r="AK11" i="1"/>
  <c r="BF11" i="1" s="1"/>
  <c r="AL11" i="1"/>
  <c r="BG11" i="1" s="1"/>
  <c r="AM11" i="1"/>
  <c r="BH11" i="1" s="1"/>
  <c r="AN11" i="1"/>
  <c r="BI11" i="1" s="1"/>
  <c r="AO11" i="1"/>
  <c r="BJ11" i="1" s="1"/>
  <c r="AP11" i="1"/>
  <c r="BK11" i="1" s="1"/>
  <c r="AQ11" i="1"/>
  <c r="BL11" i="1" s="1"/>
  <c r="Y12" i="1"/>
  <c r="AT12" i="1" s="1"/>
  <c r="Z12" i="1"/>
  <c r="AU12" i="1" s="1"/>
  <c r="AA12" i="1"/>
  <c r="AV12" i="1" s="1"/>
  <c r="AB12" i="1"/>
  <c r="AW12" i="1" s="1"/>
  <c r="AC12" i="1"/>
  <c r="AX12" i="1" s="1"/>
  <c r="AD12" i="1"/>
  <c r="AY12" i="1" s="1"/>
  <c r="AE12" i="1"/>
  <c r="AZ12" i="1" s="1"/>
  <c r="AF12" i="1"/>
  <c r="BA12" i="1" s="1"/>
  <c r="AG12" i="1"/>
  <c r="BB12" i="1" s="1"/>
  <c r="AH12" i="1"/>
  <c r="BC12" i="1" s="1"/>
  <c r="AI12" i="1"/>
  <c r="BD12" i="1" s="1"/>
  <c r="AJ12" i="1"/>
  <c r="AK12" i="1"/>
  <c r="BF12" i="1" s="1"/>
  <c r="AL12" i="1"/>
  <c r="BG12" i="1" s="1"/>
  <c r="AM12" i="1"/>
  <c r="BH12" i="1" s="1"/>
  <c r="AN12" i="1"/>
  <c r="BI12" i="1" s="1"/>
  <c r="AO12" i="1"/>
  <c r="BJ12" i="1" s="1"/>
  <c r="AP12" i="1"/>
  <c r="BK12" i="1" s="1"/>
  <c r="AQ12" i="1"/>
  <c r="BL12" i="1" s="1"/>
  <c r="Y13" i="1"/>
  <c r="AT13" i="1" s="1"/>
  <c r="Z13" i="1"/>
  <c r="AU13" i="1" s="1"/>
  <c r="AA13" i="1"/>
  <c r="AV13" i="1" s="1"/>
  <c r="AB13" i="1"/>
  <c r="AW13" i="1" s="1"/>
  <c r="AC13" i="1"/>
  <c r="AX13" i="1" s="1"/>
  <c r="AD13" i="1"/>
  <c r="AY13" i="1" s="1"/>
  <c r="AE13" i="1"/>
  <c r="AZ13" i="1" s="1"/>
  <c r="AF13" i="1"/>
  <c r="BA13" i="1" s="1"/>
  <c r="AG13" i="1"/>
  <c r="BB13" i="1" s="1"/>
  <c r="AH13" i="1"/>
  <c r="BC13" i="1" s="1"/>
  <c r="AI13" i="1"/>
  <c r="BD13" i="1" s="1"/>
  <c r="AJ13" i="1"/>
  <c r="AK13" i="1"/>
  <c r="BF13" i="1" s="1"/>
  <c r="AL13" i="1"/>
  <c r="BG13" i="1" s="1"/>
  <c r="AM13" i="1"/>
  <c r="BH13" i="1" s="1"/>
  <c r="AN13" i="1"/>
  <c r="BI13" i="1" s="1"/>
  <c r="AO13" i="1"/>
  <c r="BJ13" i="1" s="1"/>
  <c r="AP13" i="1"/>
  <c r="BK13" i="1" s="1"/>
  <c r="AQ13" i="1"/>
  <c r="BL13" i="1" s="1"/>
  <c r="Y14" i="1"/>
  <c r="AT14" i="1" s="1"/>
  <c r="Z14" i="1"/>
  <c r="AU14" i="1" s="1"/>
  <c r="AA14" i="1"/>
  <c r="AV14" i="1" s="1"/>
  <c r="AB14" i="1"/>
  <c r="AW14" i="1" s="1"/>
  <c r="AC14" i="1"/>
  <c r="AX14" i="1" s="1"/>
  <c r="AD14" i="1"/>
  <c r="AY14" i="1" s="1"/>
  <c r="AE14" i="1"/>
  <c r="AZ14" i="1" s="1"/>
  <c r="AF14" i="1"/>
  <c r="BA14" i="1" s="1"/>
  <c r="AG14" i="1"/>
  <c r="BB14" i="1" s="1"/>
  <c r="AH14" i="1"/>
  <c r="BC14" i="1" s="1"/>
  <c r="AI14" i="1"/>
  <c r="BD14" i="1" s="1"/>
  <c r="AJ14" i="1"/>
  <c r="AK14" i="1"/>
  <c r="BF14" i="1" s="1"/>
  <c r="AL14" i="1"/>
  <c r="BG14" i="1" s="1"/>
  <c r="AM14" i="1"/>
  <c r="BH14" i="1" s="1"/>
  <c r="AN14" i="1"/>
  <c r="BI14" i="1" s="1"/>
  <c r="AO14" i="1"/>
  <c r="BJ14" i="1" s="1"/>
  <c r="AP14" i="1"/>
  <c r="BK14" i="1" s="1"/>
  <c r="AQ14" i="1"/>
  <c r="BL14" i="1" s="1"/>
  <c r="Y15" i="1"/>
  <c r="AT15" i="1" s="1"/>
  <c r="Z15" i="1"/>
  <c r="AU15" i="1" s="1"/>
  <c r="AA15" i="1"/>
  <c r="AV15" i="1" s="1"/>
  <c r="AB15" i="1"/>
  <c r="AW15" i="1" s="1"/>
  <c r="AC15" i="1"/>
  <c r="AX15" i="1" s="1"/>
  <c r="AD15" i="1"/>
  <c r="AY15" i="1" s="1"/>
  <c r="AE15" i="1"/>
  <c r="AZ15" i="1" s="1"/>
  <c r="AF15" i="1"/>
  <c r="BA15" i="1" s="1"/>
  <c r="AG15" i="1"/>
  <c r="BB15" i="1" s="1"/>
  <c r="AH15" i="1"/>
  <c r="BC15" i="1" s="1"/>
  <c r="AI15" i="1"/>
  <c r="BD15" i="1" s="1"/>
  <c r="AJ15" i="1"/>
  <c r="AK15" i="1"/>
  <c r="BF15" i="1" s="1"/>
  <c r="AL15" i="1"/>
  <c r="BG15" i="1" s="1"/>
  <c r="AM15" i="1"/>
  <c r="BH15" i="1" s="1"/>
  <c r="AN15" i="1"/>
  <c r="BI15" i="1" s="1"/>
  <c r="AO15" i="1"/>
  <c r="BJ15" i="1" s="1"/>
  <c r="AP15" i="1"/>
  <c r="BK15" i="1" s="1"/>
  <c r="AQ15" i="1"/>
  <c r="BL15" i="1" s="1"/>
  <c r="Y16" i="1"/>
  <c r="AT16" i="1" s="1"/>
  <c r="Z16" i="1"/>
  <c r="AU16" i="1" s="1"/>
  <c r="AA16" i="1"/>
  <c r="AV16" i="1" s="1"/>
  <c r="AB16" i="1"/>
  <c r="AW16" i="1" s="1"/>
  <c r="AC16" i="1"/>
  <c r="AX16" i="1" s="1"/>
  <c r="AD16" i="1"/>
  <c r="AY16" i="1" s="1"/>
  <c r="AE16" i="1"/>
  <c r="AZ16" i="1" s="1"/>
  <c r="AF16" i="1"/>
  <c r="BA16" i="1" s="1"/>
  <c r="AG16" i="1"/>
  <c r="BB16" i="1" s="1"/>
  <c r="AH16" i="1"/>
  <c r="BC16" i="1" s="1"/>
  <c r="AI16" i="1"/>
  <c r="BD16" i="1" s="1"/>
  <c r="AJ16" i="1"/>
  <c r="AK16" i="1"/>
  <c r="BF16" i="1" s="1"/>
  <c r="AL16" i="1"/>
  <c r="BG16" i="1" s="1"/>
  <c r="AM16" i="1"/>
  <c r="BH16" i="1" s="1"/>
  <c r="AN16" i="1"/>
  <c r="BI16" i="1" s="1"/>
  <c r="AO16" i="1"/>
  <c r="BJ16" i="1" s="1"/>
  <c r="AP16" i="1"/>
  <c r="BK16" i="1" s="1"/>
  <c r="AQ16" i="1"/>
  <c r="BL16" i="1" s="1"/>
  <c r="Y17" i="1"/>
  <c r="AT17" i="1" s="1"/>
  <c r="Z17" i="1"/>
  <c r="AU17" i="1" s="1"/>
  <c r="AA17" i="1"/>
  <c r="AV17" i="1" s="1"/>
  <c r="AB17" i="1"/>
  <c r="AW17" i="1" s="1"/>
  <c r="AC17" i="1"/>
  <c r="AX17" i="1" s="1"/>
  <c r="AD17" i="1"/>
  <c r="AY17" i="1" s="1"/>
  <c r="AE17" i="1"/>
  <c r="AZ17" i="1" s="1"/>
  <c r="AF17" i="1"/>
  <c r="BA17" i="1" s="1"/>
  <c r="AG17" i="1"/>
  <c r="BB17" i="1" s="1"/>
  <c r="AH17" i="1"/>
  <c r="BC17" i="1" s="1"/>
  <c r="AI17" i="1"/>
  <c r="BD17" i="1" s="1"/>
  <c r="AJ17" i="1"/>
  <c r="AK17" i="1"/>
  <c r="BF17" i="1" s="1"/>
  <c r="AL17" i="1"/>
  <c r="BG17" i="1" s="1"/>
  <c r="AM17" i="1"/>
  <c r="BH17" i="1" s="1"/>
  <c r="AN17" i="1"/>
  <c r="BI17" i="1" s="1"/>
  <c r="AO17" i="1"/>
  <c r="BJ17" i="1" s="1"/>
  <c r="AP17" i="1"/>
  <c r="BK17" i="1" s="1"/>
  <c r="AQ17" i="1"/>
  <c r="BL17" i="1" s="1"/>
  <c r="Y18" i="1"/>
  <c r="AT18" i="1" s="1"/>
  <c r="Z18" i="1"/>
  <c r="AU18" i="1" s="1"/>
  <c r="AA18" i="1"/>
  <c r="AV18" i="1" s="1"/>
  <c r="AB18" i="1"/>
  <c r="AW18" i="1" s="1"/>
  <c r="AC18" i="1"/>
  <c r="AX18" i="1" s="1"/>
  <c r="AD18" i="1"/>
  <c r="AY18" i="1" s="1"/>
  <c r="AE18" i="1"/>
  <c r="AZ18" i="1" s="1"/>
  <c r="AF18" i="1"/>
  <c r="BA18" i="1" s="1"/>
  <c r="AG18" i="1"/>
  <c r="BB18" i="1" s="1"/>
  <c r="AH18" i="1"/>
  <c r="BC18" i="1" s="1"/>
  <c r="AI18" i="1"/>
  <c r="BD18" i="1" s="1"/>
  <c r="AJ18" i="1"/>
  <c r="AK18" i="1"/>
  <c r="BF18" i="1" s="1"/>
  <c r="AL18" i="1"/>
  <c r="BG18" i="1" s="1"/>
  <c r="AM18" i="1"/>
  <c r="BH18" i="1" s="1"/>
  <c r="AN18" i="1"/>
  <c r="BI18" i="1" s="1"/>
  <c r="AO18" i="1"/>
  <c r="BJ18" i="1" s="1"/>
  <c r="AP18" i="1"/>
  <c r="BK18" i="1" s="1"/>
  <c r="AQ18" i="1"/>
  <c r="BL18" i="1" s="1"/>
  <c r="Y19" i="1"/>
  <c r="AT19" i="1" s="1"/>
  <c r="Z19" i="1"/>
  <c r="AU19" i="1" s="1"/>
  <c r="AA19" i="1"/>
  <c r="AV19" i="1" s="1"/>
  <c r="AB19" i="1"/>
  <c r="AW19" i="1" s="1"/>
  <c r="AC19" i="1"/>
  <c r="AX19" i="1" s="1"/>
  <c r="AD19" i="1"/>
  <c r="AY19" i="1" s="1"/>
  <c r="AE19" i="1"/>
  <c r="AZ19" i="1" s="1"/>
  <c r="AF19" i="1"/>
  <c r="BA19" i="1" s="1"/>
  <c r="AG19" i="1"/>
  <c r="BB19" i="1" s="1"/>
  <c r="AH19" i="1"/>
  <c r="BC19" i="1" s="1"/>
  <c r="AI19" i="1"/>
  <c r="BD19" i="1" s="1"/>
  <c r="AJ19" i="1"/>
  <c r="AK19" i="1"/>
  <c r="BF19" i="1" s="1"/>
  <c r="AL19" i="1"/>
  <c r="BG19" i="1" s="1"/>
  <c r="AM19" i="1"/>
  <c r="BH19" i="1" s="1"/>
  <c r="AN19" i="1"/>
  <c r="BI19" i="1" s="1"/>
  <c r="AO19" i="1"/>
  <c r="BJ19" i="1" s="1"/>
  <c r="AP19" i="1"/>
  <c r="BK19" i="1" s="1"/>
  <c r="AQ19" i="1"/>
  <c r="BL19" i="1" s="1"/>
  <c r="Y20" i="1"/>
  <c r="AT20" i="1" s="1"/>
  <c r="Z20" i="1"/>
  <c r="AU20" i="1" s="1"/>
  <c r="AA20" i="1"/>
  <c r="AV20" i="1" s="1"/>
  <c r="AB20" i="1"/>
  <c r="AW20" i="1" s="1"/>
  <c r="AC20" i="1"/>
  <c r="AX20" i="1" s="1"/>
  <c r="AD20" i="1"/>
  <c r="AY20" i="1" s="1"/>
  <c r="AE20" i="1"/>
  <c r="AZ20" i="1" s="1"/>
  <c r="AF20" i="1"/>
  <c r="BA20" i="1" s="1"/>
  <c r="AG20" i="1"/>
  <c r="BB20" i="1" s="1"/>
  <c r="AH20" i="1"/>
  <c r="BC20" i="1" s="1"/>
  <c r="AI20" i="1"/>
  <c r="BD20" i="1" s="1"/>
  <c r="AJ20" i="1"/>
  <c r="AK20" i="1"/>
  <c r="BF20" i="1" s="1"/>
  <c r="AL20" i="1"/>
  <c r="BG20" i="1" s="1"/>
  <c r="AM20" i="1"/>
  <c r="BH20" i="1" s="1"/>
  <c r="AN20" i="1"/>
  <c r="BI20" i="1" s="1"/>
  <c r="AO20" i="1"/>
  <c r="BJ20" i="1" s="1"/>
  <c r="AP20" i="1"/>
  <c r="BK20" i="1" s="1"/>
  <c r="AQ20" i="1"/>
  <c r="BL20" i="1" s="1"/>
  <c r="Y21" i="1"/>
  <c r="AT21" i="1" s="1"/>
  <c r="Z21" i="1"/>
  <c r="AU21" i="1" s="1"/>
  <c r="AA21" i="1"/>
  <c r="AV21" i="1" s="1"/>
  <c r="AB21" i="1"/>
  <c r="AW21" i="1" s="1"/>
  <c r="AC21" i="1"/>
  <c r="AX21" i="1" s="1"/>
  <c r="AD21" i="1"/>
  <c r="AY21" i="1" s="1"/>
  <c r="AE21" i="1"/>
  <c r="AZ21" i="1" s="1"/>
  <c r="AF21" i="1"/>
  <c r="BA21" i="1" s="1"/>
  <c r="AG21" i="1"/>
  <c r="BB21" i="1" s="1"/>
  <c r="AH21" i="1"/>
  <c r="BC21" i="1" s="1"/>
  <c r="AI21" i="1"/>
  <c r="BD21" i="1" s="1"/>
  <c r="AJ21" i="1"/>
  <c r="AK21" i="1"/>
  <c r="BF21" i="1" s="1"/>
  <c r="AL21" i="1"/>
  <c r="BG21" i="1" s="1"/>
  <c r="AM21" i="1"/>
  <c r="BH21" i="1" s="1"/>
  <c r="AN21" i="1"/>
  <c r="BI21" i="1" s="1"/>
  <c r="AO21" i="1"/>
  <c r="BJ21" i="1" s="1"/>
  <c r="AP21" i="1"/>
  <c r="BK21" i="1" s="1"/>
  <c r="AQ21" i="1"/>
  <c r="BL21" i="1" s="1"/>
  <c r="Y22" i="1"/>
  <c r="AT22" i="1" s="1"/>
  <c r="Z22" i="1"/>
  <c r="AU22" i="1" s="1"/>
  <c r="AA22" i="1"/>
  <c r="AV22" i="1" s="1"/>
  <c r="AB22" i="1"/>
  <c r="AW22" i="1" s="1"/>
  <c r="AC22" i="1"/>
  <c r="AX22" i="1" s="1"/>
  <c r="AD22" i="1"/>
  <c r="AY22" i="1" s="1"/>
  <c r="AE22" i="1"/>
  <c r="AZ22" i="1" s="1"/>
  <c r="AF22" i="1"/>
  <c r="BA22" i="1" s="1"/>
  <c r="AG22" i="1"/>
  <c r="BB22" i="1" s="1"/>
  <c r="AH22" i="1"/>
  <c r="BC22" i="1" s="1"/>
  <c r="AI22" i="1"/>
  <c r="BD22" i="1" s="1"/>
  <c r="AJ22" i="1"/>
  <c r="AK22" i="1"/>
  <c r="BF22" i="1" s="1"/>
  <c r="AL22" i="1"/>
  <c r="BG22" i="1" s="1"/>
  <c r="AM22" i="1"/>
  <c r="BH22" i="1" s="1"/>
  <c r="AN22" i="1"/>
  <c r="BI22" i="1" s="1"/>
  <c r="AO22" i="1"/>
  <c r="BJ22" i="1" s="1"/>
  <c r="AP22" i="1"/>
  <c r="BK22" i="1" s="1"/>
  <c r="AQ22" i="1"/>
  <c r="BL22" i="1" s="1"/>
  <c r="Y23" i="1"/>
  <c r="AT23" i="1" s="1"/>
  <c r="Z23" i="1"/>
  <c r="AU23" i="1" s="1"/>
  <c r="AA23" i="1"/>
  <c r="AV23" i="1" s="1"/>
  <c r="AB23" i="1"/>
  <c r="AW23" i="1" s="1"/>
  <c r="AC23" i="1"/>
  <c r="AX23" i="1" s="1"/>
  <c r="AD23" i="1"/>
  <c r="AY23" i="1" s="1"/>
  <c r="AE23" i="1"/>
  <c r="AZ23" i="1" s="1"/>
  <c r="AF23" i="1"/>
  <c r="BA23" i="1" s="1"/>
  <c r="AG23" i="1"/>
  <c r="BB23" i="1" s="1"/>
  <c r="AH23" i="1"/>
  <c r="BC23" i="1" s="1"/>
  <c r="AI23" i="1"/>
  <c r="BD23" i="1" s="1"/>
  <c r="AJ23" i="1"/>
  <c r="AK23" i="1"/>
  <c r="BF23" i="1" s="1"/>
  <c r="AL23" i="1"/>
  <c r="BG23" i="1" s="1"/>
  <c r="AM23" i="1"/>
  <c r="BH23" i="1" s="1"/>
  <c r="AN23" i="1"/>
  <c r="BI23" i="1" s="1"/>
  <c r="AO23" i="1"/>
  <c r="BJ23" i="1" s="1"/>
  <c r="AP23" i="1"/>
  <c r="BK23" i="1" s="1"/>
  <c r="AQ23" i="1"/>
  <c r="BL23" i="1" s="1"/>
  <c r="Y24" i="1"/>
  <c r="AT24" i="1" s="1"/>
  <c r="Z24" i="1"/>
  <c r="AU24" i="1" s="1"/>
  <c r="AA24" i="1"/>
  <c r="AV24" i="1" s="1"/>
  <c r="AB24" i="1"/>
  <c r="AW24" i="1" s="1"/>
  <c r="AC24" i="1"/>
  <c r="AX24" i="1" s="1"/>
  <c r="AD24" i="1"/>
  <c r="AY24" i="1" s="1"/>
  <c r="AE24" i="1"/>
  <c r="AZ24" i="1" s="1"/>
  <c r="AF24" i="1"/>
  <c r="BA24" i="1" s="1"/>
  <c r="AG24" i="1"/>
  <c r="BB24" i="1" s="1"/>
  <c r="AH24" i="1"/>
  <c r="BC24" i="1" s="1"/>
  <c r="AI24" i="1"/>
  <c r="BD24" i="1" s="1"/>
  <c r="AJ24" i="1"/>
  <c r="AK24" i="1"/>
  <c r="BF24" i="1" s="1"/>
  <c r="AL24" i="1"/>
  <c r="BG24" i="1" s="1"/>
  <c r="AM24" i="1"/>
  <c r="BH24" i="1" s="1"/>
  <c r="AN24" i="1"/>
  <c r="BI24" i="1" s="1"/>
  <c r="AO24" i="1"/>
  <c r="BJ24" i="1" s="1"/>
  <c r="AP24" i="1"/>
  <c r="BK24" i="1" s="1"/>
  <c r="AQ24" i="1"/>
  <c r="BL24" i="1" s="1"/>
  <c r="Y25" i="1"/>
  <c r="AT25" i="1" s="1"/>
  <c r="Z25" i="1"/>
  <c r="AU25" i="1" s="1"/>
  <c r="AA25" i="1"/>
  <c r="AV25" i="1" s="1"/>
  <c r="AB25" i="1"/>
  <c r="AW25" i="1" s="1"/>
  <c r="AC25" i="1"/>
  <c r="AX25" i="1" s="1"/>
  <c r="AD25" i="1"/>
  <c r="AY25" i="1" s="1"/>
  <c r="AE25" i="1"/>
  <c r="AZ25" i="1" s="1"/>
  <c r="AF25" i="1"/>
  <c r="BA25" i="1" s="1"/>
  <c r="AG25" i="1"/>
  <c r="BB25" i="1" s="1"/>
  <c r="AH25" i="1"/>
  <c r="BC25" i="1" s="1"/>
  <c r="AI25" i="1"/>
  <c r="BD25" i="1" s="1"/>
  <c r="AJ25" i="1"/>
  <c r="AK25" i="1"/>
  <c r="BF25" i="1" s="1"/>
  <c r="AL25" i="1"/>
  <c r="BG25" i="1" s="1"/>
  <c r="AM25" i="1"/>
  <c r="BH25" i="1" s="1"/>
  <c r="AN25" i="1"/>
  <c r="BI25" i="1" s="1"/>
  <c r="AO25" i="1"/>
  <c r="BJ25" i="1" s="1"/>
  <c r="AP25" i="1"/>
  <c r="BK25" i="1" s="1"/>
  <c r="AQ25" i="1"/>
  <c r="BL25" i="1" s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</calcChain>
</file>

<file path=xl/sharedStrings.xml><?xml version="1.0" encoding="utf-8"?>
<sst xmlns="http://schemas.openxmlformats.org/spreadsheetml/2006/main" count="1163" uniqueCount="119">
  <si>
    <r>
      <rPr>
        <b/>
        <sz val="17"/>
        <rFont val="Arial"/>
        <family val="2"/>
      </rPr>
      <t>CUANTIFICACIÓN AMINOÁCIDOS EN SIM</t>
    </r>
  </si>
  <si>
    <r>
      <rPr>
        <b/>
        <sz val="17"/>
        <rFont val="Arial"/>
        <family val="2"/>
      </rPr>
      <t>NE:01110</t>
    </r>
  </si>
  <si>
    <r>
      <rPr>
        <b/>
        <sz val="13"/>
        <rFont val="Arial"/>
        <family val="2"/>
      </rPr>
      <t>CONCENTRACION DE AMINOACIDOS EN LA DISOLUCIÓN (ppm)</t>
    </r>
  </si>
  <si>
    <r>
      <rPr>
        <b/>
        <sz val="8"/>
        <rFont val="Arial"/>
        <family val="2"/>
      </rPr>
      <t>LISINA</t>
    </r>
  </si>
  <si>
    <r>
      <rPr>
        <b/>
        <sz val="8"/>
        <rFont val="Arial"/>
        <family val="2"/>
      </rPr>
      <t>HISTIDINA</t>
    </r>
  </si>
  <si>
    <r>
      <rPr>
        <b/>
        <sz val="8"/>
        <rFont val="Arial"/>
        <family val="2"/>
      </rPr>
      <t>ARGININA</t>
    </r>
  </si>
  <si>
    <r>
      <rPr>
        <b/>
        <sz val="8"/>
        <rFont val="Arial"/>
        <family val="2"/>
      </rPr>
      <t>GLICINA</t>
    </r>
  </si>
  <si>
    <r>
      <rPr>
        <b/>
        <sz val="8"/>
        <rFont val="Arial"/>
        <family val="2"/>
      </rPr>
      <t>SERINA</t>
    </r>
  </si>
  <si>
    <r>
      <rPr>
        <b/>
        <sz val="8"/>
        <rFont val="Arial"/>
        <family val="2"/>
      </rPr>
      <t>ASPARRAGINA</t>
    </r>
  </si>
  <si>
    <r>
      <rPr>
        <b/>
        <sz val="8"/>
        <rFont val="Arial"/>
        <family val="2"/>
      </rPr>
      <t>AC.ASPÁRTICO</t>
    </r>
  </si>
  <si>
    <r>
      <rPr>
        <b/>
        <sz val="8"/>
        <rFont val="Arial"/>
        <family val="2"/>
      </rPr>
      <t>ALANINA</t>
    </r>
  </si>
  <si>
    <r>
      <rPr>
        <b/>
        <sz val="8"/>
        <rFont val="Arial"/>
        <family val="2"/>
      </rPr>
      <t>GLUTAMINA</t>
    </r>
  </si>
  <si>
    <r>
      <rPr>
        <b/>
        <sz val="8"/>
        <rFont val="Arial"/>
        <family val="2"/>
      </rPr>
      <t>TREONINA</t>
    </r>
  </si>
  <si>
    <r>
      <rPr>
        <b/>
        <sz val="8"/>
        <rFont val="Arial"/>
        <family val="2"/>
      </rPr>
      <t>TRANS-4-HIDROXYPROLINA</t>
    </r>
  </si>
  <si>
    <r>
      <rPr>
        <b/>
        <sz val="8"/>
        <rFont val="Arial"/>
        <family val="2"/>
      </rPr>
      <t>AC.GLUTÁMICO</t>
    </r>
  </si>
  <si>
    <r>
      <rPr>
        <b/>
        <sz val="8"/>
        <rFont val="Arial"/>
        <family val="2"/>
      </rPr>
      <t>CISTEÍNA</t>
    </r>
  </si>
  <si>
    <r>
      <rPr>
        <b/>
        <sz val="8"/>
        <rFont val="Arial"/>
        <family val="2"/>
      </rPr>
      <t>PROLINA</t>
    </r>
  </si>
  <si>
    <r>
      <rPr>
        <b/>
        <sz val="8"/>
        <rFont val="Arial"/>
        <family val="2"/>
      </rPr>
      <t>VALINA</t>
    </r>
  </si>
  <si>
    <r>
      <rPr>
        <b/>
        <sz val="8"/>
        <rFont val="Arial"/>
        <family val="2"/>
      </rPr>
      <t>METIONINA</t>
    </r>
  </si>
  <si>
    <r>
      <rPr>
        <b/>
        <sz val="8"/>
        <rFont val="Arial"/>
        <family val="2"/>
      </rPr>
      <t>ISOLEUCINA</t>
    </r>
  </si>
  <si>
    <r>
      <rPr>
        <b/>
        <sz val="8"/>
        <rFont val="Arial"/>
        <family val="2"/>
      </rPr>
      <t>LEUCINA</t>
    </r>
  </si>
  <si>
    <r>
      <rPr>
        <b/>
        <sz val="8"/>
        <rFont val="Arial"/>
        <family val="2"/>
      </rPr>
      <t>FENILALANINA</t>
    </r>
  </si>
  <si>
    <r>
      <rPr>
        <b/>
        <sz val="8"/>
        <rFont val="Arial"/>
        <family val="2"/>
      </rPr>
      <t>TRIPTÓFANO</t>
    </r>
  </si>
  <si>
    <r>
      <rPr>
        <b/>
        <sz val="10"/>
        <rFont val="Arial"/>
        <family val="2"/>
      </rPr>
      <t>01110 Muestra 1 Dilx5 en H2O filtrada</t>
    </r>
  </si>
  <si>
    <r>
      <rPr>
        <sz val="10"/>
        <rFont val="Arial"/>
        <family val="2"/>
      </rPr>
      <t xml:space="preserve">API04301.D
</t>
    </r>
    <r>
      <rPr>
        <sz val="10"/>
        <rFont val="Arial"/>
        <family val="2"/>
      </rPr>
      <t>API04302.D</t>
    </r>
  </si>
  <si>
    <r>
      <rPr>
        <b/>
        <sz val="10"/>
        <rFont val="Arial"/>
        <family val="2"/>
      </rPr>
      <t>01110 Muestra 8 Dilx5 en H2O filtrada</t>
    </r>
  </si>
  <si>
    <r>
      <rPr>
        <sz val="10"/>
        <rFont val="Arial"/>
        <family val="2"/>
      </rPr>
      <t xml:space="preserve">API04401.D
</t>
    </r>
    <r>
      <rPr>
        <sz val="10"/>
        <rFont val="Arial"/>
        <family val="2"/>
      </rPr>
      <t>API04402.D</t>
    </r>
  </si>
  <si>
    <r>
      <rPr>
        <b/>
        <sz val="10"/>
        <rFont val="Arial"/>
        <family val="2"/>
      </rPr>
      <t>01110 Muestra 15 Dilx5 en H2O Filtrada</t>
    </r>
  </si>
  <si>
    <r>
      <rPr>
        <sz val="10"/>
        <rFont val="Arial"/>
        <family val="2"/>
      </rPr>
      <t xml:space="preserve">API04171.D
</t>
    </r>
    <r>
      <rPr>
        <sz val="10"/>
        <rFont val="Arial"/>
        <family val="2"/>
      </rPr>
      <t>API04172.D</t>
    </r>
  </si>
  <si>
    <r>
      <rPr>
        <b/>
        <sz val="10"/>
        <rFont val="Arial"/>
        <family val="2"/>
      </rPr>
      <t>01110 Muestra 2 Dilx5 en H2O filtrada</t>
    </r>
  </si>
  <si>
    <r>
      <rPr>
        <sz val="10"/>
        <rFont val="Arial"/>
        <family val="2"/>
      </rPr>
      <t xml:space="preserve">API04311.D
</t>
    </r>
    <r>
      <rPr>
        <sz val="10"/>
        <rFont val="Arial"/>
        <family val="2"/>
      </rPr>
      <t>API04312.D</t>
    </r>
  </si>
  <si>
    <r>
      <rPr>
        <b/>
        <sz val="10"/>
        <rFont val="Arial"/>
        <family val="2"/>
      </rPr>
      <t>01110 Muestra 9 Dilx5 en H2O filtrada</t>
    </r>
  </si>
  <si>
    <r>
      <rPr>
        <sz val="10"/>
        <rFont val="Arial"/>
        <family val="2"/>
      </rPr>
      <t xml:space="preserve">API04411.D
</t>
    </r>
    <r>
      <rPr>
        <sz val="10"/>
        <rFont val="Arial"/>
        <family val="2"/>
      </rPr>
      <t>API04412.D</t>
    </r>
  </si>
  <si>
    <r>
      <rPr>
        <b/>
        <sz val="10"/>
        <rFont val="Arial"/>
        <family val="2"/>
      </rPr>
      <t>01110 Muestra 16 Dilx5 en H2O filtrada</t>
    </r>
  </si>
  <si>
    <r>
      <rPr>
        <sz val="10"/>
        <rFont val="Arial"/>
        <family val="2"/>
      </rPr>
      <t xml:space="preserve">API04181.D
</t>
    </r>
    <r>
      <rPr>
        <sz val="10"/>
        <rFont val="Arial"/>
        <family val="2"/>
      </rPr>
      <t>API04182.D</t>
    </r>
  </si>
  <si>
    <r>
      <rPr>
        <b/>
        <sz val="10"/>
        <rFont val="Arial"/>
        <family val="2"/>
      </rPr>
      <t>01110 Muestra 3 Dilx5 en H2O filtrada</t>
    </r>
  </si>
  <si>
    <r>
      <rPr>
        <sz val="10"/>
        <rFont val="Arial"/>
        <family val="2"/>
      </rPr>
      <t xml:space="preserve">API04321.D
</t>
    </r>
    <r>
      <rPr>
        <sz val="10"/>
        <rFont val="Arial"/>
        <family val="2"/>
      </rPr>
      <t>API04322.D</t>
    </r>
  </si>
  <si>
    <r>
      <rPr>
        <b/>
        <sz val="10"/>
        <rFont val="Arial"/>
        <family val="2"/>
      </rPr>
      <t>01110 Muestra 10 Dilx5 en H2O filtrada</t>
    </r>
  </si>
  <si>
    <r>
      <rPr>
        <sz val="10"/>
        <rFont val="Arial"/>
        <family val="2"/>
      </rPr>
      <t xml:space="preserve">API04421.D API04422.D
</t>
    </r>
    <r>
      <rPr>
        <sz val="10"/>
        <rFont val="Arial"/>
        <family val="2"/>
      </rPr>
      <t>API0475.D</t>
    </r>
  </si>
  <si>
    <r>
      <rPr>
        <b/>
        <sz val="10"/>
        <rFont val="Arial"/>
        <family val="2"/>
      </rPr>
      <t>01110 Muestra 17 Dilx5 en H2O filtrada</t>
    </r>
  </si>
  <si>
    <r>
      <rPr>
        <sz val="10"/>
        <rFont val="Arial"/>
        <family val="2"/>
      </rPr>
      <t xml:space="preserve">API04501.D
</t>
    </r>
    <r>
      <rPr>
        <sz val="10"/>
        <rFont val="Arial"/>
        <family val="2"/>
      </rPr>
      <t>API04502.D</t>
    </r>
  </si>
  <si>
    <r>
      <rPr>
        <b/>
        <sz val="10"/>
        <rFont val="Arial"/>
        <family val="2"/>
      </rPr>
      <t>01110 Muestra 4 Dilx5 en H2O filtrada</t>
    </r>
  </si>
  <si>
    <r>
      <rPr>
        <sz val="10"/>
        <rFont val="Arial"/>
        <family val="2"/>
      </rPr>
      <t xml:space="preserve">API04331.D
</t>
    </r>
    <r>
      <rPr>
        <sz val="10"/>
        <rFont val="Arial"/>
        <family val="2"/>
      </rPr>
      <t>API04332.D</t>
    </r>
  </si>
  <si>
    <r>
      <rPr>
        <b/>
        <sz val="10"/>
        <rFont val="Arial"/>
        <family val="2"/>
      </rPr>
      <t>01110 Muestra 11 Dilx5 en H2O filtrada</t>
    </r>
  </si>
  <si>
    <r>
      <rPr>
        <sz val="10"/>
        <rFont val="Arial"/>
        <family val="2"/>
      </rPr>
      <t>API04461.D API04462.D</t>
    </r>
  </si>
  <si>
    <r>
      <rPr>
        <b/>
        <sz val="10"/>
        <rFont val="Arial"/>
        <family val="2"/>
      </rPr>
      <t>01110 Muestra 18 Dilx5 en H2O filtrada</t>
    </r>
  </si>
  <si>
    <r>
      <rPr>
        <sz val="10"/>
        <rFont val="Arial"/>
        <family val="2"/>
      </rPr>
      <t xml:space="preserve">API04541.D API04542.D
</t>
    </r>
    <r>
      <rPr>
        <sz val="10"/>
        <rFont val="Arial"/>
        <family val="2"/>
      </rPr>
      <t>API0476.D</t>
    </r>
  </si>
  <si>
    <r>
      <rPr>
        <b/>
        <sz val="10"/>
        <rFont val="Arial"/>
        <family val="2"/>
      </rPr>
      <t>01110 Muestra 5 Dilx5 en H2O filtrada</t>
    </r>
  </si>
  <si>
    <r>
      <rPr>
        <sz val="10"/>
        <rFont val="Arial"/>
        <family val="2"/>
      </rPr>
      <t xml:space="preserve">API04341.D
</t>
    </r>
    <r>
      <rPr>
        <sz val="10"/>
        <rFont val="Arial"/>
        <family val="2"/>
      </rPr>
      <t>API04342.D API0474.D</t>
    </r>
  </si>
  <si>
    <r>
      <rPr>
        <b/>
        <sz val="10"/>
        <rFont val="Arial"/>
        <family val="2"/>
      </rPr>
      <t>01110 Muestra 12 Dilx5 en H2O filtrada</t>
    </r>
  </si>
  <si>
    <r>
      <rPr>
        <sz val="10"/>
        <rFont val="Arial"/>
        <family val="2"/>
      </rPr>
      <t xml:space="preserve">API04471.D
</t>
    </r>
    <r>
      <rPr>
        <sz val="10"/>
        <rFont val="Arial"/>
        <family val="2"/>
      </rPr>
      <t>API04472.D</t>
    </r>
  </si>
  <si>
    <r>
      <rPr>
        <b/>
        <sz val="10"/>
        <rFont val="Arial"/>
        <family val="2"/>
      </rPr>
      <t>01110 Muestra 19 Dilx5 en H2O filtrada</t>
    </r>
  </si>
  <si>
    <r>
      <rPr>
        <sz val="10"/>
        <rFont val="Arial"/>
        <family val="2"/>
      </rPr>
      <t xml:space="preserve">API04551.D
</t>
    </r>
    <r>
      <rPr>
        <sz val="10"/>
        <rFont val="Arial"/>
        <family val="2"/>
      </rPr>
      <t>API04552.D</t>
    </r>
  </si>
  <si>
    <r>
      <rPr>
        <b/>
        <sz val="10"/>
        <rFont val="Arial"/>
        <family val="2"/>
      </rPr>
      <t>01110 Muestra 6 Dilx5 en H2O filtrada</t>
    </r>
  </si>
  <si>
    <r>
      <rPr>
        <sz val="10"/>
        <rFont val="Arial"/>
        <family val="2"/>
      </rPr>
      <t xml:space="preserve">API04381.D
</t>
    </r>
    <r>
      <rPr>
        <sz val="10"/>
        <rFont val="Arial"/>
        <family val="2"/>
      </rPr>
      <t>API04382.D</t>
    </r>
  </si>
  <si>
    <r>
      <rPr>
        <b/>
        <sz val="10"/>
        <rFont val="Arial"/>
        <family val="2"/>
      </rPr>
      <t>01110 Muestra 13 Dilx5 en H2O filtrada</t>
    </r>
  </si>
  <si>
    <r>
      <rPr>
        <sz val="10"/>
        <rFont val="Arial"/>
        <family val="2"/>
      </rPr>
      <t xml:space="preserve">API04481.D
</t>
    </r>
    <r>
      <rPr>
        <sz val="10"/>
        <rFont val="Arial"/>
        <family val="2"/>
      </rPr>
      <t>API04482.D</t>
    </r>
  </si>
  <si>
    <r>
      <rPr>
        <b/>
        <sz val="10"/>
        <rFont val="Arial"/>
        <family val="2"/>
      </rPr>
      <t>01110 Muestra 20 Dilx5 en H2O filtrada</t>
    </r>
  </si>
  <si>
    <r>
      <rPr>
        <sz val="10"/>
        <rFont val="Arial"/>
        <family val="2"/>
      </rPr>
      <t xml:space="preserve">API04561.D
</t>
    </r>
    <r>
      <rPr>
        <sz val="10"/>
        <rFont val="Arial"/>
        <family val="2"/>
      </rPr>
      <t>API04562.D</t>
    </r>
  </si>
  <si>
    <r>
      <rPr>
        <b/>
        <sz val="10"/>
        <rFont val="Arial"/>
        <family val="2"/>
      </rPr>
      <t>01110 Muestra 7 Dilx5 en H2O filtrada</t>
    </r>
  </si>
  <si>
    <r>
      <rPr>
        <sz val="10"/>
        <rFont val="Arial"/>
        <family val="2"/>
      </rPr>
      <t xml:space="preserve">API04391.D
</t>
    </r>
    <r>
      <rPr>
        <sz val="10"/>
        <rFont val="Arial"/>
        <family val="2"/>
      </rPr>
      <t>API04392.D</t>
    </r>
  </si>
  <si>
    <r>
      <rPr>
        <b/>
        <sz val="10"/>
        <rFont val="Arial"/>
        <family val="2"/>
      </rPr>
      <t>01110 Muestra 14 Dilx5 en H2O filtrada</t>
    </r>
  </si>
  <si>
    <r>
      <rPr>
        <sz val="10"/>
        <rFont val="Arial"/>
        <family val="2"/>
      </rPr>
      <t xml:space="preserve">API04491.D
</t>
    </r>
    <r>
      <rPr>
        <sz val="10"/>
        <rFont val="Arial"/>
        <family val="2"/>
      </rPr>
      <t>API04492.D</t>
    </r>
  </si>
  <si>
    <r>
      <rPr>
        <b/>
        <sz val="10"/>
        <rFont val="Arial"/>
        <family val="2"/>
      </rPr>
      <t>01110 Muestra 21 Dilx5 en H2O filtrada</t>
    </r>
  </si>
  <si>
    <r>
      <rPr>
        <sz val="10"/>
        <rFont val="Arial"/>
        <family val="2"/>
      </rPr>
      <t xml:space="preserve">API04571.D
</t>
    </r>
    <r>
      <rPr>
        <sz val="10"/>
        <rFont val="Arial"/>
        <family val="2"/>
      </rPr>
      <t>API04572.D</t>
    </r>
  </si>
  <si>
    <r>
      <rPr>
        <b/>
        <sz val="10"/>
        <rFont val="Arial"/>
        <family val="2"/>
      </rPr>
      <t>01110 Muestra 1B Dilx5 en H2O filtrada</t>
    </r>
  </si>
  <si>
    <r>
      <rPr>
        <sz val="10"/>
        <rFont val="Arial"/>
        <family val="2"/>
      </rPr>
      <t xml:space="preserve">API04581.D
</t>
    </r>
    <r>
      <rPr>
        <sz val="10"/>
        <rFont val="Arial"/>
        <family val="2"/>
      </rPr>
      <t>API04582.D</t>
    </r>
  </si>
  <si>
    <r>
      <rPr>
        <b/>
        <sz val="10"/>
        <rFont val="Arial"/>
        <family val="2"/>
      </rPr>
      <t>01110 Muestra 3B Dilx5 en H2O filtrada</t>
    </r>
  </si>
  <si>
    <r>
      <rPr>
        <sz val="10"/>
        <rFont val="Arial"/>
        <family val="2"/>
      </rPr>
      <t xml:space="preserve">API04631.D
</t>
    </r>
    <r>
      <rPr>
        <sz val="10"/>
        <rFont val="Arial"/>
        <family val="2"/>
      </rPr>
      <t>API04632.D</t>
    </r>
  </si>
  <si>
    <r>
      <rPr>
        <b/>
        <sz val="10"/>
        <rFont val="Arial"/>
        <family val="2"/>
      </rPr>
      <t>01110 Muestra 2B Dilx5 en H2O filtrada</t>
    </r>
  </si>
  <si>
    <r>
      <rPr>
        <sz val="10"/>
        <rFont val="Arial"/>
        <family val="2"/>
      </rPr>
      <t xml:space="preserve">API04621.D API04622.D
</t>
    </r>
    <r>
      <rPr>
        <sz val="10"/>
        <rFont val="Arial"/>
        <family val="2"/>
      </rPr>
      <t>API0477.D</t>
    </r>
  </si>
  <si>
    <r>
      <rPr>
        <b/>
        <sz val="10"/>
        <rFont val="Arial"/>
        <family val="2"/>
      </rPr>
      <t>01110 Muestra 4B Dilx5 en H2O filtrada</t>
    </r>
  </si>
  <si>
    <r>
      <rPr>
        <sz val="10"/>
        <rFont val="Arial"/>
        <family val="2"/>
      </rPr>
      <t xml:space="preserve">API04641.D
</t>
    </r>
    <r>
      <rPr>
        <sz val="10"/>
        <rFont val="Arial"/>
        <family val="2"/>
      </rPr>
      <t>API04642.D</t>
    </r>
  </si>
  <si>
    <r>
      <rPr>
        <sz val="10"/>
        <rFont val="Arial"/>
        <family val="2"/>
      </rPr>
      <t>Método:</t>
    </r>
    <r>
      <rPr>
        <b/>
        <sz val="10"/>
        <color rgb="FF007F00"/>
        <rFont val="Arial"/>
        <family val="2"/>
      </rPr>
      <t>01110-NUEVO-P2.M</t>
    </r>
  </si>
  <si>
    <r>
      <rPr>
        <sz val="10"/>
        <rFont val="Arial"/>
        <family val="2"/>
      </rPr>
      <t>Curva Calibrado:</t>
    </r>
  </si>
  <si>
    <r>
      <rPr>
        <sz val="10"/>
        <rFont val="Arial"/>
        <family val="2"/>
      </rPr>
      <t>De 0.5 a 10 ppm (Lisina,Glicina,Serina,Asparragina,Trans-4-hidroxyprolina)</t>
    </r>
  </si>
  <si>
    <r>
      <rPr>
        <sz val="10"/>
        <rFont val="Arial"/>
        <family val="2"/>
      </rPr>
      <t>De 1 a 50 ppm(Histidina,Ac.Aspartico,Triptófano)</t>
    </r>
  </si>
  <si>
    <r>
      <rPr>
        <sz val="10"/>
        <rFont val="Arial"/>
        <family val="2"/>
      </rPr>
      <t>De 1 a 100 ppm(Arginina,Glutamina)</t>
    </r>
  </si>
  <si>
    <r>
      <rPr>
        <sz val="10"/>
        <rFont val="Arial"/>
        <family val="2"/>
      </rPr>
      <t>De 0.5 a 50 ppm(Alanina,Treonina, Prolina,Metionina,Isoleucina,Leucina) De 10 a 100 ppm (Ac Glutámico)</t>
    </r>
  </si>
  <si>
    <r>
      <rPr>
        <sz val="10"/>
        <rFont val="Arial"/>
        <family val="2"/>
      </rPr>
      <t>De 0.5 a 100 ppm (Cisteína,Valina,Fenil Alanina)</t>
    </r>
  </si>
  <si>
    <r>
      <rPr>
        <sz val="10"/>
        <rFont val="Arial"/>
        <family val="2"/>
      </rPr>
      <t xml:space="preserve">Volumen inyección muestra diluida 5 veces y filtrada 0.22 </t>
    </r>
    <r>
      <rPr>
        <sz val="10"/>
        <rFont val="Calibri"/>
        <family val="2"/>
      </rPr>
      <t>µ</t>
    </r>
    <r>
      <rPr>
        <sz val="10"/>
        <rFont val="Arial"/>
        <family val="2"/>
      </rPr>
      <t>m : 5</t>
    </r>
    <r>
      <rPr>
        <sz val="10"/>
        <rFont val="Calibri"/>
        <family val="2"/>
      </rPr>
      <t>µ</t>
    </r>
    <r>
      <rPr>
        <sz val="10"/>
        <rFont val="Arial"/>
        <family val="2"/>
      </rPr>
      <t>l No está valorado el efecto matriz en la muestra</t>
    </r>
  </si>
  <si>
    <t>LISINA</t>
  </si>
  <si>
    <t>HISTIDINA</t>
  </si>
  <si>
    <t>ARGININA</t>
  </si>
  <si>
    <t>GLICINA</t>
  </si>
  <si>
    <t>SERINA</t>
  </si>
  <si>
    <t>ASPARRAGINA</t>
  </si>
  <si>
    <t>AC.ASPÁRTICO</t>
  </si>
  <si>
    <t>ALANINA</t>
  </si>
  <si>
    <t>GLUTAMINA</t>
  </si>
  <si>
    <t>TREONINA</t>
  </si>
  <si>
    <t>TRANS-4-HIDROXYPROLINA</t>
  </si>
  <si>
    <t>AC.GLUTÁMICO</t>
  </si>
  <si>
    <t>CISTEÍNA</t>
  </si>
  <si>
    <t>PROLINA</t>
  </si>
  <si>
    <t>VALINA</t>
  </si>
  <si>
    <t>METIONINA</t>
  </si>
  <si>
    <t>ISOLEUCINA</t>
  </si>
  <si>
    <t>LEUCINA</t>
  </si>
  <si>
    <t>FENILALANINA</t>
  </si>
  <si>
    <t>TRIPTÓFANO</t>
  </si>
  <si>
    <t>salcedo españa</t>
  </si>
  <si>
    <t>regalona españa</t>
  </si>
  <si>
    <t>titicaca españa</t>
  </si>
  <si>
    <t>salcedo chile</t>
  </si>
  <si>
    <t>regalona chile</t>
  </si>
  <si>
    <t>titicaca chile</t>
  </si>
  <si>
    <t>salcedo peru</t>
  </si>
  <si>
    <t>PESO</t>
  </si>
  <si>
    <t>Media</t>
  </si>
  <si>
    <t>StandDev</t>
  </si>
  <si>
    <t>Nivel</t>
  </si>
  <si>
    <t xml:space="preserve"> </t>
  </si>
  <si>
    <t>A</t>
  </si>
  <si>
    <t>B</t>
  </si>
  <si>
    <t>C</t>
  </si>
  <si>
    <t>D</t>
  </si>
  <si>
    <t>t</t>
  </si>
  <si>
    <t>t-Student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</si>
</sst>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Times New Roman"/>
      <charset val="204"/>
    </font>
    <font>
      <b/>
      <sz val="17"/>
      <name val="Arial"/>
    </font>
    <font>
      <b/>
      <sz val="13"/>
      <name val="Arial"/>
    </font>
    <font>
      <b/>
      <sz val="8"/>
      <name val="Arial"/>
    </font>
    <font>
      <b/>
      <sz val="10"/>
      <name val="Arial"/>
    </font>
    <font>
      <sz val="10"/>
      <name val="Arial"/>
    </font>
    <font>
      <b/>
      <sz val="17"/>
      <name val="Arial"/>
      <family val="2"/>
    </font>
    <font>
      <b/>
      <sz val="13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7F00"/>
      <name val="Arial"/>
      <family val="2"/>
    </font>
    <font>
      <sz val="10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4BD96"/>
      </patternFill>
    </fill>
    <fill>
      <patternFill patternType="solid">
        <fgColor rgb="FFD7D7D7"/>
      </patternFill>
    </fill>
    <fill>
      <patternFill patternType="solid">
        <fgColor rgb="FF94B2D6"/>
      </patternFill>
    </fill>
    <fill>
      <patternFill patternType="solid">
        <fgColor rgb="FFF2BAE7"/>
      </patternFill>
    </fill>
    <fill>
      <patternFill patternType="solid">
        <fgColor rgb="FFD6E3BB"/>
      </patternFill>
    </fill>
    <fill>
      <patternFill patternType="solid">
        <fgColor rgb="FFF9BF8F"/>
      </patternFill>
    </fill>
    <fill>
      <patternFill patternType="solid">
        <fgColor rgb="FFCCBFD9"/>
      </patternFill>
    </fill>
    <fill>
      <patternFill patternType="solid">
        <fgColor rgb="FF7F7F7F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textRotation="90" wrapText="1"/>
    </xf>
    <xf numFmtId="0" fontId="4" fillId="2" borderId="8" xfId="0" applyFont="1" applyFill="1" applyBorder="1" applyAlignment="1">
      <alignment horizontal="center" vertical="top" wrapText="1"/>
    </xf>
    <xf numFmtId="0" fontId="0" fillId="2" borderId="8" xfId="0" applyFill="1" applyBorder="1" applyAlignment="1">
      <alignment horizontal="left" vertical="top" wrapText="1" indent="1"/>
    </xf>
    <xf numFmtId="0" fontId="0" fillId="3" borderId="8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left" vertical="top" wrapText="1" indent="1"/>
    </xf>
    <xf numFmtId="0" fontId="0" fillId="3" borderId="8" xfId="0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top" wrapText="1"/>
    </xf>
    <xf numFmtId="0" fontId="0" fillId="2" borderId="9" xfId="0" applyFill="1" applyBorder="1" applyAlignment="1">
      <alignment horizontal="left" vertical="top" wrapText="1" indent="1"/>
    </xf>
    <xf numFmtId="0" fontId="0" fillId="0" borderId="9" xfId="0" applyFill="1" applyBorder="1" applyAlignment="1">
      <alignment horizontal="center" vertical="top" wrapText="1"/>
    </xf>
    <xf numFmtId="0" fontId="0" fillId="0" borderId="9" xfId="0" applyFill="1" applyBorder="1" applyAlignment="1">
      <alignment horizontal="left" vertical="top" wrapText="1" indent="1"/>
    </xf>
    <xf numFmtId="0" fontId="0" fillId="0" borderId="9" xfId="0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top" wrapText="1"/>
    </xf>
    <xf numFmtId="0" fontId="0" fillId="2" borderId="10" xfId="0" applyFill="1" applyBorder="1" applyAlignment="1">
      <alignment horizontal="left" vertical="top" wrapText="1" indent="1"/>
    </xf>
    <xf numFmtId="0" fontId="0" fillId="3" borderId="10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left" vertical="top" wrapText="1" indent="1"/>
    </xf>
    <xf numFmtId="0" fontId="0" fillId="3" borderId="10" xfId="0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top" wrapText="1"/>
    </xf>
    <xf numFmtId="0" fontId="0" fillId="4" borderId="8" xfId="0" applyFill="1" applyBorder="1" applyAlignment="1">
      <alignment horizontal="left" vertical="top" wrapText="1" indent="1"/>
    </xf>
    <xf numFmtId="0" fontId="0" fillId="0" borderId="8" xfId="0" applyFill="1" applyBorder="1" applyAlignment="1">
      <alignment horizontal="center" vertical="top" wrapText="1"/>
    </xf>
    <xf numFmtId="0" fontId="0" fillId="0" borderId="8" xfId="0" applyFill="1" applyBorder="1" applyAlignment="1">
      <alignment horizontal="left" vertical="top" wrapText="1" indent="1"/>
    </xf>
    <xf numFmtId="0" fontId="0" fillId="0" borderId="8" xfId="0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top" wrapText="1"/>
    </xf>
    <xf numFmtId="0" fontId="0" fillId="4" borderId="9" xfId="0" applyFill="1" applyBorder="1" applyAlignment="1">
      <alignment horizontal="left" vertical="top" wrapText="1" indent="1"/>
    </xf>
    <xf numFmtId="0" fontId="0" fillId="3" borderId="9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left" vertical="top" wrapText="1" indent="1"/>
    </xf>
    <xf numFmtId="0" fontId="0" fillId="3" borderId="9" xfId="0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center" vertical="top" wrapText="1"/>
    </xf>
    <xf numFmtId="0" fontId="0" fillId="4" borderId="10" xfId="0" applyFill="1" applyBorder="1" applyAlignment="1">
      <alignment horizontal="left" vertical="top" wrapText="1" indent="1"/>
    </xf>
    <xf numFmtId="0" fontId="0" fillId="0" borderId="10" xfId="0" applyFill="1" applyBorder="1" applyAlignment="1">
      <alignment horizontal="center" vertical="top" wrapText="1"/>
    </xf>
    <xf numFmtId="0" fontId="0" fillId="0" borderId="10" xfId="0" applyFill="1" applyBorder="1" applyAlignment="1">
      <alignment horizontal="left" vertical="top" wrapText="1" indent="1"/>
    </xf>
    <xf numFmtId="0" fontId="0" fillId="0" borderId="10" xfId="0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 indent="1"/>
    </xf>
    <xf numFmtId="0" fontId="4" fillId="5" borderId="9" xfId="0" applyFont="1" applyFill="1" applyBorder="1" applyAlignment="1">
      <alignment horizontal="center" vertical="top" wrapText="1"/>
    </xf>
    <xf numFmtId="0" fontId="0" fillId="5" borderId="9" xfId="0" applyFill="1" applyBorder="1" applyAlignment="1">
      <alignment horizontal="left" vertical="top" wrapText="1" indent="1"/>
    </xf>
    <xf numFmtId="0" fontId="0" fillId="0" borderId="9" xfId="0" applyFill="1" applyBorder="1" applyAlignment="1">
      <alignment horizontal="left" vertical="top" wrapText="1" indent="2"/>
    </xf>
    <xf numFmtId="0" fontId="0" fillId="0" borderId="9" xfId="0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 indent="1"/>
    </xf>
    <xf numFmtId="0" fontId="4" fillId="6" borderId="4" xfId="0" applyFont="1" applyFill="1" applyBorder="1" applyAlignment="1">
      <alignment horizontal="center" vertical="top" wrapText="1"/>
    </xf>
    <xf numFmtId="0" fontId="0" fillId="6" borderId="4" xfId="0" applyFill="1" applyBorder="1" applyAlignment="1">
      <alignment horizontal="left" vertical="top" wrapText="1" indent="1"/>
    </xf>
    <xf numFmtId="0" fontId="0" fillId="0" borderId="8" xfId="0" applyFill="1" applyBorder="1" applyAlignment="1">
      <alignment horizontal="left" vertical="top" wrapText="1" indent="2"/>
    </xf>
    <xf numFmtId="0" fontId="4" fillId="6" borderId="8" xfId="0" applyFont="1" applyFill="1" applyBorder="1" applyAlignment="1">
      <alignment horizontal="center" vertical="top" wrapText="1"/>
    </xf>
    <xf numFmtId="0" fontId="5" fillId="6" borderId="8" xfId="0" applyFont="1" applyFill="1" applyBorder="1" applyAlignment="1">
      <alignment horizontal="left" vertical="top" wrapText="1" indent="1"/>
    </xf>
    <xf numFmtId="0" fontId="0" fillId="3" borderId="9" xfId="0" applyFill="1" applyBorder="1" applyAlignment="1">
      <alignment horizontal="left" vertical="top" wrapText="1" indent="2"/>
    </xf>
    <xf numFmtId="0" fontId="4" fillId="6" borderId="10" xfId="0" applyFont="1" applyFill="1" applyBorder="1" applyAlignment="1">
      <alignment horizontal="center" vertical="top" wrapText="1"/>
    </xf>
    <xf numFmtId="0" fontId="0" fillId="6" borderId="10" xfId="0" applyFill="1" applyBorder="1" applyAlignment="1">
      <alignment horizontal="left" vertical="top" wrapText="1" indent="1"/>
    </xf>
    <xf numFmtId="0" fontId="0" fillId="0" borderId="10" xfId="0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center" vertical="top" wrapText="1"/>
    </xf>
    <xf numFmtId="0" fontId="0" fillId="7" borderId="8" xfId="0" applyFill="1" applyBorder="1" applyAlignment="1">
      <alignment horizontal="left" vertical="top" wrapText="1" indent="1"/>
    </xf>
    <xf numFmtId="0" fontId="0" fillId="3" borderId="8" xfId="0" applyFill="1" applyBorder="1" applyAlignment="1">
      <alignment horizontal="left" vertical="top" wrapText="1"/>
    </xf>
    <xf numFmtId="0" fontId="4" fillId="7" borderId="9" xfId="0" applyFont="1" applyFill="1" applyBorder="1" applyAlignment="1">
      <alignment horizontal="center" vertical="top" wrapText="1"/>
    </xf>
    <xf numFmtId="0" fontId="0" fillId="7" borderId="9" xfId="0" applyFill="1" applyBorder="1" applyAlignment="1">
      <alignment horizontal="left" vertical="top" wrapText="1" indent="1"/>
    </xf>
    <xf numFmtId="0" fontId="4" fillId="7" borderId="10" xfId="0" applyFont="1" applyFill="1" applyBorder="1" applyAlignment="1">
      <alignment horizontal="center" vertical="top" wrapText="1"/>
    </xf>
    <xf numFmtId="0" fontId="0" fillId="7" borderId="10" xfId="0" applyFill="1" applyBorder="1" applyAlignment="1">
      <alignment horizontal="left" vertical="top" wrapText="1" indent="1"/>
    </xf>
    <xf numFmtId="0" fontId="4" fillId="8" borderId="8" xfId="0" applyFont="1" applyFill="1" applyBorder="1" applyAlignment="1">
      <alignment horizontal="center" vertical="top" wrapText="1"/>
    </xf>
    <xf numFmtId="0" fontId="0" fillId="8" borderId="8" xfId="0" applyFill="1" applyBorder="1" applyAlignment="1">
      <alignment horizontal="left" vertical="top" wrapText="1" indent="1"/>
    </xf>
    <xf numFmtId="0" fontId="4" fillId="8" borderId="9" xfId="0" applyFont="1" applyFill="1" applyBorder="1" applyAlignment="1">
      <alignment horizontal="center" vertical="top" wrapText="1"/>
    </xf>
    <xf numFmtId="0" fontId="0" fillId="8" borderId="9" xfId="0" applyFill="1" applyBorder="1" applyAlignment="1">
      <alignment horizontal="left" vertical="top" wrapText="1" indent="1"/>
    </xf>
    <xf numFmtId="0" fontId="4" fillId="8" borderId="10" xfId="0" applyFont="1" applyFill="1" applyBorder="1" applyAlignment="1">
      <alignment horizontal="center" vertical="top" wrapText="1"/>
    </xf>
    <xf numFmtId="0" fontId="0" fillId="8" borderId="10" xfId="0" applyFill="1" applyBorder="1" applyAlignment="1">
      <alignment horizontal="left" vertical="top" wrapText="1" indent="1"/>
    </xf>
    <xf numFmtId="0" fontId="4" fillId="3" borderId="4" xfId="0" applyFont="1" applyFill="1" applyBorder="1" applyAlignment="1">
      <alignment horizontal="center" vertical="top" wrapText="1"/>
    </xf>
    <xf numFmtId="0" fontId="0" fillId="3" borderId="4" xfId="0" applyFill="1" applyBorder="1" applyAlignment="1">
      <alignment horizontal="left" vertical="top" wrapText="1" indent="1"/>
    </xf>
    <xf numFmtId="0" fontId="0" fillId="3" borderId="11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left" vertical="top" wrapText="1" indent="1"/>
    </xf>
    <xf numFmtId="0" fontId="0" fillId="3" borderId="11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top" wrapText="1" indent="2"/>
    </xf>
    <xf numFmtId="0" fontId="0" fillId="0" borderId="12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2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center" vertical="top" wrapText="1"/>
    </xf>
    <xf numFmtId="0" fontId="0" fillId="3" borderId="13" xfId="0" applyFill="1" applyBorder="1" applyAlignment="1">
      <alignment horizontal="left" vertical="top" wrapText="1" indent="1"/>
    </xf>
    <xf numFmtId="0" fontId="0" fillId="3" borderId="13" xfId="0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left" vertical="top" wrapText="1" indent="1"/>
    </xf>
    <xf numFmtId="0" fontId="0" fillId="0" borderId="11" xfId="0" applyFill="1" applyBorder="1" applyAlignment="1">
      <alignment horizontal="center" vertical="top" wrapText="1"/>
    </xf>
    <xf numFmtId="0" fontId="0" fillId="0" borderId="13" xfId="0" applyFill="1" applyBorder="1" applyAlignment="1">
      <alignment horizontal="center" vertical="top" wrapText="1"/>
    </xf>
    <xf numFmtId="0" fontId="0" fillId="0" borderId="11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0" fontId="0" fillId="0" borderId="11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4" fillId="9" borderId="8" xfId="0" applyFont="1" applyFill="1" applyBorder="1" applyAlignment="1">
      <alignment horizontal="center" vertical="top" wrapText="1"/>
    </xf>
    <xf numFmtId="0" fontId="0" fillId="9" borderId="8" xfId="0" applyFill="1" applyBorder="1" applyAlignment="1">
      <alignment horizontal="left" vertical="top" wrapText="1" indent="1"/>
    </xf>
    <xf numFmtId="0" fontId="0" fillId="3" borderId="8" xfId="0" applyFill="1" applyBorder="1" applyAlignment="1">
      <alignment horizontal="left" vertical="top" wrapText="1" indent="2"/>
    </xf>
    <xf numFmtId="0" fontId="4" fillId="9" borderId="10" xfId="0" applyFont="1" applyFill="1" applyBorder="1" applyAlignment="1">
      <alignment horizontal="center" vertical="top" wrapText="1"/>
    </xf>
    <xf numFmtId="0" fontId="0" fillId="9" borderId="10" xfId="0" applyFill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left" vertical="top"/>
    </xf>
    <xf numFmtId="0" fontId="10" fillId="3" borderId="8" xfId="0" applyFont="1" applyFill="1" applyBorder="1" applyAlignment="1">
      <alignment horizontal="center" vertical="top" wrapText="1"/>
    </xf>
    <xf numFmtId="0" fontId="10" fillId="0" borderId="9" xfId="0" applyFont="1" applyFill="1" applyBorder="1" applyAlignment="1">
      <alignment horizontal="center" vertical="top" wrapText="1"/>
    </xf>
    <xf numFmtId="2" fontId="0" fillId="0" borderId="0" xfId="0" applyNumberFormat="1" applyFill="1" applyBorder="1" applyAlignment="1">
      <alignment horizontal="left" vertical="top"/>
    </xf>
    <xf numFmtId="0" fontId="0" fillId="0" borderId="0" xfId="0"/>
    <xf numFmtId="0" fontId="13" fillId="0" borderId="0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center" wrapText="1"/>
    </xf>
    <xf numFmtId="0" fontId="8" fillId="0" borderId="4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top" wrapText="1" indent="32"/>
    </xf>
    <xf numFmtId="0" fontId="2" fillId="0" borderId="6" xfId="0" applyFont="1" applyFill="1" applyBorder="1" applyAlignment="1">
      <alignment horizontal="left" vertical="top" wrapText="1" indent="32"/>
    </xf>
    <xf numFmtId="0" fontId="2" fillId="0" borderId="7" xfId="0" applyFont="1" applyFill="1" applyBorder="1" applyAlignment="1">
      <alignment horizontal="left" vertical="top" wrapText="1" indent="3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'Datos Finales'!$A$3:$A$9</c:f>
              <c:strCache>
                <c:ptCount val="7"/>
                <c:pt idx="0">
                  <c:v>salcedo españa</c:v>
                </c:pt>
                <c:pt idx="1">
                  <c:v>regalona españa</c:v>
                </c:pt>
                <c:pt idx="2">
                  <c:v>titicaca españa</c:v>
                </c:pt>
                <c:pt idx="3">
                  <c:v>salcedo chile</c:v>
                </c:pt>
                <c:pt idx="4">
                  <c:v>regalona chile</c:v>
                </c:pt>
                <c:pt idx="5">
                  <c:v>titicaca chile</c:v>
                </c:pt>
                <c:pt idx="6">
                  <c:v>salcedo peru</c:v>
                </c:pt>
              </c:strCache>
            </c:strRef>
          </c:cat>
          <c:val>
            <c:numRef>
              <c:f>'Datos Finales'!$B$3:$B$9</c:f>
              <c:numCache>
                <c:formatCode>0.00</c:formatCode>
                <c:ptCount val="7"/>
                <c:pt idx="0">
                  <c:v>10.605141098443799</c:v>
                </c:pt>
                <c:pt idx="1">
                  <c:v>19.087458292054123</c:v>
                </c:pt>
                <c:pt idx="2">
                  <c:v>8.5051363972613991</c:v>
                </c:pt>
                <c:pt idx="3">
                  <c:v>7.696105671032079</c:v>
                </c:pt>
                <c:pt idx="4">
                  <c:v>11.866856413511615</c:v>
                </c:pt>
                <c:pt idx="5">
                  <c:v>9.0528702235683252</c:v>
                </c:pt>
                <c:pt idx="6">
                  <c:v>4.5793830479694355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7-485C-801D-F98E33FC48F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Finales'!$C$12:$C$18</c:f>
                <c:numCache>
                  <c:formatCode>General</c:formatCode>
                  <c:ptCount val="7"/>
                  <c:pt idx="0">
                    <c:v>0.91923881554251508</c:v>
                  </c:pt>
                  <c:pt idx="1">
                    <c:v>0.65574385243020528</c:v>
                  </c:pt>
                  <c:pt idx="2">
                    <c:v>1.464012750399849</c:v>
                  </c:pt>
                  <c:pt idx="3">
                    <c:v>0.35355339059327379</c:v>
                  </c:pt>
                  <c:pt idx="4">
                    <c:v>1.8036999011291568</c:v>
                  </c:pt>
                  <c:pt idx="5">
                    <c:v>0.21213203435596412</c:v>
                  </c:pt>
                  <c:pt idx="6">
                    <c:v>0.21213203435596445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Finales'!$C$3:$C$9</c:f>
              <c:numCache>
                <c:formatCode>0.00</c:formatCode>
                <c:ptCount val="7"/>
                <c:pt idx="0">
                  <c:v>18.71667605878018</c:v>
                </c:pt>
                <c:pt idx="1">
                  <c:v>18.078721327397652</c:v>
                </c:pt>
                <c:pt idx="2">
                  <c:v>15.728551793210732</c:v>
                </c:pt>
                <c:pt idx="3">
                  <c:v>11.46052354920101</c:v>
                </c:pt>
                <c:pt idx="4">
                  <c:v>19.582147415552416</c:v>
                </c:pt>
                <c:pt idx="5">
                  <c:v>16.068128820009409</c:v>
                </c:pt>
                <c:pt idx="6">
                  <c:v>15.396625802384964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7-485C-801D-F98E33FC48F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Finales'!$D$12:$D$18</c:f>
                <c:numCache>
                  <c:formatCode>General</c:formatCode>
                  <c:ptCount val="7"/>
                  <c:pt idx="0">
                    <c:v>11.455129855222063</c:v>
                  </c:pt>
                  <c:pt idx="1">
                    <c:v>0.70710678118654757</c:v>
                  </c:pt>
                  <c:pt idx="2">
                    <c:v>10.818733752154181</c:v>
                  </c:pt>
                  <c:pt idx="3">
                    <c:v>3.6769552621700443</c:v>
                  </c:pt>
                  <c:pt idx="4">
                    <c:v>8.69741340859456</c:v>
                  </c:pt>
                  <c:pt idx="5">
                    <c:v>7.6846166679499062</c:v>
                  </c:pt>
                  <c:pt idx="6">
                    <c:v>7.0003571337467632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Finales'!$D$3:$D$9</c:f>
              <c:numCache>
                <c:formatCode>0.00</c:formatCode>
                <c:ptCount val="7"/>
                <c:pt idx="0">
                  <c:v>319.65299752915166</c:v>
                </c:pt>
                <c:pt idx="1">
                  <c:v>308.21110250363927</c:v>
                </c:pt>
                <c:pt idx="2">
                  <c:v>172.71725613338651</c:v>
                </c:pt>
                <c:pt idx="3">
                  <c:v>132.24911390123754</c:v>
                </c:pt>
                <c:pt idx="4">
                  <c:v>216.05971565274962</c:v>
                </c:pt>
                <c:pt idx="5">
                  <c:v>121.20165483837464</c:v>
                </c:pt>
                <c:pt idx="6">
                  <c:v>182.66687677682441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7-485C-801D-F98E33FC48F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Finales'!$E$12:$E$18</c:f>
                <c:numCache>
                  <c:formatCode>General</c:formatCode>
                  <c:ptCount val="7"/>
                  <c:pt idx="0">
                    <c:v>1.2727922061357873</c:v>
                  </c:pt>
                  <c:pt idx="1">
                    <c:v>2.4433583445741238</c:v>
                  </c:pt>
                  <c:pt idx="2">
                    <c:v>0.50332229568471631</c:v>
                  </c:pt>
                  <c:pt idx="3">
                    <c:v>0.42426406871192923</c:v>
                  </c:pt>
                  <c:pt idx="4">
                    <c:v>0.35118845842842428</c:v>
                  </c:pt>
                  <c:pt idx="5">
                    <c:v>0.42426406871192818</c:v>
                  </c:pt>
                  <c:pt idx="6">
                    <c:v>0.28284271247461912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Finales'!$E$3:$E$9</c:f>
              <c:numCache>
                <c:formatCode>0.00</c:formatCode>
                <c:ptCount val="7"/>
                <c:pt idx="0">
                  <c:v>16.330356755819498</c:v>
                </c:pt>
                <c:pt idx="1">
                  <c:v>15.81547401682254</c:v>
                </c:pt>
                <c:pt idx="2">
                  <c:v>4.540296630937414</c:v>
                </c:pt>
                <c:pt idx="3">
                  <c:v>6.3622642076174456</c:v>
                </c:pt>
                <c:pt idx="4">
                  <c:v>7.9123751800206126</c:v>
                </c:pt>
                <c:pt idx="5">
                  <c:v>12.379080093636359</c:v>
                </c:pt>
                <c:pt idx="6">
                  <c:v>3.8302224166098506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57-485C-801D-F98E33FC48F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Finales'!$F$12:$F$18</c:f>
                <c:numCache>
                  <c:formatCode>General</c:formatCode>
                  <c:ptCount val="7"/>
                  <c:pt idx="0">
                    <c:v>0.70710678118654757</c:v>
                  </c:pt>
                  <c:pt idx="1">
                    <c:v>0.5656854249492379</c:v>
                  </c:pt>
                  <c:pt idx="2">
                    <c:v>0.85049005481153783</c:v>
                  </c:pt>
                  <c:pt idx="3">
                    <c:v>0.7778174593052003</c:v>
                  </c:pt>
                  <c:pt idx="4">
                    <c:v>0.5507570547286097</c:v>
                  </c:pt>
                  <c:pt idx="5">
                    <c:v>0.9712534856222319</c:v>
                  </c:pt>
                  <c:pt idx="6">
                    <c:v>0.49497474683058246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Finales'!$F$3:$F$9</c:f>
              <c:numCache>
                <c:formatCode>0.00</c:formatCode>
                <c:ptCount val="7"/>
                <c:pt idx="0">
                  <c:v>18.204625254670766</c:v>
                </c:pt>
                <c:pt idx="1">
                  <c:v>15.812305262271462</c:v>
                </c:pt>
                <c:pt idx="2">
                  <c:v>9.6490103169360317</c:v>
                </c:pt>
                <c:pt idx="3">
                  <c:v>12.915077195722695</c:v>
                </c:pt>
                <c:pt idx="4">
                  <c:v>9.7944864208148186</c:v>
                </c:pt>
                <c:pt idx="5">
                  <c:v>10.845718357100495</c:v>
                </c:pt>
                <c:pt idx="6">
                  <c:v>8.9865508059225334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57-485C-801D-F98E33FC48F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Finales'!$G$12:$G$18</c:f>
                <c:numCache>
                  <c:formatCode>General</c:formatCode>
                  <c:ptCount val="7"/>
                  <c:pt idx="0">
                    <c:v>0.77781745930520207</c:v>
                  </c:pt>
                  <c:pt idx="1">
                    <c:v>1.6258331197676279</c:v>
                  </c:pt>
                  <c:pt idx="2">
                    <c:v>0.83266639978645207</c:v>
                  </c:pt>
                  <c:pt idx="3">
                    <c:v>0.42426406871192857</c:v>
                  </c:pt>
                  <c:pt idx="4">
                    <c:v>0.80000000000000038</c:v>
                  </c:pt>
                  <c:pt idx="5">
                    <c:v>0.42426406871192818</c:v>
                  </c:pt>
                  <c:pt idx="6">
                    <c:v>0.28284271247461895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Finales'!$G$3:$G$9</c:f>
              <c:numCache>
                <c:formatCode>0.00</c:formatCode>
                <c:ptCount val="7"/>
                <c:pt idx="0">
                  <c:v>22.562746542979756</c:v>
                </c:pt>
                <c:pt idx="1">
                  <c:v>20.07742583491202</c:v>
                </c:pt>
                <c:pt idx="2">
                  <c:v>8.7098616696449493</c:v>
                </c:pt>
                <c:pt idx="3">
                  <c:v>11.991431875525651</c:v>
                </c:pt>
                <c:pt idx="4">
                  <c:v>12.053702452375589</c:v>
                </c:pt>
                <c:pt idx="5">
                  <c:v>11.48118373653015</c:v>
                </c:pt>
                <c:pt idx="6">
                  <c:v>10.300596884366517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57-485C-801D-F98E33FC48F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Finales'!$H$12:$H$18</c:f>
                <c:numCache>
                  <c:formatCode>General</c:formatCode>
                  <c:ptCount val="7"/>
                  <c:pt idx="0">
                    <c:v>1.9798989873223323</c:v>
                  </c:pt>
                  <c:pt idx="1">
                    <c:v>2.4041630560342679</c:v>
                  </c:pt>
                  <c:pt idx="2">
                    <c:v>1.1313708498984765</c:v>
                  </c:pt>
                  <c:pt idx="3">
                    <c:v>0.98994949366116858</c:v>
                  </c:pt>
                  <c:pt idx="4">
                    <c:v>1.4502873278538069</c:v>
                  </c:pt>
                  <c:pt idx="5">
                    <c:v>1.6093476939431093</c:v>
                  </c:pt>
                  <c:pt idx="6">
                    <c:v>0.98994949366116136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Finales'!$H$3:$H$9</c:f>
              <c:numCache>
                <c:formatCode>0.00</c:formatCode>
                <c:ptCount val="7"/>
                <c:pt idx="0">
                  <c:v>58.017794442758685</c:v>
                </c:pt>
                <c:pt idx="1">
                  <c:v>52.301233803624712</c:v>
                </c:pt>
                <c:pt idx="2">
                  <c:v>16.861865998557029</c:v>
                </c:pt>
                <c:pt idx="3">
                  <c:v>23.601766190075693</c:v>
                </c:pt>
                <c:pt idx="4">
                  <c:v>17.322931383991644</c:v>
                </c:pt>
                <c:pt idx="5">
                  <c:v>19.141005250653777</c:v>
                </c:pt>
                <c:pt idx="6">
                  <c:v>26.346527393647811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57-485C-801D-F98E33FC48F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Finales'!$I$12:$I$18</c:f>
                <c:numCache>
                  <c:formatCode>General</c:formatCode>
                  <c:ptCount val="7"/>
                  <c:pt idx="0">
                    <c:v>6.2932503525602925</c:v>
                  </c:pt>
                  <c:pt idx="1">
                    <c:v>2.4748737341529163</c:v>
                  </c:pt>
                  <c:pt idx="2">
                    <c:v>2.7754879450888152</c:v>
                  </c:pt>
                  <c:pt idx="3">
                    <c:v>2.7577164466275335</c:v>
                  </c:pt>
                  <c:pt idx="4">
                    <c:v>2.5501633934580155</c:v>
                  </c:pt>
                  <c:pt idx="5">
                    <c:v>5.8943475748663889</c:v>
                  </c:pt>
                  <c:pt idx="6">
                    <c:v>2.9698484809834937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Finales'!$I$3:$I$9</c:f>
              <c:numCache>
                <c:formatCode>0.00</c:formatCode>
                <c:ptCount val="7"/>
                <c:pt idx="0">
                  <c:v>107.21531058996922</c:v>
                </c:pt>
                <c:pt idx="1">
                  <c:v>49.845177104646851</c:v>
                </c:pt>
                <c:pt idx="2">
                  <c:v>26.292071424005066</c:v>
                </c:pt>
                <c:pt idx="3">
                  <c:v>36.476105370659617</c:v>
                </c:pt>
                <c:pt idx="4">
                  <c:v>51.99609585628383</c:v>
                </c:pt>
                <c:pt idx="5">
                  <c:v>64.049768476958221</c:v>
                </c:pt>
                <c:pt idx="6">
                  <c:v>33.74696090664677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57-485C-801D-F98E33FC48F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Finales'!$J$12:$J$18</c:f>
                <c:numCache>
                  <c:formatCode>General</c:formatCode>
                  <c:ptCount val="7"/>
                  <c:pt idx="0">
                    <c:v>2.1213203435596424</c:v>
                  </c:pt>
                  <c:pt idx="1">
                    <c:v>6.5053823869162395</c:v>
                  </c:pt>
                  <c:pt idx="2">
                    <c:v>2.9698484809835017</c:v>
                  </c:pt>
                  <c:pt idx="3">
                    <c:v>4.3840620433565967</c:v>
                  </c:pt>
                  <c:pt idx="4">
                    <c:v>9.2527473397544355</c:v>
                  </c:pt>
                  <c:pt idx="5">
                    <c:v>4.4547727214752522</c:v>
                  </c:pt>
                  <c:pt idx="6">
                    <c:v>4.0305086527633227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Finales'!$J$3:$J$9</c:f>
              <c:numCache>
                <c:formatCode>0.00</c:formatCode>
                <c:ptCount val="7"/>
                <c:pt idx="0">
                  <c:v>105.36705102085048</c:v>
                </c:pt>
                <c:pt idx="1">
                  <c:v>182.97323686252909</c:v>
                </c:pt>
                <c:pt idx="2">
                  <c:v>119.46318978717704</c:v>
                </c:pt>
                <c:pt idx="3">
                  <c:v>166.81822960470981</c:v>
                </c:pt>
                <c:pt idx="4">
                  <c:v>134.89772099023281</c:v>
                </c:pt>
                <c:pt idx="5">
                  <c:v>141.95471277010327</c:v>
                </c:pt>
                <c:pt idx="6">
                  <c:v>117.76197306302018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57-485C-801D-F98E33FC48F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Finales'!$K$12:$K$18</c:f>
                <c:numCache>
                  <c:formatCode>General</c:formatCode>
                  <c:ptCount val="7"/>
                  <c:pt idx="0">
                    <c:v>1.0606601717798212</c:v>
                  </c:pt>
                  <c:pt idx="1">
                    <c:v>2.8290163190291655</c:v>
                  </c:pt>
                  <c:pt idx="2">
                    <c:v>2.0008331597945235</c:v>
                  </c:pt>
                  <c:pt idx="3">
                    <c:v>0.98994949366116858</c:v>
                  </c:pt>
                  <c:pt idx="4">
                    <c:v>1.7521415467935213</c:v>
                  </c:pt>
                  <c:pt idx="5">
                    <c:v>2.5238858928247936</c:v>
                  </c:pt>
                  <c:pt idx="6">
                    <c:v>1.2727922061357873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Finales'!$K$3:$K$9</c:f>
              <c:numCache>
                <c:formatCode>0.00</c:formatCode>
                <c:ptCount val="7"/>
                <c:pt idx="0">
                  <c:v>33.556396029303393</c:v>
                </c:pt>
                <c:pt idx="1">
                  <c:v>40.925632352739179</c:v>
                </c:pt>
                <c:pt idx="2">
                  <c:v>17.977580680022768</c:v>
                </c:pt>
                <c:pt idx="3">
                  <c:v>21.350099122912411</c:v>
                </c:pt>
                <c:pt idx="4">
                  <c:v>30.141081557016193</c:v>
                </c:pt>
                <c:pt idx="5">
                  <c:v>28.705640125793476</c:v>
                </c:pt>
                <c:pt idx="6">
                  <c:v>17.616611137553548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57-485C-801D-F98E33FC48F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Finales'!$L$12:$L$18</c:f>
                <c:numCache>
                  <c:formatCode>General</c:formatCode>
                  <c:ptCount val="7"/>
                  <c:pt idx="0">
                    <c:v>0.21213203435596409</c:v>
                  </c:pt>
                  <c:pt idx="1">
                    <c:v>0.2000000000000012</c:v>
                  </c:pt>
                  <c:pt idx="2">
                    <c:v>0.25166114784235905</c:v>
                  </c:pt>
                  <c:pt idx="3">
                    <c:v>0.14142135623730956</c:v>
                  </c:pt>
                  <c:pt idx="4">
                    <c:v>0.45825756949558422</c:v>
                  </c:pt>
                  <c:pt idx="5">
                    <c:v>0.10000000000000003</c:v>
                  </c:pt>
                  <c:pt idx="6">
                    <c:v>7.0710678118654738E-2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Finales'!$L$3:$L$9</c:f>
              <c:numCache>
                <c:formatCode>0.00</c:formatCode>
                <c:ptCount val="7"/>
                <c:pt idx="0">
                  <c:v>3.9696129004291469</c:v>
                </c:pt>
                <c:pt idx="1">
                  <c:v>4.8968312827530438</c:v>
                </c:pt>
                <c:pt idx="2">
                  <c:v>4.3531708824344193</c:v>
                </c:pt>
                <c:pt idx="3">
                  <c:v>3.3833203171933195</c:v>
                </c:pt>
                <c:pt idx="4">
                  <c:v>5.0857956057906915</c:v>
                </c:pt>
                <c:pt idx="5">
                  <c:v>3.8221536110429724</c:v>
                </c:pt>
                <c:pt idx="6">
                  <c:v>3.6097675495581254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57-485C-801D-F98E33FC48F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Finales'!$M$12:$M$18</c:f>
                <c:numCache>
                  <c:formatCode>General</c:formatCode>
                  <c:ptCount val="7"/>
                  <c:pt idx="0">
                    <c:v>11.596551211459383</c:v>
                  </c:pt>
                  <c:pt idx="1">
                    <c:v>24.877566869236496</c:v>
                  </c:pt>
                  <c:pt idx="2">
                    <c:v>1.9798989873223309</c:v>
                  </c:pt>
                  <c:pt idx="3">
                    <c:v>7.0710678118654755</c:v>
                  </c:pt>
                  <c:pt idx="4">
                    <c:v>23.234744098727074</c:v>
                  </c:pt>
                  <c:pt idx="5">
                    <c:v>22.952196699517309</c:v>
                  </c:pt>
                  <c:pt idx="6">
                    <c:v>0.7778174593052033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Finales'!$M$3:$M$9</c:f>
              <c:numCache>
                <c:formatCode>0.00</c:formatCode>
                <c:ptCount val="7"/>
                <c:pt idx="0">
                  <c:v>367.79227534786935</c:v>
                </c:pt>
                <c:pt idx="1">
                  <c:v>343.13732054784458</c:v>
                </c:pt>
                <c:pt idx="2">
                  <c:v>186.77575580917471</c:v>
                </c:pt>
                <c:pt idx="3">
                  <c:v>261.27767181304819</c:v>
                </c:pt>
                <c:pt idx="4">
                  <c:v>291.14366839349947</c:v>
                </c:pt>
                <c:pt idx="5">
                  <c:v>345.31552685719629</c:v>
                </c:pt>
                <c:pt idx="6">
                  <c:v>171.1506425511661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57-485C-801D-F98E33FC48F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Finales'!$O$12:$O$18</c:f>
                <c:numCache>
                  <c:formatCode>General</c:formatCode>
                  <c:ptCount val="7"/>
                  <c:pt idx="0">
                    <c:v>1.2020815280171315</c:v>
                  </c:pt>
                  <c:pt idx="1">
                    <c:v>2.1361959960016157</c:v>
                  </c:pt>
                  <c:pt idx="2">
                    <c:v>0.28284271247461801</c:v>
                  </c:pt>
                  <c:pt idx="3">
                    <c:v>0.70710678118654757</c:v>
                  </c:pt>
                  <c:pt idx="4">
                    <c:v>8.0018747803249184</c:v>
                  </c:pt>
                  <c:pt idx="5">
                    <c:v>4.5214304521172703</c:v>
                  </c:pt>
                  <c:pt idx="6">
                    <c:v>0.35355339059327379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Finales'!$O$3:$O$9</c:f>
              <c:numCache>
                <c:formatCode>0.00</c:formatCode>
                <c:ptCount val="7"/>
                <c:pt idx="0">
                  <c:v>56.961181672374181</c:v>
                </c:pt>
                <c:pt idx="1">
                  <c:v>87.513075670751462</c:v>
                </c:pt>
                <c:pt idx="2">
                  <c:v>62.473077485090826</c:v>
                </c:pt>
                <c:pt idx="3">
                  <c:v>73.150081100564705</c:v>
                </c:pt>
                <c:pt idx="4">
                  <c:v>86.781026680590543</c:v>
                </c:pt>
                <c:pt idx="5">
                  <c:v>77.180941864633652</c:v>
                </c:pt>
                <c:pt idx="6">
                  <c:v>36.698740625442198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757-485C-801D-F98E33FC48F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Finales'!$P$12:$P$18</c:f>
                <c:numCache>
                  <c:formatCode>General</c:formatCode>
                  <c:ptCount val="7"/>
                  <c:pt idx="0">
                    <c:v>2.6162950903902251</c:v>
                  </c:pt>
                  <c:pt idx="1">
                    <c:v>3.7040518354904228</c:v>
                  </c:pt>
                  <c:pt idx="2">
                    <c:v>7.0710678118654502E-2</c:v>
                  </c:pt>
                  <c:pt idx="3">
                    <c:v>0.63639610306789296</c:v>
                  </c:pt>
                  <c:pt idx="4">
                    <c:v>2.4879710609249455</c:v>
                  </c:pt>
                  <c:pt idx="5">
                    <c:v>2.212088003071607</c:v>
                  </c:pt>
                  <c:pt idx="6">
                    <c:v>1.6263455967290625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Finales'!$P$3:$P$9</c:f>
              <c:numCache>
                <c:formatCode>0.00</c:formatCode>
                <c:ptCount val="7"/>
                <c:pt idx="0">
                  <c:v>75.651848801421806</c:v>
                </c:pt>
                <c:pt idx="1">
                  <c:v>48.972940215128837</c:v>
                </c:pt>
                <c:pt idx="2">
                  <c:v>23.855916788690031</c:v>
                </c:pt>
                <c:pt idx="3">
                  <c:v>26.055621470623571</c:v>
                </c:pt>
                <c:pt idx="4">
                  <c:v>31.45924196817986</c:v>
                </c:pt>
                <c:pt idx="5">
                  <c:v>35.070182846979371</c:v>
                </c:pt>
                <c:pt idx="6">
                  <c:v>33.442086779783111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757-485C-801D-F98E33FC48F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Finales'!$Q$12:$Q$18</c:f>
                <c:numCache>
                  <c:formatCode>General</c:formatCode>
                  <c:ptCount val="7"/>
                  <c:pt idx="0">
                    <c:v>7.0710678118654821E-2</c:v>
                  </c:pt>
                  <c:pt idx="1">
                    <c:v>0.40414518843273667</c:v>
                  </c:pt>
                  <c:pt idx="2">
                    <c:v>0.69999999999999951</c:v>
                  </c:pt>
                  <c:pt idx="3">
                    <c:v>7.0710678118654821E-2</c:v>
                  </c:pt>
                  <c:pt idx="4">
                    <c:v>0.30000000000000016</c:v>
                  </c:pt>
                  <c:pt idx="5">
                    <c:v>0.25166114784235905</c:v>
                  </c:pt>
                  <c:pt idx="6">
                    <c:v>0.21213203435596428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Finales'!$Q$3:$Q$9</c:f>
              <c:numCache>
                <c:formatCode>0.00</c:formatCode>
                <c:ptCount val="7"/>
                <c:pt idx="0">
                  <c:v>7.3881616021500713</c:v>
                </c:pt>
                <c:pt idx="1">
                  <c:v>9.2920520732500851</c:v>
                </c:pt>
                <c:pt idx="2">
                  <c:v>6.4467531637284647</c:v>
                </c:pt>
                <c:pt idx="3">
                  <c:v>4.6880631983659731</c:v>
                </c:pt>
                <c:pt idx="4">
                  <c:v>4.3315860242575646</c:v>
                </c:pt>
                <c:pt idx="5">
                  <c:v>3.5715009560874056</c:v>
                </c:pt>
                <c:pt idx="6">
                  <c:v>7.0593797033587613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757-485C-801D-F98E33FC48F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Finales'!$R$12:$R$18</c:f>
                <c:numCache>
                  <c:formatCode>General</c:formatCode>
                  <c:ptCount val="7"/>
                  <c:pt idx="0">
                    <c:v>7.0710678118655765E-2</c:v>
                  </c:pt>
                  <c:pt idx="1">
                    <c:v>1.4571661996262837</c:v>
                  </c:pt>
                  <c:pt idx="2">
                    <c:v>0.70710678118654757</c:v>
                  </c:pt>
                  <c:pt idx="3">
                    <c:v>0.28284271247461928</c:v>
                  </c:pt>
                  <c:pt idx="4">
                    <c:v>2.5238858928247936</c:v>
                  </c:pt>
                  <c:pt idx="5">
                    <c:v>2.0599352740640517</c:v>
                  </c:pt>
                  <c:pt idx="6">
                    <c:v>0.70710678118654757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Finales'!$R$3:$R$9</c:f>
              <c:numCache>
                <c:formatCode>0.00</c:formatCode>
                <c:ptCount val="7"/>
                <c:pt idx="0">
                  <c:v>52.07637955698123</c:v>
                </c:pt>
                <c:pt idx="1">
                  <c:v>38.538152888291052</c:v>
                </c:pt>
                <c:pt idx="2">
                  <c:v>22.729642392895954</c:v>
                </c:pt>
                <c:pt idx="3">
                  <c:v>20.62864201609996</c:v>
                </c:pt>
                <c:pt idx="4">
                  <c:v>30.898703851587939</c:v>
                </c:pt>
                <c:pt idx="5">
                  <c:v>35.45657834872636</c:v>
                </c:pt>
                <c:pt idx="6">
                  <c:v>17.568371560518155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757-485C-801D-F98E33FC48F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Finales'!$S$12:$S$18</c:f>
                <c:numCache>
                  <c:formatCode>General</c:formatCode>
                  <c:ptCount val="7"/>
                  <c:pt idx="0">
                    <c:v>1.5556349186104055</c:v>
                  </c:pt>
                  <c:pt idx="1">
                    <c:v>0.60277137733417041</c:v>
                  </c:pt>
                  <c:pt idx="2">
                    <c:v>1.6263455967290625</c:v>
                  </c:pt>
                  <c:pt idx="3">
                    <c:v>0.56568542494923857</c:v>
                  </c:pt>
                  <c:pt idx="4">
                    <c:v>3.1785741037976933</c:v>
                  </c:pt>
                  <c:pt idx="5">
                    <c:v>1.4977761292440668</c:v>
                  </c:pt>
                  <c:pt idx="6">
                    <c:v>0.70710678118654757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Finales'!$S$3:$S$9</c:f>
              <c:numCache>
                <c:formatCode>0.00</c:formatCode>
                <c:ptCount val="7"/>
                <c:pt idx="0">
                  <c:v>44.260696172352503</c:v>
                </c:pt>
                <c:pt idx="1">
                  <c:v>37.422620302741052</c:v>
                </c:pt>
                <c:pt idx="2">
                  <c:v>25.377562110146762</c:v>
                </c:pt>
                <c:pt idx="3">
                  <c:v>22.539949537426409</c:v>
                </c:pt>
                <c:pt idx="4">
                  <c:v>35.610807379650673</c:v>
                </c:pt>
                <c:pt idx="5">
                  <c:v>36.968536631864048</c:v>
                </c:pt>
                <c:pt idx="6">
                  <c:v>20.232643400182667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757-485C-801D-F98E33FC48F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Finales'!$T$12:$T$18</c:f>
                <c:numCache>
                  <c:formatCode>General</c:formatCode>
                  <c:ptCount val="7"/>
                  <c:pt idx="0">
                    <c:v>0.28284271247461928</c:v>
                  </c:pt>
                  <c:pt idx="1">
                    <c:v>0.73711147958319934</c:v>
                  </c:pt>
                  <c:pt idx="2">
                    <c:v>0.63639610306789296</c:v>
                  </c:pt>
                  <c:pt idx="3">
                    <c:v>0</c:v>
                  </c:pt>
                  <c:pt idx="4">
                    <c:v>2.2722969289539021</c:v>
                  </c:pt>
                  <c:pt idx="5">
                    <c:v>1.5044378795195683</c:v>
                  </c:pt>
                  <c:pt idx="6">
                    <c:v>0.28284271247461928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Finales'!$T$3:$T$9</c:f>
              <c:numCache>
                <c:formatCode>0.00</c:formatCode>
                <c:ptCount val="7"/>
                <c:pt idx="0">
                  <c:v>43.168321123585763</c:v>
                </c:pt>
                <c:pt idx="1">
                  <c:v>32.138108037839736</c:v>
                </c:pt>
                <c:pt idx="2">
                  <c:v>20.08172267564515</c:v>
                </c:pt>
                <c:pt idx="3">
                  <c:v>21.015559293523971</c:v>
                </c:pt>
                <c:pt idx="4">
                  <c:v>25.048460525148283</c:v>
                </c:pt>
                <c:pt idx="5">
                  <c:v>25.126624408726077</c:v>
                </c:pt>
                <c:pt idx="6">
                  <c:v>29.711720287636517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757-485C-801D-F98E33FC48F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Finales'!$U$12:$U$18</c:f>
                <c:numCache>
                  <c:formatCode>General</c:formatCode>
                  <c:ptCount val="7"/>
                  <c:pt idx="0">
                    <c:v>0.35355339059327379</c:v>
                  </c:pt>
                  <c:pt idx="1">
                    <c:v>1.5011106998930355</c:v>
                  </c:pt>
                  <c:pt idx="2">
                    <c:v>1.1313708498984758</c:v>
                  </c:pt>
                  <c:pt idx="3">
                    <c:v>0.56568542494923857</c:v>
                  </c:pt>
                  <c:pt idx="4">
                    <c:v>3.6166282640050245</c:v>
                  </c:pt>
                  <c:pt idx="5">
                    <c:v>2.2120880030716106</c:v>
                  </c:pt>
                  <c:pt idx="6">
                    <c:v>0.49497474683058273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'Datos Finales'!$U$3:$U$9</c:f>
              <c:numCache>
                <c:formatCode>0.00</c:formatCode>
                <c:ptCount val="7"/>
                <c:pt idx="0">
                  <c:v>57.772335168407821</c:v>
                </c:pt>
                <c:pt idx="1">
                  <c:v>43.065343294170752</c:v>
                </c:pt>
                <c:pt idx="2">
                  <c:v>34.119102922776712</c:v>
                </c:pt>
                <c:pt idx="3">
                  <c:v>56.643675657815692</c:v>
                </c:pt>
                <c:pt idx="4">
                  <c:v>34.642450054944682</c:v>
                </c:pt>
                <c:pt idx="5">
                  <c:v>29.224833893651645</c:v>
                </c:pt>
                <c:pt idx="6">
                  <c:v>121.94337960044766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757-485C-801D-F98E33FC4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199752"/>
        <c:axId val="369340256"/>
      </c:barChart>
      <c:catAx>
        <c:axId val="29519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40256"/>
        <c:crosses val="autoZero"/>
        <c:auto val="1"/>
        <c:lblAlgn val="ctr"/>
        <c:lblOffset val="100"/>
        <c:noMultiLvlLbl val="0"/>
      </c:catAx>
      <c:valAx>
        <c:axId val="369340256"/>
        <c:scaling>
          <c:orientation val="minMax"/>
          <c:max val="4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9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782811</xdr:colOff>
      <xdr:row>20</xdr:row>
      <xdr:rowOff>156083</xdr:rowOff>
    </xdr:from>
    <xdr:to>
      <xdr:col>13</xdr:col>
      <xdr:colOff>481854</xdr:colOff>
      <xdr:row>45</xdr:row>
      <xdr:rowOff>111404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35</xdr:row>
      <xdr:rowOff>0</xdr:rowOff>
    </xdr:from>
    <xdr:ext cx="15393669" cy="80264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5393669" cy="802640"/>
        </a:xfrm>
        <a:custGeom>
          <a:avLst/>
          <a:gdLst/>
          <a:ahLst/>
          <a:cxnLst/>
          <a:rect l="0" t="0" r="0" b="0"/>
          <a:pathLst>
            <a:path w="15393669" h="802640">
              <a:moveTo>
                <a:pt x="0" y="802318"/>
              </a:moveTo>
              <a:lnTo>
                <a:pt x="15393273" y="802318"/>
              </a:lnTo>
              <a:lnTo>
                <a:pt x="15393273" y="0"/>
              </a:lnTo>
              <a:lnTo>
                <a:pt x="0" y="0"/>
              </a:lnTo>
              <a:lnTo>
                <a:pt x="0" y="802318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1"/>
  <sheetViews>
    <sheetView topLeftCell="A4" zoomScale="85" zoomScaleNormal="85" workbookViewId="0">
      <selection activeCell="B14" sqref="B14"/>
    </sheetView>
  </sheetViews>
  <sheetFormatPr defaultColWidth="14.33203125" defaultRowHeight="12.75" x14ac:dyDescent="0.2"/>
  <sheetData>
    <row r="1" spans="1:41" x14ac:dyDescent="0.2">
      <c r="B1" s="93" t="s">
        <v>109</v>
      </c>
      <c r="V1" s="93" t="s">
        <v>110</v>
      </c>
    </row>
    <row r="2" spans="1:41" x14ac:dyDescent="0.2">
      <c r="B2" t="s">
        <v>81</v>
      </c>
      <c r="C2" t="s">
        <v>82</v>
      </c>
      <c r="D2" t="s">
        <v>83</v>
      </c>
      <c r="E2" t="s">
        <v>84</v>
      </c>
      <c r="F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93</v>
      </c>
      <c r="O2" t="s">
        <v>94</v>
      </c>
      <c r="P2" t="s">
        <v>95</v>
      </c>
      <c r="Q2" t="s">
        <v>96</v>
      </c>
      <c r="R2" t="s">
        <v>97</v>
      </c>
      <c r="S2" t="s">
        <v>98</v>
      </c>
      <c r="T2" t="s">
        <v>99</v>
      </c>
      <c r="U2" t="s">
        <v>100</v>
      </c>
      <c r="V2" t="s">
        <v>81</v>
      </c>
      <c r="W2" t="s">
        <v>82</v>
      </c>
      <c r="X2" t="s">
        <v>83</v>
      </c>
      <c r="Y2" t="s">
        <v>84</v>
      </c>
      <c r="Z2" t="s">
        <v>85</v>
      </c>
      <c r="AA2" t="s">
        <v>86</v>
      </c>
      <c r="AB2" t="s">
        <v>87</v>
      </c>
      <c r="AC2" t="s">
        <v>88</v>
      </c>
      <c r="AD2" t="s">
        <v>89</v>
      </c>
      <c r="AE2" t="s">
        <v>90</v>
      </c>
      <c r="AF2" t="s">
        <v>91</v>
      </c>
      <c r="AG2" t="s">
        <v>92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</row>
    <row r="3" spans="1:41" x14ac:dyDescent="0.2">
      <c r="A3" s="92" t="s">
        <v>101</v>
      </c>
      <c r="B3" s="91">
        <v>10.605141098443799</v>
      </c>
      <c r="C3" s="91">
        <v>18.71667605878018</v>
      </c>
      <c r="D3" s="91">
        <v>319.65299752915166</v>
      </c>
      <c r="E3" s="91">
        <v>16.330356755819498</v>
      </c>
      <c r="F3" s="91">
        <v>18.204625254670766</v>
      </c>
      <c r="G3" s="91">
        <v>22.562746542979756</v>
      </c>
      <c r="H3" s="91">
        <v>58.017794442758685</v>
      </c>
      <c r="I3" s="91">
        <v>107.21531058996922</v>
      </c>
      <c r="J3" s="91">
        <v>105.36705102085048</v>
      </c>
      <c r="K3" s="91">
        <v>33.556396029303393</v>
      </c>
      <c r="L3" s="91">
        <v>3.9696129004291469</v>
      </c>
      <c r="M3" s="91">
        <v>367.79227534786935</v>
      </c>
      <c r="N3" s="91" t="e">
        <v>#DIV/0!</v>
      </c>
      <c r="O3" s="91">
        <v>56.961181672374181</v>
      </c>
      <c r="P3" s="91">
        <v>75.651848801421806</v>
      </c>
      <c r="Q3" s="91">
        <v>7.3881616021500713</v>
      </c>
      <c r="R3" s="91">
        <v>52.07637955698123</v>
      </c>
      <c r="S3" s="91">
        <v>44.260696172352503</v>
      </c>
      <c r="T3" s="91">
        <v>43.168321123585763</v>
      </c>
      <c r="U3" s="91">
        <v>57.772335168407821</v>
      </c>
      <c r="V3">
        <v>0.19310645114548694</v>
      </c>
      <c r="W3">
        <v>3.1402787174373286</v>
      </c>
      <c r="X3">
        <v>37.559204747797324</v>
      </c>
      <c r="Y3">
        <v>5.1173209553554093</v>
      </c>
      <c r="Z3">
        <v>3.0092421970172123</v>
      </c>
      <c r="AA3">
        <v>3.3563740318144282</v>
      </c>
      <c r="AB3">
        <v>8.5541560084804296</v>
      </c>
      <c r="AC3">
        <v>25.784309000568765</v>
      </c>
      <c r="AD3">
        <v>9.9518788929620872</v>
      </c>
      <c r="AE3">
        <v>4.6276581685222125</v>
      </c>
      <c r="AF3">
        <v>0.73104585076505824</v>
      </c>
      <c r="AG3">
        <v>50.612281290702953</v>
      </c>
      <c r="AH3" t="e">
        <v>#DIV/0!</v>
      </c>
      <c r="AI3">
        <v>3.5149971881124982</v>
      </c>
      <c r="AJ3">
        <v>11.285232960395273</v>
      </c>
      <c r="AK3">
        <v>0.40230510655309865</v>
      </c>
      <c r="AL3">
        <v>0.68047035165552783</v>
      </c>
      <c r="AM3">
        <v>5.0851365468311744</v>
      </c>
      <c r="AN3">
        <v>0.28506190407191195</v>
      </c>
      <c r="AO3">
        <v>2.3908417760869844</v>
      </c>
    </row>
    <row r="4" spans="1:41" x14ac:dyDescent="0.2">
      <c r="A4" s="92" t="s">
        <v>102</v>
      </c>
      <c r="B4" s="91">
        <v>19.087458292054123</v>
      </c>
      <c r="C4" s="91">
        <v>18.078721327397652</v>
      </c>
      <c r="D4" s="91">
        <v>308.21110250363927</v>
      </c>
      <c r="E4" s="91">
        <v>15.81547401682254</v>
      </c>
      <c r="F4" s="91">
        <v>15.812305262271462</v>
      </c>
      <c r="G4" s="91">
        <v>20.07742583491202</v>
      </c>
      <c r="H4" s="91">
        <v>52.301233803624712</v>
      </c>
      <c r="I4" s="91">
        <v>49.845177104646851</v>
      </c>
      <c r="J4" s="91">
        <v>182.97323686252909</v>
      </c>
      <c r="K4" s="91">
        <v>40.925632352739179</v>
      </c>
      <c r="L4" s="91">
        <v>4.8968312827530438</v>
      </c>
      <c r="M4" s="91">
        <v>343.13732054784458</v>
      </c>
      <c r="N4" s="91" t="e">
        <v>#DIV/0!</v>
      </c>
      <c r="O4" s="91">
        <v>87.513075670751462</v>
      </c>
      <c r="P4" s="91">
        <v>48.972940215128837</v>
      </c>
      <c r="Q4" s="91">
        <v>9.2920520732500851</v>
      </c>
      <c r="R4" s="91">
        <v>38.538152888291052</v>
      </c>
      <c r="S4" s="91">
        <v>37.422620302741052</v>
      </c>
      <c r="T4" s="91">
        <v>32.138108037839736</v>
      </c>
      <c r="U4" s="91">
        <v>43.065343294170752</v>
      </c>
      <c r="V4">
        <v>1.8931439010409661</v>
      </c>
      <c r="W4">
        <v>2.2446117427153478</v>
      </c>
      <c r="X4">
        <v>7.5635245942410236</v>
      </c>
      <c r="Y4">
        <v>9.1843881671028083</v>
      </c>
      <c r="Z4">
        <v>1.660853530336448</v>
      </c>
      <c r="AA4">
        <v>6.0254088575911373</v>
      </c>
      <c r="AB4">
        <v>7.5036139391410979</v>
      </c>
      <c r="AC4">
        <v>7.8435900130593188</v>
      </c>
      <c r="AD4">
        <v>19.066019160751861</v>
      </c>
      <c r="AE4">
        <v>10.479606878975956</v>
      </c>
      <c r="AF4">
        <v>0.70432412637938979</v>
      </c>
      <c r="AG4">
        <v>91.456116157415323</v>
      </c>
      <c r="AH4" t="e">
        <v>#DIV/0!</v>
      </c>
      <c r="AI4">
        <v>6.7713900931200408</v>
      </c>
      <c r="AJ4">
        <v>13.813509385694609</v>
      </c>
      <c r="AK4">
        <v>1.4653710125523165</v>
      </c>
      <c r="AL4">
        <v>5.09307984970091</v>
      </c>
      <c r="AM4">
        <v>1.4902473712620794</v>
      </c>
      <c r="AN4">
        <v>2.1572513525942369</v>
      </c>
      <c r="AO4">
        <v>5.2546714735386795</v>
      </c>
    </row>
    <row r="5" spans="1:41" x14ac:dyDescent="0.2">
      <c r="A5" s="92" t="s">
        <v>103</v>
      </c>
      <c r="B5" s="91">
        <v>8.5051363972613991</v>
      </c>
      <c r="C5" s="91">
        <v>15.728551793210732</v>
      </c>
      <c r="D5" s="91">
        <v>172.71725613338651</v>
      </c>
      <c r="E5" s="91">
        <v>4.540296630937414</v>
      </c>
      <c r="F5" s="91">
        <v>9.6490103169360317</v>
      </c>
      <c r="G5" s="91">
        <v>8.7098616696449493</v>
      </c>
      <c r="H5" s="91">
        <v>16.861865998557029</v>
      </c>
      <c r="I5" s="91">
        <v>26.292071424005066</v>
      </c>
      <c r="J5" s="91">
        <v>119.46318978717704</v>
      </c>
      <c r="K5" s="91">
        <v>17.977580680022768</v>
      </c>
      <c r="L5" s="91">
        <v>4.3531708824344193</v>
      </c>
      <c r="M5" s="91">
        <v>186.77575580917471</v>
      </c>
      <c r="N5" s="91" t="e">
        <v>#DIV/0!</v>
      </c>
      <c r="O5" s="91">
        <v>62.473077485090826</v>
      </c>
      <c r="P5" s="91">
        <v>23.855916788690031</v>
      </c>
      <c r="Q5" s="91">
        <v>6.4467531637284647</v>
      </c>
      <c r="R5" s="91">
        <v>22.729642392895954</v>
      </c>
      <c r="S5" s="91">
        <v>25.377562110146762</v>
      </c>
      <c r="T5" s="91">
        <v>20.08172267564515</v>
      </c>
      <c r="U5" s="91">
        <v>34.119102922776712</v>
      </c>
      <c r="V5">
        <v>0.91337684394977214</v>
      </c>
      <c r="W5">
        <v>7.9531996067301272</v>
      </c>
      <c r="X5">
        <v>99.767954894128337</v>
      </c>
      <c r="Y5">
        <v>1.1282336446255394</v>
      </c>
      <c r="Z5">
        <v>2.5310588547985042</v>
      </c>
      <c r="AA5">
        <v>3.3199882719323228</v>
      </c>
      <c r="AB5">
        <v>7.9681332979480421</v>
      </c>
      <c r="AC5">
        <v>5.9555829652562231</v>
      </c>
      <c r="AD5">
        <v>43.509107556757158</v>
      </c>
      <c r="AE5">
        <v>5.3118197897812554</v>
      </c>
      <c r="AF5">
        <v>1.3928694160276918</v>
      </c>
      <c r="AG5">
        <v>112.23987420298563</v>
      </c>
      <c r="AH5" t="e">
        <v>#DIV/0!</v>
      </c>
      <c r="AI5">
        <v>22.191330612062906</v>
      </c>
      <c r="AJ5">
        <v>8.8615985536072426</v>
      </c>
      <c r="AK5">
        <v>3.8243703293734366</v>
      </c>
      <c r="AL5">
        <v>9.9151637421432337</v>
      </c>
      <c r="AM5">
        <v>10.484258461528634</v>
      </c>
      <c r="AN5">
        <v>9.3460690227578205</v>
      </c>
      <c r="AO5">
        <v>18.612491692353412</v>
      </c>
    </row>
    <row r="6" spans="1:41" x14ac:dyDescent="0.2">
      <c r="A6" s="92" t="s">
        <v>104</v>
      </c>
      <c r="B6" s="91">
        <v>7.696105671032079</v>
      </c>
      <c r="C6" s="91">
        <v>11.46052354920101</v>
      </c>
      <c r="D6" s="91">
        <v>132.24911390123754</v>
      </c>
      <c r="E6" s="91">
        <v>6.3622642076174456</v>
      </c>
      <c r="F6" s="91">
        <v>12.915077195722695</v>
      </c>
      <c r="G6" s="91">
        <v>11.991431875525651</v>
      </c>
      <c r="H6" s="91">
        <v>23.601766190075693</v>
      </c>
      <c r="I6" s="91">
        <v>36.476105370659617</v>
      </c>
      <c r="J6" s="91">
        <v>166.81822960470981</v>
      </c>
      <c r="K6" s="91">
        <v>21.350099122912411</v>
      </c>
      <c r="L6" s="91">
        <v>3.3833203171933195</v>
      </c>
      <c r="M6" s="91">
        <v>261.27767181304819</v>
      </c>
      <c r="N6" s="91" t="e">
        <v>#DIV/0!</v>
      </c>
      <c r="O6" s="91">
        <v>73.150081100564705</v>
      </c>
      <c r="P6" s="91">
        <v>26.055621470623571</v>
      </c>
      <c r="Q6" s="91">
        <v>4.6880631983659731</v>
      </c>
      <c r="R6" s="91">
        <v>20.62864201609996</v>
      </c>
      <c r="S6" s="91">
        <v>22.539949537426409</v>
      </c>
      <c r="T6" s="91">
        <v>21.015559293523971</v>
      </c>
      <c r="U6" s="91">
        <v>56.643675657815692</v>
      </c>
      <c r="V6">
        <v>0.43408310826925556</v>
      </c>
      <c r="W6">
        <v>1.5778323623511847</v>
      </c>
      <c r="X6">
        <v>16.695871771633275</v>
      </c>
      <c r="Y6">
        <v>1.4522535793472975</v>
      </c>
      <c r="Z6">
        <v>2.6350304890350826</v>
      </c>
      <c r="AA6">
        <v>1.3287987503899845</v>
      </c>
      <c r="AB6">
        <v>3.1965508400989813</v>
      </c>
      <c r="AC6">
        <v>9.5466424508537582</v>
      </c>
      <c r="AD6">
        <v>12.789920279977443</v>
      </c>
      <c r="AE6">
        <v>3.245932771681896</v>
      </c>
      <c r="AF6">
        <v>0.6047959147629115</v>
      </c>
      <c r="AG6">
        <v>20.799616483876623</v>
      </c>
      <c r="AH6" t="e">
        <v>#DIV/0!</v>
      </c>
      <c r="AI6">
        <v>1.0487023104975903</v>
      </c>
      <c r="AJ6">
        <v>1.8162462040794967</v>
      </c>
      <c r="AK6">
        <v>0.16248248456317113</v>
      </c>
      <c r="AL6">
        <v>0.60877832860024705</v>
      </c>
      <c r="AM6">
        <v>2.616711385383355</v>
      </c>
      <c r="AN6">
        <v>0.46089802810729658</v>
      </c>
      <c r="AO6">
        <v>0.88011345805050722</v>
      </c>
    </row>
    <row r="7" spans="1:41" x14ac:dyDescent="0.2">
      <c r="A7" s="92" t="s">
        <v>105</v>
      </c>
      <c r="B7" s="91">
        <v>11.866856413511615</v>
      </c>
      <c r="C7" s="91">
        <v>19.582147415552416</v>
      </c>
      <c r="D7" s="91">
        <v>216.05971565274962</v>
      </c>
      <c r="E7" s="91">
        <v>7.9123751800206126</v>
      </c>
      <c r="F7" s="91">
        <v>9.7944864208148186</v>
      </c>
      <c r="G7" s="91">
        <v>12.053702452375589</v>
      </c>
      <c r="H7" s="91">
        <v>17.322931383991644</v>
      </c>
      <c r="I7" s="91">
        <v>51.99609585628383</v>
      </c>
      <c r="J7" s="91">
        <v>134.89772099023281</v>
      </c>
      <c r="K7" s="91">
        <v>30.141081557016193</v>
      </c>
      <c r="L7" s="91">
        <v>5.0857956057906915</v>
      </c>
      <c r="M7" s="91">
        <v>291.14366839349947</v>
      </c>
      <c r="N7" s="91" t="e">
        <v>#DIV/0!</v>
      </c>
      <c r="O7" s="91">
        <v>86.781026680590543</v>
      </c>
      <c r="P7" s="91">
        <v>31.45924196817986</v>
      </c>
      <c r="Q7" s="91">
        <v>4.3315860242575646</v>
      </c>
      <c r="R7" s="91">
        <v>30.898703851587939</v>
      </c>
      <c r="S7" s="91">
        <v>35.610807379650673</v>
      </c>
      <c r="T7" s="91">
        <v>25.048460525148283</v>
      </c>
      <c r="U7" s="91">
        <v>34.642450054944682</v>
      </c>
      <c r="V7">
        <v>1.7145448738765194</v>
      </c>
      <c r="W7">
        <v>4.0154858129915656</v>
      </c>
      <c r="X7">
        <v>30.030476682556234</v>
      </c>
      <c r="Y7">
        <v>0.96526101273835674</v>
      </c>
      <c r="Z7">
        <v>1.4744361969578483</v>
      </c>
      <c r="AA7">
        <v>1.9787850761136458</v>
      </c>
      <c r="AB7">
        <v>3.5111369338357852</v>
      </c>
      <c r="AC7">
        <v>6.2669571252037839</v>
      </c>
      <c r="AD7">
        <v>14.804690782874555</v>
      </c>
      <c r="AE7">
        <v>3.8803492712081953</v>
      </c>
      <c r="AF7">
        <v>0.73480494594707457</v>
      </c>
      <c r="AG7">
        <v>52.266470687250155</v>
      </c>
      <c r="AH7" t="e">
        <v>#DIV/0!</v>
      </c>
      <c r="AI7">
        <v>21.01976512864362</v>
      </c>
      <c r="AJ7">
        <v>4.1301105582542457</v>
      </c>
      <c r="AK7">
        <v>0.74445755607446185</v>
      </c>
      <c r="AL7">
        <v>3.3373899515428738</v>
      </c>
      <c r="AM7">
        <v>3.5437144930156936</v>
      </c>
      <c r="AN7">
        <v>4.2121577443370031</v>
      </c>
      <c r="AO7">
        <v>7.5555805772095184</v>
      </c>
    </row>
    <row r="8" spans="1:41" x14ac:dyDescent="0.2">
      <c r="A8" s="92" t="s">
        <v>106</v>
      </c>
      <c r="B8" s="91">
        <v>9.0528702235683252</v>
      </c>
      <c r="C8" s="91">
        <v>16.068128820009409</v>
      </c>
      <c r="D8" s="91">
        <v>121.20165483837464</v>
      </c>
      <c r="E8" s="91">
        <v>12.379080093636359</v>
      </c>
      <c r="F8" s="91">
        <v>10.845718357100495</v>
      </c>
      <c r="G8" s="91">
        <v>11.48118373653015</v>
      </c>
      <c r="H8" s="91">
        <v>19.141005250653777</v>
      </c>
      <c r="I8" s="91">
        <v>64.049768476958221</v>
      </c>
      <c r="J8" s="91">
        <v>141.95471277010327</v>
      </c>
      <c r="K8" s="91">
        <v>28.705640125793476</v>
      </c>
      <c r="L8" s="91">
        <v>3.8221536110429724</v>
      </c>
      <c r="M8" s="91">
        <v>345.31552685719629</v>
      </c>
      <c r="N8" s="91" t="e">
        <v>#DIV/0!</v>
      </c>
      <c r="O8" s="91">
        <v>77.180941864633652</v>
      </c>
      <c r="P8" s="91">
        <v>35.070182846979371</v>
      </c>
      <c r="Q8" s="91">
        <v>3.5715009560874056</v>
      </c>
      <c r="R8" s="91">
        <v>35.45657834872636</v>
      </c>
      <c r="S8" s="91">
        <v>36.968536631864048</v>
      </c>
      <c r="T8" s="91">
        <v>25.126624408726077</v>
      </c>
      <c r="U8" s="91">
        <v>29.224833893651645</v>
      </c>
      <c r="V8">
        <v>1.7081511345280651</v>
      </c>
      <c r="W8">
        <v>3.2416165462408584</v>
      </c>
      <c r="X8">
        <v>30.839625828836283</v>
      </c>
      <c r="Y8">
        <v>5.1034144808361264</v>
      </c>
      <c r="Z8">
        <v>3.8185873502062337</v>
      </c>
      <c r="AA8">
        <v>3.618050814869588</v>
      </c>
      <c r="AB8">
        <v>6.3490794095275689</v>
      </c>
      <c r="AC8">
        <v>23.140465570332427</v>
      </c>
      <c r="AD8">
        <v>41.961804601340425</v>
      </c>
      <c r="AE8">
        <v>9.9238632035231529</v>
      </c>
      <c r="AF8">
        <v>0.43306302309129691</v>
      </c>
      <c r="AG8">
        <v>91.610646579873546</v>
      </c>
      <c r="AH8" t="e">
        <v>#DIV/0!</v>
      </c>
      <c r="AI8">
        <v>18.262583863621142</v>
      </c>
      <c r="AJ8">
        <v>8.8315794897029534</v>
      </c>
      <c r="AK8">
        <v>0.99955905137169743</v>
      </c>
      <c r="AL8">
        <v>8.2931062604312817</v>
      </c>
      <c r="AM8">
        <v>6.205766135378969</v>
      </c>
      <c r="AN8">
        <v>6.0440753158989065</v>
      </c>
      <c r="AO8">
        <v>8.7865908115017302</v>
      </c>
    </row>
    <row r="9" spans="1:41" x14ac:dyDescent="0.2">
      <c r="A9" s="92" t="s">
        <v>107</v>
      </c>
      <c r="B9" s="91">
        <v>4.5793830479694355</v>
      </c>
      <c r="C9" s="91">
        <v>15.396625802384964</v>
      </c>
      <c r="D9" s="91">
        <v>182.66687677682441</v>
      </c>
      <c r="E9" s="91">
        <v>3.8302224166098506</v>
      </c>
      <c r="F9" s="91">
        <v>8.9865508059225334</v>
      </c>
      <c r="G9" s="91">
        <v>10.300596884366517</v>
      </c>
      <c r="H9" s="91">
        <v>26.346527393647811</v>
      </c>
      <c r="I9" s="91">
        <v>33.74696090664677</v>
      </c>
      <c r="J9" s="91">
        <v>117.76197306302018</v>
      </c>
      <c r="K9" s="91">
        <v>17.616611137553548</v>
      </c>
      <c r="L9" s="91">
        <v>3.6097675495581254</v>
      </c>
      <c r="M9" s="91">
        <v>171.1506425511661</v>
      </c>
      <c r="N9" s="91" t="e">
        <v>#DIV/0!</v>
      </c>
      <c r="O9" s="91">
        <v>36.698740625442198</v>
      </c>
      <c r="P9" s="91">
        <v>33.442086779783111</v>
      </c>
      <c r="Q9" s="91">
        <v>7.0593797033587613</v>
      </c>
      <c r="R9" s="91">
        <v>17.568371560518155</v>
      </c>
      <c r="S9" s="91">
        <v>20.232643400182667</v>
      </c>
      <c r="T9" s="91">
        <v>29.711720287636517</v>
      </c>
      <c r="U9" s="91">
        <v>121.94337960044766</v>
      </c>
      <c r="V9">
        <v>0.74292738790294544</v>
      </c>
      <c r="W9">
        <v>0.11665801958806661</v>
      </c>
      <c r="X9">
        <v>18.431967094914398</v>
      </c>
      <c r="Y9">
        <v>1.2470810515028323</v>
      </c>
      <c r="Z9">
        <v>2.2847234362598368</v>
      </c>
      <c r="AA9">
        <v>1.5370205738708347</v>
      </c>
      <c r="AB9">
        <v>4.9446627249958865</v>
      </c>
      <c r="AC9">
        <v>12.80441151841171</v>
      </c>
      <c r="AD9">
        <v>20.602079143508803</v>
      </c>
      <c r="AE9">
        <v>5.6289199977843865</v>
      </c>
      <c r="AF9">
        <v>0.10710707061594366</v>
      </c>
      <c r="AG9">
        <v>10.626795152767842</v>
      </c>
      <c r="AH9" t="e">
        <v>#DIV/0!</v>
      </c>
      <c r="AI9">
        <v>0.30017268198098446</v>
      </c>
      <c r="AJ9">
        <v>7.6823740267907255</v>
      </c>
      <c r="AK9">
        <v>1.1229187148652333</v>
      </c>
      <c r="AL9">
        <v>3.475863215211672</v>
      </c>
      <c r="AM9">
        <v>3.5952500773631928</v>
      </c>
      <c r="AN9">
        <v>2.4068391409748284</v>
      </c>
      <c r="AO9">
        <v>3.582288075186737</v>
      </c>
    </row>
    <row r="12" spans="1:41" x14ac:dyDescent="0.2">
      <c r="B12" s="91">
        <v>0</v>
      </c>
      <c r="C12" s="91">
        <v>0.91923881554251508</v>
      </c>
      <c r="D12" s="91">
        <v>11.455129855222063</v>
      </c>
      <c r="E12" s="91">
        <v>1.2727922061357873</v>
      </c>
      <c r="F12" s="91">
        <v>0.70710678118654757</v>
      </c>
      <c r="G12" s="91">
        <v>0.77781745930520207</v>
      </c>
      <c r="H12" s="91">
        <v>1.9798989873223323</v>
      </c>
      <c r="I12" s="91">
        <v>6.2932503525602925</v>
      </c>
      <c r="J12" s="91">
        <v>2.1213203435596424</v>
      </c>
      <c r="K12" s="91">
        <v>1.0606601717798212</v>
      </c>
      <c r="L12" s="91">
        <v>0.21213203435596409</v>
      </c>
      <c r="M12" s="91">
        <v>11.596551211459383</v>
      </c>
      <c r="N12" s="91" t="e">
        <v>#DIV/0!</v>
      </c>
      <c r="O12" s="91">
        <v>1.2020815280171315</v>
      </c>
      <c r="P12" s="91">
        <v>2.6162950903902251</v>
      </c>
      <c r="Q12" s="91">
        <v>7.0710678118654821E-2</v>
      </c>
      <c r="R12" s="91">
        <v>7.0710678118655765E-2</v>
      </c>
      <c r="S12" s="91">
        <v>1.5556349186104055</v>
      </c>
      <c r="T12" s="91">
        <v>0.28284271247461928</v>
      </c>
      <c r="U12" s="91">
        <v>0.35355339059327379</v>
      </c>
    </row>
    <row r="13" spans="1:41" x14ac:dyDescent="0.2">
      <c r="B13" s="91">
        <v>0.55075705472861003</v>
      </c>
      <c r="C13" s="91">
        <v>0.65574385243020528</v>
      </c>
      <c r="D13" s="91">
        <v>0.70710678118654757</v>
      </c>
      <c r="E13" s="91">
        <v>2.4433583445741238</v>
      </c>
      <c r="F13" s="91">
        <v>0.5656854249492379</v>
      </c>
      <c r="G13" s="91">
        <v>1.6258331197676279</v>
      </c>
      <c r="H13" s="91">
        <v>2.4041630560342679</v>
      </c>
      <c r="I13" s="91">
        <v>2.4748737341529163</v>
      </c>
      <c r="J13" s="91">
        <v>6.5053823869162395</v>
      </c>
      <c r="K13" s="91">
        <v>2.8290163190291655</v>
      </c>
      <c r="L13" s="91">
        <v>0.2000000000000012</v>
      </c>
      <c r="M13" s="91">
        <v>24.877566869236496</v>
      </c>
      <c r="N13" s="91" t="e">
        <v>#DIV/0!</v>
      </c>
      <c r="O13" s="91">
        <v>2.1361959960016157</v>
      </c>
      <c r="P13" s="91">
        <v>3.7040518354904228</v>
      </c>
      <c r="Q13" s="91">
        <v>0.40414518843273667</v>
      </c>
      <c r="R13" s="91">
        <v>1.4571661996262837</v>
      </c>
      <c r="S13" s="91">
        <v>0.60277137733417041</v>
      </c>
      <c r="T13" s="91">
        <v>0.73711147958319934</v>
      </c>
      <c r="U13" s="91">
        <v>1.5011106998930355</v>
      </c>
    </row>
    <row r="14" spans="1:41" x14ac:dyDescent="0.2">
      <c r="B14" s="91">
        <v>0.56862407030773199</v>
      </c>
      <c r="C14" s="91">
        <v>1.464012750399849</v>
      </c>
      <c r="D14" s="91">
        <v>10.818733752154181</v>
      </c>
      <c r="E14" s="91">
        <v>0.50332229568471631</v>
      </c>
      <c r="F14" s="91">
        <v>0.85049005481153783</v>
      </c>
      <c r="G14" s="91">
        <v>0.83266639978645207</v>
      </c>
      <c r="H14" s="91">
        <v>1.1313708498984765</v>
      </c>
      <c r="I14" s="91">
        <v>2.7754879450888152</v>
      </c>
      <c r="J14" s="91">
        <v>2.9698484809835017</v>
      </c>
      <c r="K14" s="91">
        <v>2.0008331597945235</v>
      </c>
      <c r="L14" s="91">
        <v>0.25166114784235905</v>
      </c>
      <c r="M14" s="91">
        <v>1.9798989873223309</v>
      </c>
      <c r="N14" s="91" t="e">
        <v>#DIV/0!</v>
      </c>
      <c r="O14" s="91">
        <v>0.28284271247461801</v>
      </c>
      <c r="P14" s="91">
        <v>7.0710678118654502E-2</v>
      </c>
      <c r="Q14" s="91">
        <v>0.69999999999999951</v>
      </c>
      <c r="R14" s="91">
        <v>0.70710678118654757</v>
      </c>
      <c r="S14" s="91">
        <v>1.6263455967290625</v>
      </c>
      <c r="T14" s="91">
        <v>0.63639610306789296</v>
      </c>
      <c r="U14" s="91">
        <v>1.1313708498984758</v>
      </c>
    </row>
    <row r="15" spans="1:41" x14ac:dyDescent="0.2">
      <c r="B15" s="91">
        <v>7.0710678118654821E-2</v>
      </c>
      <c r="C15" s="91">
        <v>0.35355339059327379</v>
      </c>
      <c r="D15" s="91">
        <v>3.6769552621700443</v>
      </c>
      <c r="E15" s="91">
        <v>0.42426406871192923</v>
      </c>
      <c r="F15" s="91">
        <v>0.7778174593052003</v>
      </c>
      <c r="G15" s="91">
        <v>0.42426406871192857</v>
      </c>
      <c r="H15" s="91">
        <v>0.98994949366116858</v>
      </c>
      <c r="I15" s="91">
        <v>2.7577164466275335</v>
      </c>
      <c r="J15" s="91">
        <v>4.3840620433565967</v>
      </c>
      <c r="K15" s="91">
        <v>0.98994949366116858</v>
      </c>
      <c r="L15" s="91">
        <v>0.14142135623730956</v>
      </c>
      <c r="M15" s="91">
        <v>7.0710678118654755</v>
      </c>
      <c r="N15" s="91" t="e">
        <v>#DIV/0!</v>
      </c>
      <c r="O15" s="91">
        <v>0.70710678118654757</v>
      </c>
      <c r="P15" s="91">
        <v>0.63639610306789296</v>
      </c>
      <c r="Q15" s="91">
        <v>7.0710678118654821E-2</v>
      </c>
      <c r="R15" s="91">
        <v>0.28284271247461928</v>
      </c>
      <c r="S15" s="91">
        <v>0.56568542494923857</v>
      </c>
      <c r="T15" s="91">
        <v>0</v>
      </c>
      <c r="U15" s="91">
        <v>0.56568542494923857</v>
      </c>
    </row>
    <row r="16" spans="1:41" x14ac:dyDescent="0.2">
      <c r="B16" s="91">
        <v>0.55677643628300422</v>
      </c>
      <c r="C16" s="91">
        <v>1.8036999011291568</v>
      </c>
      <c r="D16" s="91">
        <v>8.69741340859456</v>
      </c>
      <c r="E16" s="91">
        <v>0.35118845842842428</v>
      </c>
      <c r="F16" s="91">
        <v>0.5507570547286097</v>
      </c>
      <c r="G16" s="91">
        <v>0.80000000000000038</v>
      </c>
      <c r="H16" s="91">
        <v>1.4502873278538069</v>
      </c>
      <c r="I16" s="91">
        <v>2.5501633934580155</v>
      </c>
      <c r="J16" s="91">
        <v>9.2527473397544355</v>
      </c>
      <c r="K16" s="91">
        <v>1.7521415467935213</v>
      </c>
      <c r="L16" s="91">
        <v>0.45825756949558422</v>
      </c>
      <c r="M16" s="91">
        <v>23.234744098727074</v>
      </c>
      <c r="N16" s="91" t="e">
        <v>#DIV/0!</v>
      </c>
      <c r="O16" s="91">
        <v>8.0018747803249184</v>
      </c>
      <c r="P16" s="91">
        <v>2.4879710609249455</v>
      </c>
      <c r="Q16" s="91">
        <v>0.30000000000000016</v>
      </c>
      <c r="R16" s="91">
        <v>2.5238858928247936</v>
      </c>
      <c r="S16" s="91">
        <v>3.1785741037976933</v>
      </c>
      <c r="T16" s="91">
        <v>2.2722969289539021</v>
      </c>
      <c r="U16" s="91">
        <v>3.6166282640050245</v>
      </c>
    </row>
    <row r="17" spans="2:21" x14ac:dyDescent="0.2">
      <c r="B17" s="91">
        <v>0.41633319989322709</v>
      </c>
      <c r="C17" s="91">
        <v>0.21213203435596412</v>
      </c>
      <c r="D17" s="91">
        <v>7.6846166679499062</v>
      </c>
      <c r="E17" s="91">
        <v>0.42426406871192818</v>
      </c>
      <c r="F17" s="91">
        <v>0.9712534856222319</v>
      </c>
      <c r="G17" s="91">
        <v>0.42426406871192818</v>
      </c>
      <c r="H17" s="91">
        <v>1.6093476939431093</v>
      </c>
      <c r="I17" s="91">
        <v>5.8943475748663889</v>
      </c>
      <c r="J17" s="91">
        <v>4.4547727214752522</v>
      </c>
      <c r="K17" s="91">
        <v>2.5238858928247936</v>
      </c>
      <c r="L17" s="91">
        <v>0.10000000000000003</v>
      </c>
      <c r="M17" s="91">
        <v>22.952196699517309</v>
      </c>
      <c r="N17" s="91" t="e">
        <v>#DIV/0!</v>
      </c>
      <c r="O17" s="91">
        <v>4.5214304521172703</v>
      </c>
      <c r="P17" s="91">
        <v>2.212088003071607</v>
      </c>
      <c r="Q17" s="91">
        <v>0.25166114784235905</v>
      </c>
      <c r="R17" s="91">
        <v>2.0599352740640517</v>
      </c>
      <c r="S17" s="91">
        <v>1.4977761292440668</v>
      </c>
      <c r="T17" s="91">
        <v>1.5044378795195683</v>
      </c>
      <c r="U17" s="91">
        <v>2.2120880030716106</v>
      </c>
    </row>
    <row r="18" spans="2:21" x14ac:dyDescent="0.2">
      <c r="B18" s="91">
        <v>0.14142135623730948</v>
      </c>
      <c r="C18" s="91">
        <v>0.21213203435596445</v>
      </c>
      <c r="D18" s="91">
        <v>7.0003571337467632</v>
      </c>
      <c r="E18" s="91">
        <v>0.28284271247461912</v>
      </c>
      <c r="F18" s="91">
        <v>0.49497474683058246</v>
      </c>
      <c r="G18" s="91">
        <v>0.28284271247461895</v>
      </c>
      <c r="H18" s="91">
        <v>0.98994949366116136</v>
      </c>
      <c r="I18" s="91">
        <v>2.9698484809834937</v>
      </c>
      <c r="J18" s="91">
        <v>4.0305086527633227</v>
      </c>
      <c r="K18" s="91">
        <v>1.2727922061357873</v>
      </c>
      <c r="L18" s="91">
        <v>7.0710678118654738E-2</v>
      </c>
      <c r="M18" s="91">
        <v>0.7778174593052033</v>
      </c>
      <c r="N18" s="91" t="e">
        <v>#DIV/0!</v>
      </c>
      <c r="O18" s="91">
        <v>0.35355339059327379</v>
      </c>
      <c r="P18" s="91">
        <v>1.6263455967290625</v>
      </c>
      <c r="Q18" s="91">
        <v>0.21213203435596428</v>
      </c>
      <c r="R18" s="91">
        <v>0.70710678118654757</v>
      </c>
      <c r="S18" s="91">
        <v>0.70710678118654757</v>
      </c>
      <c r="T18" s="91">
        <v>0.28284271247461928</v>
      </c>
      <c r="U18" s="91">
        <v>0.49497474683058273</v>
      </c>
    </row>
    <row r="22" spans="2:21" x14ac:dyDescent="0.2">
      <c r="O22" t="s">
        <v>81</v>
      </c>
    </row>
    <row r="23" spans="2:21" x14ac:dyDescent="0.2">
      <c r="O23" t="s">
        <v>82</v>
      </c>
    </row>
    <row r="24" spans="2:21" x14ac:dyDescent="0.2">
      <c r="O24" t="s">
        <v>83</v>
      </c>
    </row>
    <row r="25" spans="2:21" x14ac:dyDescent="0.2">
      <c r="O25" t="s">
        <v>84</v>
      </c>
    </row>
    <row r="26" spans="2:21" x14ac:dyDescent="0.2">
      <c r="D26" s="92"/>
      <c r="O26" t="s">
        <v>85</v>
      </c>
    </row>
    <row r="27" spans="2:21" x14ac:dyDescent="0.2">
      <c r="D27" s="92"/>
      <c r="O27" t="s">
        <v>86</v>
      </c>
    </row>
    <row r="28" spans="2:21" x14ac:dyDescent="0.2">
      <c r="D28" s="92"/>
      <c r="O28" t="s">
        <v>87</v>
      </c>
    </row>
    <row r="29" spans="2:21" x14ac:dyDescent="0.2">
      <c r="D29" s="92"/>
      <c r="O29" t="s">
        <v>88</v>
      </c>
    </row>
    <row r="30" spans="2:21" x14ac:dyDescent="0.2">
      <c r="D30" s="92"/>
      <c r="O30" t="s">
        <v>89</v>
      </c>
    </row>
    <row r="31" spans="2:21" x14ac:dyDescent="0.2">
      <c r="D31" s="92"/>
      <c r="O31" t="s">
        <v>90</v>
      </c>
    </row>
    <row r="32" spans="2:21" x14ac:dyDescent="0.2">
      <c r="D32" s="92"/>
      <c r="O32" t="s">
        <v>91</v>
      </c>
    </row>
    <row r="33" spans="15:15" x14ac:dyDescent="0.2">
      <c r="O33" t="s">
        <v>92</v>
      </c>
    </row>
    <row r="34" spans="15:15" x14ac:dyDescent="0.2">
      <c r="O34" t="s">
        <v>93</v>
      </c>
    </row>
    <row r="35" spans="15:15" x14ac:dyDescent="0.2">
      <c r="O35" t="s">
        <v>94</v>
      </c>
    </row>
    <row r="36" spans="15:15" x14ac:dyDescent="0.2">
      <c r="O36" t="s">
        <v>95</v>
      </c>
    </row>
    <row r="37" spans="15:15" x14ac:dyDescent="0.2">
      <c r="O37" t="s">
        <v>96</v>
      </c>
    </row>
    <row r="38" spans="15:15" x14ac:dyDescent="0.2">
      <c r="O38" t="s">
        <v>97</v>
      </c>
    </row>
    <row r="39" spans="15:15" x14ac:dyDescent="0.2">
      <c r="O39" t="s">
        <v>98</v>
      </c>
    </row>
    <row r="40" spans="15:15" x14ac:dyDescent="0.2">
      <c r="O40" t="s">
        <v>99</v>
      </c>
    </row>
    <row r="41" spans="15:15" x14ac:dyDescent="0.2">
      <c r="O41" t="s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51"/>
  <sheetViews>
    <sheetView tabSelected="1" topLeftCell="W1" zoomScale="55" zoomScaleNormal="55" workbookViewId="0">
      <selection activeCell="AV2" sqref="AV2"/>
    </sheetView>
  </sheetViews>
  <sheetFormatPr defaultColWidth="12" defaultRowHeight="12.75" x14ac:dyDescent="0.2"/>
  <cols>
    <col min="1" max="1" width="22.5" customWidth="1"/>
    <col min="2" max="2" width="21.33203125" customWidth="1"/>
    <col min="5" max="5" width="14.6640625" customWidth="1"/>
    <col min="6" max="6" width="7" customWidth="1"/>
    <col min="15" max="15" width="7" customWidth="1"/>
  </cols>
  <sheetData>
    <row r="1" spans="1:62" ht="122.25" customHeight="1" x14ac:dyDescent="0.2">
      <c r="A1" s="99"/>
      <c r="B1" s="100"/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L1" s="2" t="s">
        <v>18</v>
      </c>
      <c r="AM1" s="2" t="s">
        <v>19</v>
      </c>
      <c r="AN1" s="2" t="s">
        <v>20</v>
      </c>
      <c r="AO1" s="2" t="s">
        <v>21</v>
      </c>
      <c r="AP1" s="2" t="s">
        <v>22</v>
      </c>
      <c r="AQ1" s="2" t="s">
        <v>3</v>
      </c>
      <c r="AR1" s="2" t="s">
        <v>4</v>
      </c>
      <c r="AS1" s="2" t="s">
        <v>5</v>
      </c>
      <c r="AT1" s="2" t="s">
        <v>6</v>
      </c>
      <c r="AU1" s="2" t="s">
        <v>7</v>
      </c>
      <c r="AV1" s="2" t="s">
        <v>8</v>
      </c>
      <c r="AW1" s="2" t="s">
        <v>9</v>
      </c>
      <c r="AX1" s="2" t="s">
        <v>10</v>
      </c>
      <c r="AY1" s="2" t="s">
        <v>11</v>
      </c>
      <c r="AZ1" s="2" t="s">
        <v>12</v>
      </c>
      <c r="BA1" s="2" t="s">
        <v>13</v>
      </c>
      <c r="BB1" s="2" t="s">
        <v>14</v>
      </c>
      <c r="BC1" s="2" t="s">
        <v>15</v>
      </c>
      <c r="BD1" s="2" t="s">
        <v>16</v>
      </c>
      <c r="BE1" s="2" t="s">
        <v>17</v>
      </c>
      <c r="BF1" s="2" t="s">
        <v>18</v>
      </c>
      <c r="BG1" s="2" t="s">
        <v>19</v>
      </c>
      <c r="BH1" s="2" t="s">
        <v>20</v>
      </c>
      <c r="BI1" s="2" t="s">
        <v>21</v>
      </c>
      <c r="BJ1" s="2" t="s">
        <v>22</v>
      </c>
    </row>
    <row r="2" spans="1:62" ht="32.25" customHeight="1" x14ac:dyDescent="0.2">
      <c r="A2" s="3" t="s">
        <v>23</v>
      </c>
      <c r="B2" s="4" t="s">
        <v>24</v>
      </c>
      <c r="C2">
        <v>10.468594217348</v>
      </c>
      <c r="D2">
        <v>20.937188434695912</v>
      </c>
      <c r="E2">
        <v>346.21136590229315</v>
      </c>
      <c r="F2">
        <v>12.711864406779661</v>
      </c>
      <c r="G2">
        <v>16.076769690927218</v>
      </c>
      <c r="H2">
        <v>20.189431704885344</v>
      </c>
      <c r="I2">
        <v>51.969092721834492</v>
      </c>
      <c r="J2">
        <v>88.983050847457619</v>
      </c>
      <c r="K2">
        <v>98.330009970089719</v>
      </c>
      <c r="L2">
        <v>30.284147557328016</v>
      </c>
      <c r="M2">
        <v>4.4865403788634097</v>
      </c>
      <c r="N2">
        <v>332.00398803589229</v>
      </c>
      <c r="P2">
        <v>59.446660019940175</v>
      </c>
      <c r="Q2">
        <v>67.671984047856427</v>
      </c>
      <c r="R2">
        <v>7.1036889332003987</v>
      </c>
      <c r="S2">
        <v>51.595214356929212</v>
      </c>
      <c r="T2">
        <v>47.85643070787637</v>
      </c>
      <c r="U2">
        <v>43.369890329012961</v>
      </c>
      <c r="V2">
        <v>56.081754735792622</v>
      </c>
    </row>
    <row r="3" spans="1:62" ht="51.75" customHeight="1" x14ac:dyDescent="0.2">
      <c r="A3" s="8" t="s">
        <v>25</v>
      </c>
      <c r="B3" s="9" t="s">
        <v>26</v>
      </c>
    </row>
    <row r="4" spans="1:62" ht="21" customHeight="1" x14ac:dyDescent="0.2">
      <c r="A4" s="13" t="s">
        <v>27</v>
      </c>
      <c r="B4" s="14" t="s">
        <v>28</v>
      </c>
      <c r="C4">
        <v>10.7416879795396</v>
      </c>
      <c r="D4">
        <v>16.496163682864449</v>
      </c>
      <c r="E4">
        <v>293.09462915601023</v>
      </c>
      <c r="F4">
        <v>19.948849104859335</v>
      </c>
      <c r="G4">
        <v>20.332480818414318</v>
      </c>
      <c r="H4">
        <v>24.936061381074168</v>
      </c>
      <c r="I4">
        <v>64.066496163682871</v>
      </c>
      <c r="J4">
        <v>125.44757033248081</v>
      </c>
      <c r="K4">
        <v>112.40409207161125</v>
      </c>
      <c r="L4">
        <v>36.828644501278767</v>
      </c>
      <c r="M4">
        <v>3.4526854219948846</v>
      </c>
      <c r="N4">
        <v>403.58056265984646</v>
      </c>
      <c r="P4">
        <v>54.475703324808187</v>
      </c>
      <c r="Q4">
        <v>83.631713554987201</v>
      </c>
      <c r="R4">
        <v>7.6726342710997439</v>
      </c>
      <c r="S4">
        <v>52.557544757033249</v>
      </c>
      <c r="T4">
        <v>40.664961636828636</v>
      </c>
      <c r="U4">
        <v>42.966751918158565</v>
      </c>
      <c r="V4">
        <v>59.462915601023013</v>
      </c>
      <c r="W4">
        <f>AVERAGE(C2:C4)</f>
        <v>10.6051410984438</v>
      </c>
      <c r="X4">
        <f t="shared" ref="X4:AP4" si="0">AVERAGE(D2:D4)</f>
        <v>18.71667605878018</v>
      </c>
      <c r="Y4">
        <f t="shared" si="0"/>
        <v>319.65299752915166</v>
      </c>
      <c r="Z4">
        <f t="shared" si="0"/>
        <v>16.330356755819498</v>
      </c>
      <c r="AA4">
        <f t="shared" si="0"/>
        <v>18.204625254670766</v>
      </c>
      <c r="AB4">
        <f t="shared" si="0"/>
        <v>22.562746542979756</v>
      </c>
      <c r="AC4">
        <f t="shared" si="0"/>
        <v>58.017794442758685</v>
      </c>
      <c r="AD4">
        <f t="shared" si="0"/>
        <v>107.21531058996922</v>
      </c>
      <c r="AE4">
        <f t="shared" si="0"/>
        <v>105.36705102085048</v>
      </c>
      <c r="AF4">
        <f t="shared" si="0"/>
        <v>33.556396029303393</v>
      </c>
      <c r="AG4">
        <f t="shared" si="0"/>
        <v>3.9696129004291469</v>
      </c>
      <c r="AH4">
        <f t="shared" si="0"/>
        <v>367.79227534786935</v>
      </c>
      <c r="AI4" t="e">
        <f t="shared" si="0"/>
        <v>#DIV/0!</v>
      </c>
      <c r="AJ4">
        <f t="shared" si="0"/>
        <v>56.961181672374181</v>
      </c>
      <c r="AK4">
        <f t="shared" si="0"/>
        <v>75.651848801421806</v>
      </c>
      <c r="AL4">
        <f t="shared" si="0"/>
        <v>7.3881616021500713</v>
      </c>
      <c r="AM4">
        <f t="shared" si="0"/>
        <v>52.07637955698123</v>
      </c>
      <c r="AN4">
        <f t="shared" si="0"/>
        <v>44.260696172352503</v>
      </c>
      <c r="AO4">
        <f t="shared" si="0"/>
        <v>43.168321123585763</v>
      </c>
      <c r="AP4">
        <f t="shared" si="0"/>
        <v>57.772335168407821</v>
      </c>
      <c r="AQ4">
        <f>STDEVA(C2:C4)</f>
        <v>0.19310645114542666</v>
      </c>
      <c r="AR4">
        <f t="shared" ref="AR4:BJ4" si="1">STDEVA(D2:D4)</f>
        <v>3.1402787174373286</v>
      </c>
      <c r="AS4">
        <f t="shared" si="1"/>
        <v>37.559204747797324</v>
      </c>
      <c r="AT4">
        <f t="shared" si="1"/>
        <v>5.1173209553554093</v>
      </c>
      <c r="AU4">
        <f t="shared" si="1"/>
        <v>3.0092421970172123</v>
      </c>
      <c r="AV4">
        <f t="shared" si="1"/>
        <v>3.3563740318144282</v>
      </c>
      <c r="AW4">
        <f t="shared" si="1"/>
        <v>8.5541560084804296</v>
      </c>
      <c r="AX4">
        <f t="shared" si="1"/>
        <v>25.784309000568765</v>
      </c>
      <c r="AY4">
        <f t="shared" si="1"/>
        <v>9.9518788929620872</v>
      </c>
      <c r="AZ4">
        <f t="shared" si="1"/>
        <v>4.6276581685222125</v>
      </c>
      <c r="BA4">
        <f t="shared" si="1"/>
        <v>0.73104585076505824</v>
      </c>
      <c r="BB4">
        <f t="shared" si="1"/>
        <v>50.612281290702953</v>
      </c>
      <c r="BC4" t="e">
        <f t="shared" si="1"/>
        <v>#DIV/0!</v>
      </c>
      <c r="BD4">
        <f t="shared" si="1"/>
        <v>3.5149971881124982</v>
      </c>
      <c r="BE4">
        <f t="shared" si="1"/>
        <v>11.285232960395273</v>
      </c>
      <c r="BF4">
        <f t="shared" si="1"/>
        <v>0.40230510655309865</v>
      </c>
      <c r="BG4">
        <f t="shared" si="1"/>
        <v>0.68047035165552783</v>
      </c>
      <c r="BH4">
        <f t="shared" si="1"/>
        <v>5.0851365468311744</v>
      </c>
      <c r="BI4">
        <f t="shared" si="1"/>
        <v>0.28506190407191195</v>
      </c>
      <c r="BJ4">
        <f t="shared" si="1"/>
        <v>2.3908417760869844</v>
      </c>
    </row>
    <row r="5" spans="1:62" ht="39" customHeight="1" x14ac:dyDescent="0.2">
      <c r="A5" s="18" t="s">
        <v>29</v>
      </c>
      <c r="B5" s="19" t="s">
        <v>30</v>
      </c>
      <c r="C5">
        <v>18.833087149187591</v>
      </c>
      <c r="D5">
        <v>20.310192023633679</v>
      </c>
      <c r="F5">
        <v>11.447562776957163</v>
      </c>
      <c r="G5">
        <v>16.986706056129982</v>
      </c>
      <c r="H5">
        <v>18.46381093057607</v>
      </c>
      <c r="I5">
        <v>57.60709010339734</v>
      </c>
      <c r="J5">
        <v>55.391432791728214</v>
      </c>
      <c r="K5">
        <v>196.45494830132938</v>
      </c>
      <c r="L5">
        <v>37.296898079763658</v>
      </c>
      <c r="M5">
        <v>5.539143279172821</v>
      </c>
      <c r="N5">
        <v>328.2865583456425</v>
      </c>
      <c r="P5">
        <v>88.995568685376654</v>
      </c>
      <c r="Q5">
        <v>42.836041358936484</v>
      </c>
      <c r="R5">
        <v>8.8626292466765122</v>
      </c>
      <c r="S5">
        <v>38.404726735598224</v>
      </c>
      <c r="T5">
        <v>38.774002954209749</v>
      </c>
      <c r="U5">
        <v>33.604135893648447</v>
      </c>
      <c r="V5">
        <v>42.466765140324959</v>
      </c>
    </row>
    <row r="6" spans="1:62" ht="33.75" customHeight="1" x14ac:dyDescent="0.2">
      <c r="A6" s="23" t="s">
        <v>31</v>
      </c>
      <c r="B6" s="24" t="s">
        <v>32</v>
      </c>
      <c r="C6">
        <v>17.334360554699536</v>
      </c>
      <c r="D6">
        <v>18.104776579352848</v>
      </c>
      <c r="E6">
        <v>313.5593220338983</v>
      </c>
      <c r="F6">
        <v>9.63020030816641</v>
      </c>
      <c r="G6">
        <v>14.637904468412943</v>
      </c>
      <c r="H6">
        <v>15.023112480739597</v>
      </c>
      <c r="I6">
        <v>46.995377503852076</v>
      </c>
      <c r="J6">
        <v>44.298921417565481</v>
      </c>
      <c r="K6">
        <v>169.4915254237288</v>
      </c>
      <c r="L6">
        <v>32.742681047765792</v>
      </c>
      <c r="M6">
        <v>5.0077041602465329</v>
      </c>
      <c r="N6">
        <v>260.01540832049307</v>
      </c>
      <c r="P6">
        <v>80.123266563944526</v>
      </c>
      <c r="Q6">
        <v>39.291217257318948</v>
      </c>
      <c r="R6">
        <v>8.0893682588597837</v>
      </c>
      <c r="S6">
        <v>33.5130970724191</v>
      </c>
      <c r="T6">
        <v>35.824345146379038</v>
      </c>
      <c r="U6">
        <v>29.661016949152536</v>
      </c>
      <c r="V6">
        <v>38.135593220338983</v>
      </c>
    </row>
    <row r="7" spans="1:62" ht="26.25" customHeight="1" x14ac:dyDescent="0.2">
      <c r="A7" s="28" t="s">
        <v>33</v>
      </c>
      <c r="B7" s="29" t="s">
        <v>34</v>
      </c>
      <c r="C7">
        <v>21.094927172275238</v>
      </c>
      <c r="D7">
        <v>15.821195379206429</v>
      </c>
      <c r="E7">
        <v>302.86288297338018</v>
      </c>
      <c r="F7">
        <v>26.36865896534405</v>
      </c>
      <c r="H7">
        <v>26.745354093420392</v>
      </c>
      <c r="L7">
        <v>52.7373179306881</v>
      </c>
      <c r="M7">
        <v>4.1436464088397784</v>
      </c>
      <c r="N7">
        <v>441.10999497739829</v>
      </c>
      <c r="P7">
        <v>93.420391762933193</v>
      </c>
      <c r="Q7">
        <v>64.791562029131086</v>
      </c>
      <c r="R7">
        <v>10.924158714213961</v>
      </c>
      <c r="S7">
        <v>43.696634856855844</v>
      </c>
      <c r="T7">
        <v>37.669512807634355</v>
      </c>
      <c r="U7">
        <v>33.149171270718227</v>
      </c>
      <c r="V7">
        <v>48.593671521848314</v>
      </c>
      <c r="W7">
        <f>AVERAGE(C5:C7)</f>
        <v>19.087458292054123</v>
      </c>
      <c r="X7">
        <f t="shared" ref="X7" si="2">AVERAGE(D5:D7)</f>
        <v>18.078721327397652</v>
      </c>
      <c r="Y7">
        <f t="shared" ref="Y7" si="3">AVERAGE(E5:E7)</f>
        <v>308.21110250363927</v>
      </c>
      <c r="Z7">
        <f t="shared" ref="Z7" si="4">AVERAGE(F5:F7)</f>
        <v>15.81547401682254</v>
      </c>
      <c r="AA7">
        <f t="shared" ref="AA7" si="5">AVERAGE(G5:G7)</f>
        <v>15.812305262271462</v>
      </c>
      <c r="AB7">
        <f t="shared" ref="AB7" si="6">AVERAGE(H5:H7)</f>
        <v>20.07742583491202</v>
      </c>
      <c r="AC7">
        <f t="shared" ref="AC7" si="7">AVERAGE(I5:I7)</f>
        <v>52.301233803624712</v>
      </c>
      <c r="AD7">
        <f t="shared" ref="AD7" si="8">AVERAGE(J5:J7)</f>
        <v>49.845177104646851</v>
      </c>
      <c r="AE7">
        <f t="shared" ref="AE7" si="9">AVERAGE(K5:K7)</f>
        <v>182.97323686252909</v>
      </c>
      <c r="AF7">
        <f t="shared" ref="AF7" si="10">AVERAGE(L5:L7)</f>
        <v>40.925632352739179</v>
      </c>
      <c r="AG7">
        <f t="shared" ref="AG7" si="11">AVERAGE(M5:M7)</f>
        <v>4.8968312827530438</v>
      </c>
      <c r="AH7">
        <f t="shared" ref="AH7" si="12">AVERAGE(N5:N7)</f>
        <v>343.13732054784458</v>
      </c>
      <c r="AI7" t="e">
        <f t="shared" ref="AI7" si="13">AVERAGE(O5:O7)</f>
        <v>#DIV/0!</v>
      </c>
      <c r="AJ7">
        <f t="shared" ref="AJ7" si="14">AVERAGE(P5:P7)</f>
        <v>87.513075670751462</v>
      </c>
      <c r="AK7">
        <f t="shared" ref="AK7" si="15">AVERAGE(Q5:Q7)</f>
        <v>48.972940215128837</v>
      </c>
      <c r="AL7">
        <f t="shared" ref="AL7" si="16">AVERAGE(R5:R7)</f>
        <v>9.2920520732500851</v>
      </c>
      <c r="AM7">
        <f t="shared" ref="AM7" si="17">AVERAGE(S5:S7)</f>
        <v>38.538152888291052</v>
      </c>
      <c r="AN7">
        <f t="shared" ref="AN7" si="18">AVERAGE(T5:T7)</f>
        <v>37.422620302741052</v>
      </c>
      <c r="AO7">
        <f t="shared" ref="AO7" si="19">AVERAGE(U5:U7)</f>
        <v>32.138108037839736</v>
      </c>
      <c r="AP7">
        <f t="shared" ref="AP7" si="20">AVERAGE(V5:V7)</f>
        <v>43.065343294170752</v>
      </c>
      <c r="AQ7">
        <f>STDEVA(C5:C7)</f>
        <v>1.8931439010409661</v>
      </c>
      <c r="AR7">
        <f t="shared" ref="AR7" si="21">STDEVA(D5:D7)</f>
        <v>2.2446117427153478</v>
      </c>
      <c r="AS7">
        <f t="shared" ref="AS7" si="22">STDEVA(E5:E7)</f>
        <v>7.5635245942410236</v>
      </c>
      <c r="AT7">
        <f t="shared" ref="AT7" si="23">STDEVA(F5:F7)</f>
        <v>9.1843881671028083</v>
      </c>
      <c r="AU7">
        <f t="shared" ref="AU7" si="24">STDEVA(G5:G7)</f>
        <v>1.660853530336448</v>
      </c>
      <c r="AV7">
        <f t="shared" ref="AV7" si="25">STDEVA(H5:H7)</f>
        <v>6.0254088575911373</v>
      </c>
      <c r="AW7">
        <f t="shared" ref="AW7" si="26">STDEVA(I5:I7)</f>
        <v>7.5036139391410979</v>
      </c>
      <c r="AX7">
        <f t="shared" ref="AX7" si="27">STDEVA(J5:J7)</f>
        <v>7.8435900130593188</v>
      </c>
      <c r="AY7">
        <f t="shared" ref="AY7" si="28">STDEVA(K5:K7)</f>
        <v>19.066019160751861</v>
      </c>
      <c r="AZ7">
        <f t="shared" ref="AZ7" si="29">STDEVA(L5:L7)</f>
        <v>10.479606878975956</v>
      </c>
      <c r="BA7">
        <f t="shared" ref="BA7" si="30">STDEVA(M5:M7)</f>
        <v>0.70432412637938979</v>
      </c>
      <c r="BB7">
        <f t="shared" ref="BB7" si="31">STDEVA(N5:N7)</f>
        <v>91.456116157415323</v>
      </c>
      <c r="BC7" t="e">
        <f t="shared" ref="BC7" si="32">STDEVA(O5:O7)</f>
        <v>#DIV/0!</v>
      </c>
      <c r="BD7">
        <f t="shared" ref="BD7" si="33">STDEVA(P5:P7)</f>
        <v>6.7713900931200408</v>
      </c>
      <c r="BE7">
        <f t="shared" ref="BE7" si="34">STDEVA(Q5:Q7)</f>
        <v>13.813509385694609</v>
      </c>
      <c r="BF7">
        <f t="shared" ref="BF7" si="35">STDEVA(R5:R7)</f>
        <v>1.4653710125523165</v>
      </c>
      <c r="BG7">
        <f t="shared" ref="BG7" si="36">STDEVA(S5:S7)</f>
        <v>5.09307984970091</v>
      </c>
      <c r="BH7">
        <f t="shared" ref="BH7" si="37">STDEVA(T5:T7)</f>
        <v>1.4902473712620794</v>
      </c>
      <c r="BI7">
        <f t="shared" ref="BI7" si="38">STDEVA(U5:U7)</f>
        <v>2.1572513525942369</v>
      </c>
      <c r="BJ7">
        <f t="shared" ref="BJ7" si="39">STDEVA(V5:V7)</f>
        <v>5.2546714735386795</v>
      </c>
    </row>
    <row r="8" spans="1:62" ht="31.5" customHeight="1" x14ac:dyDescent="0.2">
      <c r="A8" s="33" t="s">
        <v>35</v>
      </c>
      <c r="B8" s="34" t="s">
        <v>36</v>
      </c>
    </row>
    <row r="9" spans="1:62" ht="51.75" customHeight="1" x14ac:dyDescent="0.2">
      <c r="A9" s="35" t="s">
        <v>37</v>
      </c>
      <c r="B9" s="36" t="s">
        <v>38</v>
      </c>
      <c r="C9">
        <v>7.8592814371257482</v>
      </c>
      <c r="D9">
        <v>10.104790419161677</v>
      </c>
      <c r="E9">
        <v>102.17065868263472</v>
      </c>
      <c r="F9">
        <v>3.7425149700598803</v>
      </c>
      <c r="G9">
        <v>7.8592814371257482</v>
      </c>
      <c r="H9">
        <v>6.3622754491017961</v>
      </c>
      <c r="I9">
        <v>11.227544910179642</v>
      </c>
      <c r="J9">
        <v>22.080838323353294</v>
      </c>
      <c r="K9">
        <v>88.697604790419163</v>
      </c>
      <c r="L9">
        <v>14.221556886227546</v>
      </c>
      <c r="M9">
        <v>3.3682634730538918</v>
      </c>
      <c r="N9">
        <v>107.41017964071855</v>
      </c>
      <c r="P9">
        <v>46.781437125748504</v>
      </c>
      <c r="Q9">
        <v>17.589820359281436</v>
      </c>
      <c r="R9">
        <v>3.7425149700598803</v>
      </c>
      <c r="S9">
        <v>15.718562874251496</v>
      </c>
      <c r="T9">
        <v>17.964071856287426</v>
      </c>
      <c r="U9">
        <v>13.473053892215567</v>
      </c>
      <c r="V9">
        <v>20.95808383233533</v>
      </c>
    </row>
    <row r="10" spans="1:62" ht="36.75" customHeight="1" x14ac:dyDescent="0.2">
      <c r="A10" s="39" t="s">
        <v>39</v>
      </c>
      <c r="B10" s="40" t="s">
        <v>40</v>
      </c>
      <c r="C10">
        <v>9.1509913573970501</v>
      </c>
      <c r="D10">
        <v>21.352313167259787</v>
      </c>
      <c r="E10">
        <v>243.26385358413827</v>
      </c>
      <c r="F10">
        <v>5.3380782918149468</v>
      </c>
      <c r="G10">
        <v>11.438739196746313</v>
      </c>
      <c r="H10">
        <v>11.057447890188103</v>
      </c>
      <c r="I10">
        <v>22.496187086934416</v>
      </c>
      <c r="J10">
        <v>30.503304524656837</v>
      </c>
      <c r="K10">
        <v>150.22877478393491</v>
      </c>
      <c r="L10">
        <v>21.733604473817994</v>
      </c>
      <c r="M10">
        <v>5.3380782918149468</v>
      </c>
      <c r="N10">
        <v>266.1413319776309</v>
      </c>
      <c r="P10">
        <v>78.164717844433142</v>
      </c>
      <c r="Q10">
        <v>30.122013218098623</v>
      </c>
      <c r="R10">
        <v>9.1509913573970501</v>
      </c>
      <c r="S10">
        <v>29.740721911540412</v>
      </c>
      <c r="T10">
        <v>32.791052364006099</v>
      </c>
      <c r="U10">
        <v>26.690391459074732</v>
      </c>
      <c r="V10">
        <v>47.28012201321809</v>
      </c>
      <c r="W10">
        <f>AVERAGE(C8:C10)</f>
        <v>8.5051363972613991</v>
      </c>
      <c r="X10">
        <f t="shared" ref="X10" si="40">AVERAGE(D8:D10)</f>
        <v>15.728551793210732</v>
      </c>
      <c r="Y10">
        <f t="shared" ref="Y10" si="41">AVERAGE(E8:E10)</f>
        <v>172.71725613338651</v>
      </c>
      <c r="Z10">
        <f t="shared" ref="Z10" si="42">AVERAGE(F8:F10)</f>
        <v>4.540296630937414</v>
      </c>
      <c r="AA10">
        <f t="shared" ref="AA10" si="43">AVERAGE(G8:G10)</f>
        <v>9.6490103169360317</v>
      </c>
      <c r="AB10">
        <f t="shared" ref="AB10" si="44">AVERAGE(H8:H10)</f>
        <v>8.7098616696449493</v>
      </c>
      <c r="AC10">
        <f t="shared" ref="AC10" si="45">AVERAGE(I8:I10)</f>
        <v>16.861865998557029</v>
      </c>
      <c r="AD10">
        <f t="shared" ref="AD10" si="46">AVERAGE(J8:J10)</f>
        <v>26.292071424005066</v>
      </c>
      <c r="AE10">
        <f t="shared" ref="AE10" si="47">AVERAGE(K8:K10)</f>
        <v>119.46318978717704</v>
      </c>
      <c r="AF10">
        <f t="shared" ref="AF10" si="48">AVERAGE(L8:L10)</f>
        <v>17.977580680022768</v>
      </c>
      <c r="AG10">
        <f t="shared" ref="AG10" si="49">AVERAGE(M8:M10)</f>
        <v>4.3531708824344193</v>
      </c>
      <c r="AH10">
        <f t="shared" ref="AH10" si="50">AVERAGE(N8:N10)</f>
        <v>186.77575580917471</v>
      </c>
      <c r="AI10" t="e">
        <f t="shared" ref="AI10" si="51">AVERAGE(O8:O10)</f>
        <v>#DIV/0!</v>
      </c>
      <c r="AJ10">
        <f t="shared" ref="AJ10" si="52">AVERAGE(P8:P10)</f>
        <v>62.473077485090826</v>
      </c>
      <c r="AK10">
        <f t="shared" ref="AK10" si="53">AVERAGE(Q8:Q10)</f>
        <v>23.855916788690031</v>
      </c>
      <c r="AL10">
        <f t="shared" ref="AL10" si="54">AVERAGE(R8:R10)</f>
        <v>6.4467531637284647</v>
      </c>
      <c r="AM10">
        <f t="shared" ref="AM10" si="55">AVERAGE(S8:S10)</f>
        <v>22.729642392895954</v>
      </c>
      <c r="AN10">
        <f t="shared" ref="AN10" si="56">AVERAGE(T8:T10)</f>
        <v>25.377562110146762</v>
      </c>
      <c r="AO10">
        <f t="shared" ref="AO10" si="57">AVERAGE(U8:U10)</f>
        <v>20.08172267564515</v>
      </c>
      <c r="AP10">
        <f t="shared" ref="AP10" si="58">AVERAGE(V8:V10)</f>
        <v>34.119102922776712</v>
      </c>
      <c r="AQ10">
        <f>STDEVA(C8:C10)</f>
        <v>0.91337684394977214</v>
      </c>
      <c r="AR10">
        <f t="shared" ref="AR10" si="59">STDEVA(D8:D10)</f>
        <v>7.9531996067301272</v>
      </c>
      <c r="AS10">
        <f t="shared" ref="AS10" si="60">STDEVA(E8:E10)</f>
        <v>99.767954894128337</v>
      </c>
      <c r="AT10">
        <f t="shared" ref="AT10" si="61">STDEVA(F8:F10)</f>
        <v>1.1282336446255394</v>
      </c>
      <c r="AU10">
        <f t="shared" ref="AU10" si="62">STDEVA(G8:G10)</f>
        <v>2.5310588547985042</v>
      </c>
      <c r="AV10">
        <f t="shared" ref="AV10" si="63">STDEVA(H8:H10)</f>
        <v>3.3199882719323228</v>
      </c>
      <c r="AW10">
        <f t="shared" ref="AW10" si="64">STDEVA(I8:I10)</f>
        <v>7.9681332979480421</v>
      </c>
      <c r="AX10">
        <f t="shared" ref="AX10" si="65">STDEVA(J8:J10)</f>
        <v>5.9555829652562231</v>
      </c>
      <c r="AY10">
        <f t="shared" ref="AY10" si="66">STDEVA(K8:K10)</f>
        <v>43.509107556757158</v>
      </c>
      <c r="AZ10">
        <f t="shared" ref="AZ10" si="67">STDEVA(L8:L10)</f>
        <v>5.3118197897812554</v>
      </c>
      <c r="BA10">
        <f t="shared" ref="BA10" si="68">STDEVA(M8:M10)</f>
        <v>1.3928694160276918</v>
      </c>
      <c r="BB10">
        <f t="shared" ref="BB10" si="69">STDEVA(N8:N10)</f>
        <v>112.23987420298563</v>
      </c>
      <c r="BC10" t="e">
        <f t="shared" ref="BC10" si="70">STDEVA(O8:O10)</f>
        <v>#DIV/0!</v>
      </c>
      <c r="BD10">
        <f t="shared" ref="BD10" si="71">STDEVA(P8:P10)</f>
        <v>22.191330612062906</v>
      </c>
      <c r="BE10">
        <f t="shared" ref="BE10" si="72">STDEVA(Q8:Q10)</f>
        <v>8.8615985536072426</v>
      </c>
      <c r="BF10">
        <f t="shared" ref="BF10" si="73">STDEVA(R8:R10)</f>
        <v>3.8243703293734366</v>
      </c>
      <c r="BG10">
        <f t="shared" ref="BG10" si="74">STDEVA(S8:S10)</f>
        <v>9.9151637421432337</v>
      </c>
      <c r="BH10">
        <f t="shared" ref="BH10" si="75">STDEVA(T8:T10)</f>
        <v>10.484258461528634</v>
      </c>
      <c r="BI10">
        <f t="shared" ref="BI10" si="76">STDEVA(U8:U10)</f>
        <v>9.3460690227578205</v>
      </c>
      <c r="BJ10">
        <f t="shared" ref="BJ10" si="77">STDEVA(V8:V10)</f>
        <v>18.612491692353412</v>
      </c>
    </row>
    <row r="11" spans="1:62" ht="33.75" customHeight="1" x14ac:dyDescent="0.2">
      <c r="A11" s="41" t="s">
        <v>41</v>
      </c>
      <c r="B11" s="42" t="s">
        <v>42</v>
      </c>
      <c r="C11">
        <v>7.3891625615763541</v>
      </c>
      <c r="D11">
        <v>10.344827586206897</v>
      </c>
      <c r="E11">
        <v>120.44334975369458</v>
      </c>
      <c r="F11">
        <v>7.3891625615763541</v>
      </c>
      <c r="G11">
        <v>14.778325123152708</v>
      </c>
      <c r="H11">
        <v>12.931034482758619</v>
      </c>
      <c r="I11">
        <v>25.862068965517238</v>
      </c>
      <c r="J11">
        <v>43.226600985221673</v>
      </c>
      <c r="K11">
        <v>175.86206896551721</v>
      </c>
      <c r="L11">
        <v>23.645320197044331</v>
      </c>
      <c r="M11">
        <v>2.9556650246305414</v>
      </c>
      <c r="N11">
        <v>275.98522167487681</v>
      </c>
      <c r="P11">
        <v>73.891625615763544</v>
      </c>
      <c r="Q11">
        <v>27.339901477832509</v>
      </c>
      <c r="R11">
        <v>4.8029556650246299</v>
      </c>
      <c r="S11">
        <v>21.059113300492609</v>
      </c>
      <c r="T11">
        <v>20.689655172413794</v>
      </c>
      <c r="U11">
        <v>20.689655172413794</v>
      </c>
      <c r="V11">
        <v>57.266009852216747</v>
      </c>
    </row>
    <row r="12" spans="1:62" ht="43.5" customHeight="1" x14ac:dyDescent="0.2">
      <c r="A12" s="44" t="s">
        <v>43</v>
      </c>
      <c r="B12" s="45" t="s">
        <v>44</v>
      </c>
      <c r="C12">
        <v>8.0030487804878039</v>
      </c>
      <c r="D12">
        <v>12.576219512195122</v>
      </c>
      <c r="E12">
        <v>144.05487804878047</v>
      </c>
      <c r="F12">
        <v>5.3353658536585371</v>
      </c>
      <c r="G12">
        <v>11.051829268292682</v>
      </c>
      <c r="H12">
        <v>11.051829268292682</v>
      </c>
      <c r="I12">
        <v>21.341463414634148</v>
      </c>
      <c r="J12">
        <v>29.725609756097558</v>
      </c>
      <c r="K12">
        <v>157.77439024390242</v>
      </c>
      <c r="L12">
        <v>19.054878048780488</v>
      </c>
      <c r="M12">
        <v>3.8109756097560976</v>
      </c>
      <c r="N12">
        <v>246.57012195121951</v>
      </c>
      <c r="P12">
        <v>72.408536585365852</v>
      </c>
      <c r="Q12">
        <v>24.771341463414632</v>
      </c>
      <c r="R12">
        <v>4.5731707317073162</v>
      </c>
      <c r="S12">
        <v>20.198170731707314</v>
      </c>
      <c r="T12">
        <v>24.390243902439025</v>
      </c>
      <c r="U12">
        <v>21.341463414634148</v>
      </c>
      <c r="V12">
        <v>56.021341463414636</v>
      </c>
    </row>
    <row r="13" spans="1:62" ht="39" customHeight="1" x14ac:dyDescent="0.2">
      <c r="A13" s="47" t="s">
        <v>45</v>
      </c>
      <c r="B13" s="48" t="s">
        <v>46</v>
      </c>
      <c r="W13">
        <f>AVERAGE(C11:C13)</f>
        <v>7.696105671032079</v>
      </c>
      <c r="X13">
        <f t="shared" ref="X13" si="78">AVERAGE(D11:D13)</f>
        <v>11.46052354920101</v>
      </c>
      <c r="Y13">
        <f t="shared" ref="Y13" si="79">AVERAGE(E11:E13)</f>
        <v>132.24911390123754</v>
      </c>
      <c r="Z13">
        <f t="shared" ref="Z13" si="80">AVERAGE(F11:F13)</f>
        <v>6.3622642076174456</v>
      </c>
      <c r="AA13">
        <f t="shared" ref="AA13" si="81">AVERAGE(G11:G13)</f>
        <v>12.915077195722695</v>
      </c>
      <c r="AB13">
        <f t="shared" ref="AB13" si="82">AVERAGE(H11:H13)</f>
        <v>11.991431875525651</v>
      </c>
      <c r="AC13">
        <f t="shared" ref="AC13" si="83">AVERAGE(I11:I13)</f>
        <v>23.601766190075693</v>
      </c>
      <c r="AD13">
        <f t="shared" ref="AD13" si="84">AVERAGE(J11:J13)</f>
        <v>36.476105370659617</v>
      </c>
      <c r="AE13">
        <f t="shared" ref="AE13" si="85">AVERAGE(K11:K13)</f>
        <v>166.81822960470981</v>
      </c>
      <c r="AF13">
        <f t="shared" ref="AF13" si="86">AVERAGE(L11:L13)</f>
        <v>21.350099122912411</v>
      </c>
      <c r="AG13">
        <f t="shared" ref="AG13" si="87">AVERAGE(M11:M13)</f>
        <v>3.3833203171933195</v>
      </c>
      <c r="AH13">
        <f t="shared" ref="AH13" si="88">AVERAGE(N11:N13)</f>
        <v>261.27767181304819</v>
      </c>
      <c r="AI13" t="e">
        <f t="shared" ref="AI13" si="89">AVERAGE(O11:O13)</f>
        <v>#DIV/0!</v>
      </c>
      <c r="AJ13">
        <f t="shared" ref="AJ13" si="90">AVERAGE(P11:P13)</f>
        <v>73.150081100564705</v>
      </c>
      <c r="AK13">
        <f t="shared" ref="AK13" si="91">AVERAGE(Q11:Q13)</f>
        <v>26.055621470623571</v>
      </c>
      <c r="AL13">
        <f t="shared" ref="AL13" si="92">AVERAGE(R11:R13)</f>
        <v>4.6880631983659731</v>
      </c>
      <c r="AM13">
        <f t="shared" ref="AM13" si="93">AVERAGE(S11:S13)</f>
        <v>20.62864201609996</v>
      </c>
      <c r="AN13">
        <f t="shared" ref="AN13" si="94">AVERAGE(T11:T13)</f>
        <v>22.539949537426409</v>
      </c>
      <c r="AO13">
        <f t="shared" ref="AO13" si="95">AVERAGE(U11:U13)</f>
        <v>21.015559293523971</v>
      </c>
      <c r="AP13">
        <f t="shared" ref="AP13" si="96">AVERAGE(V11:V13)</f>
        <v>56.643675657815692</v>
      </c>
      <c r="AQ13">
        <f>STDEVA(C11:C13)</f>
        <v>0.43408310826925556</v>
      </c>
      <c r="AR13">
        <f t="shared" ref="AR13" si="97">STDEVA(D11:D13)</f>
        <v>1.5778323623511847</v>
      </c>
      <c r="AS13">
        <f t="shared" ref="AS13" si="98">STDEVA(E11:E13)</f>
        <v>16.695871771633275</v>
      </c>
      <c r="AT13">
        <f t="shared" ref="AT13" si="99">STDEVA(F11:F13)</f>
        <v>1.4522535793472975</v>
      </c>
      <c r="AU13">
        <f t="shared" ref="AU13" si="100">STDEVA(G11:G13)</f>
        <v>2.6350304890350826</v>
      </c>
      <c r="AV13">
        <f t="shared" ref="AV13" si="101">STDEVA(H11:H13)</f>
        <v>1.3287987503899845</v>
      </c>
      <c r="AW13">
        <f t="shared" ref="AW13" si="102">STDEVA(I11:I13)</f>
        <v>3.1965508400989813</v>
      </c>
      <c r="AX13">
        <f t="shared" ref="AX13" si="103">STDEVA(J11:J13)</f>
        <v>9.5466424508537582</v>
      </c>
      <c r="AY13">
        <f t="shared" ref="AY13" si="104">STDEVA(K11:K13)</f>
        <v>12.789920279977443</v>
      </c>
      <c r="AZ13">
        <f t="shared" ref="AZ13" si="105">STDEVA(L11:L13)</f>
        <v>3.245932771681896</v>
      </c>
      <c r="BA13">
        <f t="shared" ref="BA13" si="106">STDEVA(M11:M13)</f>
        <v>0.6047959147629115</v>
      </c>
      <c r="BB13">
        <f t="shared" ref="BB13" si="107">STDEVA(N11:N13)</f>
        <v>20.799616483876623</v>
      </c>
      <c r="BC13" t="e">
        <f t="shared" ref="BC13" si="108">STDEVA(O11:O13)</f>
        <v>#DIV/0!</v>
      </c>
      <c r="BD13">
        <f t="shared" ref="BD13" si="109">STDEVA(P11:P13)</f>
        <v>1.0487023104975903</v>
      </c>
      <c r="BE13">
        <f t="shared" ref="BE13" si="110">STDEVA(Q11:Q13)</f>
        <v>1.8162462040794967</v>
      </c>
      <c r="BF13">
        <f t="shared" ref="BF13" si="111">STDEVA(R11:R13)</f>
        <v>0.16248248456317113</v>
      </c>
      <c r="BG13">
        <f t="shared" ref="BG13" si="112">STDEVA(S11:S13)</f>
        <v>0.60877832860024705</v>
      </c>
      <c r="BH13">
        <f t="shared" ref="BH13" si="113">STDEVA(T11:T13)</f>
        <v>2.616711385383355</v>
      </c>
      <c r="BI13">
        <f t="shared" ref="BI13" si="114">STDEVA(U11:U13)</f>
        <v>0.46089802810729658</v>
      </c>
      <c r="BJ13">
        <f t="shared" ref="BJ13" si="115">STDEVA(V11:V13)</f>
        <v>0.88011345805050722</v>
      </c>
    </row>
    <row r="14" spans="1:62" ht="33.75" customHeight="1" x14ac:dyDescent="0.2">
      <c r="A14" s="50" t="s">
        <v>47</v>
      </c>
      <c r="B14" s="51" t="s">
        <v>48</v>
      </c>
    </row>
    <row r="15" spans="1:62" ht="39" customHeight="1" x14ac:dyDescent="0.2">
      <c r="A15" s="53" t="s">
        <v>49</v>
      </c>
      <c r="B15" s="54" t="s">
        <v>50</v>
      </c>
      <c r="C15">
        <v>10.654490106544902</v>
      </c>
      <c r="D15">
        <v>16.7427701674277</v>
      </c>
      <c r="E15">
        <v>194.82496194824961</v>
      </c>
      <c r="F15">
        <v>7.2298325722983261</v>
      </c>
      <c r="G15">
        <v>8.7519025875190248</v>
      </c>
      <c r="H15">
        <v>10.654490106544902</v>
      </c>
      <c r="I15">
        <v>14.840182648401825</v>
      </c>
      <c r="J15">
        <v>47.564687975646883</v>
      </c>
      <c r="K15">
        <v>124.42922374429223</v>
      </c>
      <c r="L15">
        <v>27.397260273972602</v>
      </c>
      <c r="M15">
        <v>4.5662100456620998</v>
      </c>
      <c r="N15">
        <v>254.18569254185692</v>
      </c>
      <c r="P15">
        <v>71.917808219178085</v>
      </c>
      <c r="Q15">
        <v>28.538812785388128</v>
      </c>
      <c r="R15">
        <v>3.8051750380517504</v>
      </c>
      <c r="S15">
        <v>28.538812785388128</v>
      </c>
      <c r="T15">
        <v>33.105022831050228</v>
      </c>
      <c r="U15">
        <v>22.070015220700149</v>
      </c>
      <c r="V15">
        <v>29.299847792998477</v>
      </c>
    </row>
    <row r="16" spans="1:62" ht="43.5" customHeight="1" x14ac:dyDescent="0.2">
      <c r="A16" s="55" t="s">
        <v>51</v>
      </c>
      <c r="B16" s="56" t="s">
        <v>52</v>
      </c>
      <c r="C16">
        <v>13.079222720478327</v>
      </c>
      <c r="D16">
        <v>22.421524663677133</v>
      </c>
      <c r="E16">
        <v>237.29446935724962</v>
      </c>
      <c r="F16">
        <v>8.5949177877428991</v>
      </c>
      <c r="G16">
        <v>10.837070254110612</v>
      </c>
      <c r="H16">
        <v>13.452914798206278</v>
      </c>
      <c r="I16">
        <v>19.805680119581464</v>
      </c>
      <c r="J16">
        <v>56.427503736920777</v>
      </c>
      <c r="K16">
        <v>145.36621823617338</v>
      </c>
      <c r="L16">
        <v>32.884902840059787</v>
      </c>
      <c r="M16">
        <v>5.6053811659192831</v>
      </c>
      <c r="N16">
        <v>328.10164424514198</v>
      </c>
      <c r="P16">
        <v>101.64424514200299</v>
      </c>
      <c r="Q16">
        <v>34.379671150971596</v>
      </c>
      <c r="R16">
        <v>4.8579970104633787</v>
      </c>
      <c r="S16">
        <v>33.258594917787747</v>
      </c>
      <c r="T16">
        <v>38.116591928251118</v>
      </c>
      <c r="U16">
        <v>28.026905829596416</v>
      </c>
      <c r="V16">
        <v>39.985052316890886</v>
      </c>
      <c r="W16">
        <f>AVERAGE(C14:C16)</f>
        <v>11.866856413511615</v>
      </c>
      <c r="X16">
        <f t="shared" ref="X16" si="116">AVERAGE(D14:D16)</f>
        <v>19.582147415552416</v>
      </c>
      <c r="Y16">
        <f t="shared" ref="Y16" si="117">AVERAGE(E14:E16)</f>
        <v>216.05971565274962</v>
      </c>
      <c r="Z16">
        <f t="shared" ref="Z16" si="118">AVERAGE(F14:F16)</f>
        <v>7.9123751800206126</v>
      </c>
      <c r="AA16">
        <f t="shared" ref="AA16" si="119">AVERAGE(G14:G16)</f>
        <v>9.7944864208148186</v>
      </c>
      <c r="AB16">
        <f t="shared" ref="AB16" si="120">AVERAGE(H14:H16)</f>
        <v>12.053702452375589</v>
      </c>
      <c r="AC16">
        <f t="shared" ref="AC16" si="121">AVERAGE(I14:I16)</f>
        <v>17.322931383991644</v>
      </c>
      <c r="AD16">
        <f t="shared" ref="AD16" si="122">AVERAGE(J14:J16)</f>
        <v>51.99609585628383</v>
      </c>
      <c r="AE16">
        <f t="shared" ref="AE16" si="123">AVERAGE(K14:K16)</f>
        <v>134.89772099023281</v>
      </c>
      <c r="AF16">
        <f t="shared" ref="AF16" si="124">AVERAGE(L14:L16)</f>
        <v>30.141081557016193</v>
      </c>
      <c r="AG16">
        <f t="shared" ref="AG16" si="125">AVERAGE(M14:M16)</f>
        <v>5.0857956057906915</v>
      </c>
      <c r="AH16">
        <f t="shared" ref="AH16" si="126">AVERAGE(N14:N16)</f>
        <v>291.14366839349947</v>
      </c>
      <c r="AI16" t="e">
        <f t="shared" ref="AI16" si="127">AVERAGE(O14:O16)</f>
        <v>#DIV/0!</v>
      </c>
      <c r="AJ16">
        <f t="shared" ref="AJ16" si="128">AVERAGE(P14:P16)</f>
        <v>86.781026680590543</v>
      </c>
      <c r="AK16">
        <f t="shared" ref="AK16" si="129">AVERAGE(Q14:Q16)</f>
        <v>31.45924196817986</v>
      </c>
      <c r="AL16">
        <f t="shared" ref="AL16" si="130">AVERAGE(R14:R16)</f>
        <v>4.3315860242575646</v>
      </c>
      <c r="AM16">
        <f t="shared" ref="AM16" si="131">AVERAGE(S14:S16)</f>
        <v>30.898703851587939</v>
      </c>
      <c r="AN16">
        <f t="shared" ref="AN16" si="132">AVERAGE(T14:T16)</f>
        <v>35.610807379650673</v>
      </c>
      <c r="AO16">
        <f t="shared" ref="AO16" si="133">AVERAGE(U14:U16)</f>
        <v>25.048460525148283</v>
      </c>
      <c r="AP16">
        <f t="shared" ref="AP16" si="134">AVERAGE(V14:V16)</f>
        <v>34.642450054944682</v>
      </c>
      <c r="AQ16">
        <f>STDEVA(C14:C16)</f>
        <v>1.7145448738765194</v>
      </c>
      <c r="AR16">
        <f t="shared" ref="AR16" si="135">STDEVA(D14:D16)</f>
        <v>4.0154858129915656</v>
      </c>
      <c r="AS16">
        <f t="shared" ref="AS16" si="136">STDEVA(E14:E16)</f>
        <v>30.030476682556234</v>
      </c>
      <c r="AT16">
        <f t="shared" ref="AT16" si="137">STDEVA(F14:F16)</f>
        <v>0.96526101273835674</v>
      </c>
      <c r="AU16">
        <f t="shared" ref="AU16" si="138">STDEVA(G14:G16)</f>
        <v>1.4744361969578483</v>
      </c>
      <c r="AV16">
        <f t="shared" ref="AV16" si="139">STDEVA(H14:H16)</f>
        <v>1.9787850761136458</v>
      </c>
      <c r="AW16">
        <f t="shared" ref="AW16" si="140">STDEVA(I14:I16)</f>
        <v>3.5111369338357852</v>
      </c>
      <c r="AX16">
        <f t="shared" ref="AX16" si="141">STDEVA(J14:J16)</f>
        <v>6.2669571252037839</v>
      </c>
      <c r="AY16">
        <f t="shared" ref="AY16" si="142">STDEVA(K14:K16)</f>
        <v>14.804690782874555</v>
      </c>
      <c r="AZ16">
        <f t="shared" ref="AZ16" si="143">STDEVA(L14:L16)</f>
        <v>3.8803492712081953</v>
      </c>
      <c r="BA16">
        <f t="shared" ref="BA16" si="144">STDEVA(M14:M16)</f>
        <v>0.73480494594707457</v>
      </c>
      <c r="BB16">
        <f t="shared" ref="BB16" si="145">STDEVA(N14:N16)</f>
        <v>52.266470687250155</v>
      </c>
      <c r="BC16" t="e">
        <f t="shared" ref="BC16" si="146">STDEVA(O14:O16)</f>
        <v>#DIV/0!</v>
      </c>
      <c r="BD16">
        <f t="shared" ref="BD16" si="147">STDEVA(P14:P16)</f>
        <v>21.01976512864362</v>
      </c>
      <c r="BE16">
        <f t="shared" ref="BE16" si="148">STDEVA(Q14:Q16)</f>
        <v>4.1301105582542457</v>
      </c>
      <c r="BF16">
        <f t="shared" ref="BF16" si="149">STDEVA(R14:R16)</f>
        <v>0.74445755607446185</v>
      </c>
      <c r="BG16">
        <f t="shared" ref="BG16" si="150">STDEVA(S14:S16)</f>
        <v>3.3373899515428738</v>
      </c>
      <c r="BH16">
        <f t="shared" ref="BH16" si="151">STDEVA(T14:T16)</f>
        <v>3.5437144930156936</v>
      </c>
      <c r="BI16">
        <f t="shared" ref="BI16" si="152">STDEVA(U14:U16)</f>
        <v>4.2121577443370031</v>
      </c>
      <c r="BJ16">
        <f t="shared" ref="BJ16" si="153">STDEVA(V14:V16)</f>
        <v>7.5555805772095184</v>
      </c>
    </row>
    <row r="17" spans="1:62" ht="28.5" customHeight="1" x14ac:dyDescent="0.2">
      <c r="A17" s="57" t="s">
        <v>53</v>
      </c>
      <c r="B17" s="58" t="s">
        <v>54</v>
      </c>
      <c r="C17">
        <v>10.389943560800411</v>
      </c>
      <c r="D17">
        <v>18.471010774756284</v>
      </c>
      <c r="E17">
        <v>146.99846074910209</v>
      </c>
      <c r="F17">
        <v>18.086198050282196</v>
      </c>
      <c r="G17">
        <v>15.007696254489481</v>
      </c>
      <c r="H17">
        <v>15.392508978963573</v>
      </c>
      <c r="I17">
        <v>25.78245253976398</v>
      </c>
      <c r="J17">
        <v>89.661364802462799</v>
      </c>
      <c r="K17">
        <v>187.78860954335559</v>
      </c>
      <c r="L17">
        <v>39.635710620831198</v>
      </c>
      <c r="M17">
        <v>3.8481272447408932</v>
      </c>
      <c r="N17">
        <v>434.83837865572093</v>
      </c>
      <c r="P17">
        <v>90.046177526936901</v>
      </c>
      <c r="Q17">
        <v>44.253463314520268</v>
      </c>
      <c r="R17">
        <v>4.6177526936890709</v>
      </c>
      <c r="S17">
        <v>43.099025141098004</v>
      </c>
      <c r="T17">
        <v>41.944586967675725</v>
      </c>
      <c r="U17">
        <v>30.785017957927145</v>
      </c>
      <c r="V17">
        <v>37.326834273986663</v>
      </c>
    </row>
    <row r="18" spans="1:62" ht="41.25" customHeight="1" x14ac:dyDescent="0.2">
      <c r="A18" s="59" t="s">
        <v>55</v>
      </c>
      <c r="B18" s="60" t="s">
        <v>56</v>
      </c>
      <c r="C18">
        <v>7.1285642821410713</v>
      </c>
      <c r="D18">
        <v>12.38119059529765</v>
      </c>
      <c r="E18">
        <v>87.043521760880438</v>
      </c>
      <c r="F18">
        <v>8.2541270635317652</v>
      </c>
      <c r="G18">
        <v>7.5037518759379696</v>
      </c>
      <c r="H18">
        <v>8.2541270635317652</v>
      </c>
      <c r="I18">
        <v>13.131565782891446</v>
      </c>
      <c r="J18">
        <v>44.64732366183091</v>
      </c>
      <c r="K18">
        <v>105.42771385692846</v>
      </c>
      <c r="L18">
        <v>20.260130065032516</v>
      </c>
      <c r="M18">
        <v>3.3766883441720856</v>
      </c>
      <c r="N18">
        <v>251.75087543771883</v>
      </c>
      <c r="P18">
        <v>56.278139069534767</v>
      </c>
      <c r="Q18">
        <v>26.63831915957979</v>
      </c>
      <c r="R18">
        <v>2.6263131565782891</v>
      </c>
      <c r="S18">
        <v>26.63831915957979</v>
      </c>
      <c r="T18">
        <v>30.015007503751878</v>
      </c>
      <c r="U18">
        <v>18.759379689844923</v>
      </c>
      <c r="V18">
        <v>19.884942471235618</v>
      </c>
    </row>
    <row r="19" spans="1:62" ht="39" customHeight="1" x14ac:dyDescent="0.2">
      <c r="A19" s="61" t="s">
        <v>57</v>
      </c>
      <c r="B19" s="62" t="s">
        <v>58</v>
      </c>
      <c r="C19">
        <v>9.6401028277634957</v>
      </c>
      <c r="D19">
        <v>17.352185089974292</v>
      </c>
      <c r="E19">
        <v>129.56298200514138</v>
      </c>
      <c r="F19">
        <v>10.796915167095117</v>
      </c>
      <c r="G19">
        <v>10.025706940874036</v>
      </c>
      <c r="H19">
        <v>10.796915167095117</v>
      </c>
      <c r="I19">
        <v>18.508997429305911</v>
      </c>
      <c r="J19">
        <v>57.840616966580974</v>
      </c>
      <c r="K19">
        <v>132.64781491002572</v>
      </c>
      <c r="L19">
        <v>26.221079691516707</v>
      </c>
      <c r="M19">
        <v>4.2416452442159382</v>
      </c>
      <c r="N19">
        <v>349.3573264781491</v>
      </c>
      <c r="P19">
        <v>85.218508997429296</v>
      </c>
      <c r="Q19">
        <v>34.318766066838045</v>
      </c>
      <c r="R19">
        <v>3.470437017994858</v>
      </c>
      <c r="S19">
        <v>36.632390745501283</v>
      </c>
      <c r="T19">
        <v>38.946015424164521</v>
      </c>
      <c r="U19">
        <v>25.835475578406164</v>
      </c>
      <c r="V19">
        <v>30.462724935732645</v>
      </c>
      <c r="W19">
        <f>AVERAGE(C17:C19)</f>
        <v>9.0528702235683252</v>
      </c>
      <c r="X19">
        <f t="shared" ref="X19" si="154">AVERAGE(D17:D19)</f>
        <v>16.068128820009409</v>
      </c>
      <c r="Y19">
        <f t="shared" ref="Y19" si="155">AVERAGE(E17:E19)</f>
        <v>121.20165483837464</v>
      </c>
      <c r="Z19">
        <f t="shared" ref="Z19" si="156">AVERAGE(F17:F19)</f>
        <v>12.379080093636359</v>
      </c>
      <c r="AA19">
        <f t="shared" ref="AA19" si="157">AVERAGE(G17:G19)</f>
        <v>10.845718357100495</v>
      </c>
      <c r="AB19">
        <f t="shared" ref="AB19" si="158">AVERAGE(H17:H19)</f>
        <v>11.48118373653015</v>
      </c>
      <c r="AC19">
        <f t="shared" ref="AC19" si="159">AVERAGE(I17:I19)</f>
        <v>19.141005250653777</v>
      </c>
      <c r="AD19">
        <f t="shared" ref="AD19" si="160">AVERAGE(J17:J19)</f>
        <v>64.049768476958221</v>
      </c>
      <c r="AE19">
        <f t="shared" ref="AE19" si="161">AVERAGE(K17:K19)</f>
        <v>141.95471277010327</v>
      </c>
      <c r="AF19">
        <f t="shared" ref="AF19" si="162">AVERAGE(L17:L19)</f>
        <v>28.705640125793476</v>
      </c>
      <c r="AG19">
        <f t="shared" ref="AG19" si="163">AVERAGE(M17:M19)</f>
        <v>3.8221536110429724</v>
      </c>
      <c r="AH19">
        <f t="shared" ref="AH19" si="164">AVERAGE(N17:N19)</f>
        <v>345.31552685719629</v>
      </c>
      <c r="AI19" t="e">
        <f t="shared" ref="AI19" si="165">AVERAGE(O17:O19)</f>
        <v>#DIV/0!</v>
      </c>
      <c r="AJ19">
        <f t="shared" ref="AJ19" si="166">AVERAGE(P17:P19)</f>
        <v>77.180941864633652</v>
      </c>
      <c r="AK19">
        <f t="shared" ref="AK19" si="167">AVERAGE(Q17:Q19)</f>
        <v>35.070182846979371</v>
      </c>
      <c r="AL19">
        <f t="shared" ref="AL19" si="168">AVERAGE(R17:R19)</f>
        <v>3.5715009560874056</v>
      </c>
      <c r="AM19">
        <f t="shared" ref="AM19" si="169">AVERAGE(S17:S19)</f>
        <v>35.45657834872636</v>
      </c>
      <c r="AN19">
        <f t="shared" ref="AN19" si="170">AVERAGE(T17:T19)</f>
        <v>36.968536631864048</v>
      </c>
      <c r="AO19">
        <f t="shared" ref="AO19" si="171">AVERAGE(U17:U19)</f>
        <v>25.126624408726077</v>
      </c>
      <c r="AP19">
        <f t="shared" ref="AP19" si="172">AVERAGE(V17:V19)</f>
        <v>29.224833893651645</v>
      </c>
      <c r="AQ19">
        <f>STDEVA(C17:C19)</f>
        <v>1.7081511345280651</v>
      </c>
      <c r="AR19">
        <f t="shared" ref="AR19" si="173">STDEVA(D17:D19)</f>
        <v>3.2416165462408584</v>
      </c>
      <c r="AS19">
        <f t="shared" ref="AS19" si="174">STDEVA(E17:E19)</f>
        <v>30.839625828836283</v>
      </c>
      <c r="AT19">
        <f t="shared" ref="AT19" si="175">STDEVA(F17:F19)</f>
        <v>5.1034144808361264</v>
      </c>
      <c r="AU19">
        <f t="shared" ref="AU19" si="176">STDEVA(G17:G19)</f>
        <v>3.8185873502062337</v>
      </c>
      <c r="AV19">
        <f t="shared" ref="AV19" si="177">STDEVA(H17:H19)</f>
        <v>3.618050814869588</v>
      </c>
      <c r="AW19">
        <f t="shared" ref="AW19" si="178">STDEVA(I17:I19)</f>
        <v>6.3490794095275689</v>
      </c>
      <c r="AX19">
        <f t="shared" ref="AX19" si="179">STDEVA(J17:J19)</f>
        <v>23.140465570332427</v>
      </c>
      <c r="AY19">
        <f t="shared" ref="AY19" si="180">STDEVA(K17:K19)</f>
        <v>41.961804601340425</v>
      </c>
      <c r="AZ19">
        <f t="shared" ref="AZ19" si="181">STDEVA(L17:L19)</f>
        <v>9.9238632035231529</v>
      </c>
      <c r="BA19">
        <f t="shared" ref="BA19" si="182">STDEVA(M17:M19)</f>
        <v>0.43306302309129691</v>
      </c>
      <c r="BB19">
        <f t="shared" ref="BB19" si="183">STDEVA(N17:N19)</f>
        <v>91.610646579873546</v>
      </c>
      <c r="BC19" t="e">
        <f t="shared" ref="BC19" si="184">STDEVA(O17:O19)</f>
        <v>#DIV/0!</v>
      </c>
      <c r="BD19">
        <f t="shared" ref="BD19" si="185">STDEVA(P17:P19)</f>
        <v>18.262583863621142</v>
      </c>
      <c r="BE19">
        <f t="shared" ref="BE19" si="186">STDEVA(Q17:Q19)</f>
        <v>8.8315794897029534</v>
      </c>
      <c r="BF19">
        <f t="shared" ref="BF19" si="187">STDEVA(R17:R19)</f>
        <v>0.99955905137169743</v>
      </c>
      <c r="BG19">
        <f t="shared" ref="BG19" si="188">STDEVA(S17:S19)</f>
        <v>8.2931062604312817</v>
      </c>
      <c r="BH19">
        <f t="shared" ref="BH19" si="189">STDEVA(T17:T19)</f>
        <v>6.205766135378969</v>
      </c>
      <c r="BI19">
        <f t="shared" ref="BI19" si="190">STDEVA(U17:U19)</f>
        <v>6.0440753158989065</v>
      </c>
      <c r="BJ19">
        <f t="shared" ref="BJ19" si="191">STDEVA(V17:V19)</f>
        <v>8.7865908115017302</v>
      </c>
    </row>
    <row r="20" spans="1:62" ht="26.25" customHeight="1" x14ac:dyDescent="0.2">
      <c r="A20" s="63" t="s">
        <v>59</v>
      </c>
      <c r="B20" s="64" t="s">
        <v>60</v>
      </c>
      <c r="C20">
        <v>5.1047120418848166</v>
      </c>
      <c r="D20">
        <v>15.31413612565445</v>
      </c>
      <c r="E20">
        <v>169.63350785340313</v>
      </c>
      <c r="F20">
        <v>4.7120418848167533</v>
      </c>
      <c r="G20">
        <v>10.602094240837696</v>
      </c>
      <c r="H20">
        <v>11.387434554973821</v>
      </c>
      <c r="I20">
        <v>29.842931937172775</v>
      </c>
      <c r="J20">
        <v>42.801047120418843</v>
      </c>
      <c r="K20">
        <v>132.32984293193715</v>
      </c>
      <c r="L20">
        <v>21.596858638743456</v>
      </c>
      <c r="M20">
        <v>3.5340314136125652</v>
      </c>
      <c r="N20">
        <v>178.66492146596858</v>
      </c>
      <c r="P20">
        <v>36.910994764397905</v>
      </c>
      <c r="Q20">
        <v>38.874345549738216</v>
      </c>
      <c r="R20">
        <v>7.8534031413612562</v>
      </c>
      <c r="S20">
        <v>20.026178010471202</v>
      </c>
      <c r="T20">
        <v>22.774869109947641</v>
      </c>
      <c r="U20">
        <v>31.413612565445025</v>
      </c>
      <c r="V20">
        <v>124.47643979057591</v>
      </c>
    </row>
    <row r="21" spans="1:62" ht="28.5" customHeight="1" x14ac:dyDescent="0.2">
      <c r="A21" s="63" t="s">
        <v>61</v>
      </c>
      <c r="B21" s="64" t="s">
        <v>62</v>
      </c>
    </row>
    <row r="22" spans="1:62" ht="43.5" customHeight="1" x14ac:dyDescent="0.2">
      <c r="A22" s="63" t="s">
        <v>63</v>
      </c>
      <c r="B22" s="64" t="s">
        <v>64</v>
      </c>
      <c r="C22">
        <v>4.0540540540540544</v>
      </c>
      <c r="D22">
        <v>15.47911547911548</v>
      </c>
      <c r="E22">
        <v>195.70024570024569</v>
      </c>
      <c r="F22">
        <v>2.9484029484029484</v>
      </c>
      <c r="G22">
        <v>7.3710073710073711</v>
      </c>
      <c r="H22">
        <v>9.2137592137592144</v>
      </c>
      <c r="I22">
        <v>22.850122850122847</v>
      </c>
      <c r="J22">
        <v>24.692874692874692</v>
      </c>
      <c r="K22">
        <v>103.19410319410321</v>
      </c>
      <c r="L22">
        <v>13.636363636363637</v>
      </c>
      <c r="M22">
        <v>3.6855036855036856</v>
      </c>
      <c r="N22">
        <v>163.63636363636363</v>
      </c>
      <c r="P22">
        <v>36.486486486486491</v>
      </c>
      <c r="Q22">
        <v>28.009828009828013</v>
      </c>
      <c r="R22">
        <v>6.2653562653562656</v>
      </c>
      <c r="S22">
        <v>15.11056511056511</v>
      </c>
      <c r="T22">
        <v>17.690417690417689</v>
      </c>
      <c r="U22">
        <v>28.009828009828013</v>
      </c>
      <c r="V22">
        <v>119.41031941031942</v>
      </c>
      <c r="W22">
        <f>AVERAGE(C20:C22)</f>
        <v>4.5793830479694355</v>
      </c>
      <c r="X22">
        <f t="shared" ref="X22" si="192">AVERAGE(D20:D22)</f>
        <v>15.396625802384964</v>
      </c>
      <c r="Y22">
        <f t="shared" ref="Y22" si="193">AVERAGE(E20:E22)</f>
        <v>182.66687677682441</v>
      </c>
      <c r="Z22">
        <f t="shared" ref="Z22" si="194">AVERAGE(F20:F22)</f>
        <v>3.8302224166098506</v>
      </c>
      <c r="AA22">
        <f t="shared" ref="AA22" si="195">AVERAGE(G20:G22)</f>
        <v>8.9865508059225334</v>
      </c>
      <c r="AB22">
        <f t="shared" ref="AB22" si="196">AVERAGE(H20:H22)</f>
        <v>10.300596884366517</v>
      </c>
      <c r="AC22">
        <f t="shared" ref="AC22" si="197">AVERAGE(I20:I22)</f>
        <v>26.346527393647811</v>
      </c>
      <c r="AD22">
        <f t="shared" ref="AD22" si="198">AVERAGE(J20:J22)</f>
        <v>33.74696090664677</v>
      </c>
      <c r="AE22">
        <f t="shared" ref="AE22" si="199">AVERAGE(K20:K22)</f>
        <v>117.76197306302018</v>
      </c>
      <c r="AF22">
        <f t="shared" ref="AF22" si="200">AVERAGE(L20:L22)</f>
        <v>17.616611137553548</v>
      </c>
      <c r="AG22">
        <f t="shared" ref="AG22" si="201">AVERAGE(M20:M22)</f>
        <v>3.6097675495581254</v>
      </c>
      <c r="AH22">
        <f t="shared" ref="AH22" si="202">AVERAGE(N20:N22)</f>
        <v>171.1506425511661</v>
      </c>
      <c r="AI22" t="e">
        <f t="shared" ref="AI22" si="203">AVERAGE(O20:O22)</f>
        <v>#DIV/0!</v>
      </c>
      <c r="AJ22">
        <f t="shared" ref="AJ22" si="204">AVERAGE(P20:P22)</f>
        <v>36.698740625442198</v>
      </c>
      <c r="AK22">
        <f t="shared" ref="AK22" si="205">AVERAGE(Q20:Q22)</f>
        <v>33.442086779783111</v>
      </c>
      <c r="AL22">
        <f t="shared" ref="AL22" si="206">AVERAGE(R20:R22)</f>
        <v>7.0593797033587613</v>
      </c>
      <c r="AM22">
        <f t="shared" ref="AM22" si="207">AVERAGE(S20:S22)</f>
        <v>17.568371560518155</v>
      </c>
      <c r="AN22">
        <f t="shared" ref="AN22" si="208">AVERAGE(T20:T22)</f>
        <v>20.232643400182667</v>
      </c>
      <c r="AO22">
        <f t="shared" ref="AO22" si="209">AVERAGE(U20:U22)</f>
        <v>29.711720287636517</v>
      </c>
      <c r="AP22">
        <f t="shared" ref="AP22" si="210">AVERAGE(V20:V22)</f>
        <v>121.94337960044766</v>
      </c>
      <c r="AQ22">
        <f>STDEVA(C20:C22)</f>
        <v>0.74292738790294544</v>
      </c>
      <c r="AR22">
        <f t="shared" ref="AR22" si="211">STDEVA(D20:D22)</f>
        <v>0.11665801958806661</v>
      </c>
      <c r="AS22">
        <f t="shared" ref="AS22" si="212">STDEVA(E20:E22)</f>
        <v>18.431967094914398</v>
      </c>
      <c r="AT22">
        <f t="shared" ref="AT22" si="213">STDEVA(F20:F22)</f>
        <v>1.2470810515028323</v>
      </c>
      <c r="AU22">
        <f t="shared" ref="AU22" si="214">STDEVA(G20:G22)</f>
        <v>2.2847234362598368</v>
      </c>
      <c r="AV22">
        <f t="shared" ref="AV22" si="215">STDEVA(H20:H22)</f>
        <v>1.5370205738708347</v>
      </c>
      <c r="AW22">
        <f t="shared" ref="AW22" si="216">STDEVA(I20:I22)</f>
        <v>4.9446627249958865</v>
      </c>
      <c r="AX22">
        <f t="shared" ref="AX22" si="217">STDEVA(J20:J22)</f>
        <v>12.80441151841171</v>
      </c>
      <c r="AY22">
        <f t="shared" ref="AY22" si="218">STDEVA(K20:K22)</f>
        <v>20.602079143508803</v>
      </c>
      <c r="AZ22">
        <f t="shared" ref="AZ22" si="219">STDEVA(L20:L22)</f>
        <v>5.6289199977843865</v>
      </c>
      <c r="BA22">
        <f t="shared" ref="BA22" si="220">STDEVA(M20:M22)</f>
        <v>0.10710707061594366</v>
      </c>
      <c r="BB22">
        <f t="shared" ref="BB22" si="221">STDEVA(N20:N22)</f>
        <v>10.626795152767842</v>
      </c>
      <c r="BC22" t="e">
        <f t="shared" ref="BC22" si="222">STDEVA(O20:O22)</f>
        <v>#DIV/0!</v>
      </c>
      <c r="BD22">
        <f t="shared" ref="BD22" si="223">STDEVA(P20:P22)</f>
        <v>0.30017268198098446</v>
      </c>
      <c r="BE22">
        <f t="shared" ref="BE22" si="224">STDEVA(Q20:Q22)</f>
        <v>7.6823740267907255</v>
      </c>
      <c r="BF22">
        <f t="shared" ref="BF22" si="225">STDEVA(R20:R22)</f>
        <v>1.1229187148652333</v>
      </c>
      <c r="BG22">
        <f t="shared" ref="BG22" si="226">STDEVA(S20:S22)</f>
        <v>3.475863215211672</v>
      </c>
      <c r="BH22">
        <f t="shared" ref="BH22" si="227">STDEVA(T20:T22)</f>
        <v>3.5952500773631928</v>
      </c>
      <c r="BI22">
        <f t="shared" ref="BI22" si="228">STDEVA(U20:U22)</f>
        <v>2.4068391409748284</v>
      </c>
      <c r="BJ22">
        <f t="shared" ref="BJ22" si="229">STDEVA(V20:V22)</f>
        <v>3.582288075186737</v>
      </c>
    </row>
    <row r="23" spans="1:62" ht="24" customHeight="1" x14ac:dyDescent="0.2">
      <c r="A23" s="75" t="s">
        <v>65</v>
      </c>
      <c r="B23" s="76" t="s">
        <v>66</v>
      </c>
      <c r="C23" s="77">
        <v>3</v>
      </c>
      <c r="D23" s="77">
        <v>3.2</v>
      </c>
      <c r="E23" s="79">
        <v>27.7</v>
      </c>
      <c r="F23" s="77">
        <v>2</v>
      </c>
      <c r="G23" s="77">
        <v>0.7</v>
      </c>
      <c r="H23" s="77">
        <v>3.9</v>
      </c>
      <c r="I23" s="77">
        <v>2.6</v>
      </c>
      <c r="J23" s="79">
        <v>15.9</v>
      </c>
      <c r="K23" s="79">
        <v>24</v>
      </c>
      <c r="L23" s="77">
        <v>3.8</v>
      </c>
      <c r="M23" s="77">
        <v>1.2</v>
      </c>
      <c r="N23" s="79">
        <v>93.4</v>
      </c>
      <c r="O23" s="81"/>
      <c r="P23" s="79">
        <v>14.6</v>
      </c>
      <c r="Q23" s="77">
        <v>5.5</v>
      </c>
      <c r="R23" s="77">
        <v>0.6</v>
      </c>
      <c r="S23" s="77">
        <v>5.0999999999999996</v>
      </c>
      <c r="T23" s="77">
        <v>4.3</v>
      </c>
      <c r="U23" s="77">
        <v>3.5</v>
      </c>
      <c r="V23" s="77">
        <v>9.1</v>
      </c>
    </row>
    <row r="24" spans="1:62" ht="46.5" customHeight="1" x14ac:dyDescent="0.2">
      <c r="A24" s="75" t="s">
        <v>67</v>
      </c>
      <c r="B24" s="76" t="s">
        <v>68</v>
      </c>
      <c r="C24" s="78"/>
      <c r="D24" s="78"/>
      <c r="E24" s="80"/>
      <c r="F24" s="78"/>
      <c r="G24" s="78"/>
      <c r="H24" s="78"/>
      <c r="I24" s="78"/>
      <c r="J24" s="80"/>
      <c r="K24" s="80"/>
      <c r="L24" s="78"/>
      <c r="M24" s="78"/>
      <c r="N24" s="80"/>
      <c r="O24" s="82"/>
      <c r="P24" s="80"/>
      <c r="Q24" s="78"/>
      <c r="R24" s="78"/>
      <c r="S24" s="78"/>
      <c r="T24" s="78"/>
      <c r="U24" s="78"/>
      <c r="V24" s="78"/>
    </row>
    <row r="25" spans="1:62" ht="36.75" customHeight="1" x14ac:dyDescent="0.2">
      <c r="A25" s="83" t="s">
        <v>69</v>
      </c>
      <c r="B25" s="84" t="s">
        <v>70</v>
      </c>
      <c r="C25" s="85">
        <v>1.9</v>
      </c>
      <c r="D25" s="5">
        <v>3.1</v>
      </c>
      <c r="E25" s="6">
        <v>38.1</v>
      </c>
      <c r="F25" s="5">
        <v>1.5</v>
      </c>
      <c r="G25" s="5">
        <v>1.1000000000000001</v>
      </c>
      <c r="H25" s="5">
        <v>2.4</v>
      </c>
      <c r="I25" s="6">
        <v>11.6</v>
      </c>
      <c r="J25" s="6">
        <v>15.7</v>
      </c>
      <c r="K25" s="5">
        <v>6.1</v>
      </c>
      <c r="L25" s="5">
        <v>5.5</v>
      </c>
      <c r="M25" s="5">
        <v>0.7</v>
      </c>
      <c r="N25" s="6">
        <v>78.400000000000006</v>
      </c>
      <c r="O25" s="52"/>
      <c r="P25" s="5">
        <v>7.6</v>
      </c>
      <c r="Q25" s="5">
        <v>5.0999999999999996</v>
      </c>
      <c r="R25" s="5">
        <v>0.8</v>
      </c>
      <c r="S25" s="5">
        <v>5.8</v>
      </c>
      <c r="T25" s="5">
        <v>3.7</v>
      </c>
      <c r="U25" s="5">
        <v>3.2</v>
      </c>
      <c r="V25" s="6">
        <v>16.899999999999999</v>
      </c>
    </row>
    <row r="26" spans="1:62" ht="39" customHeight="1" x14ac:dyDescent="0.2">
      <c r="A26" s="86" t="s">
        <v>71</v>
      </c>
      <c r="B26" s="87" t="s">
        <v>72</v>
      </c>
      <c r="C26" s="30">
        <v>1.8</v>
      </c>
      <c r="D26" s="30">
        <v>2.8</v>
      </c>
      <c r="E26" s="31">
        <v>33.5</v>
      </c>
      <c r="F26" s="30">
        <v>1.3</v>
      </c>
      <c r="G26" s="30">
        <v>1</v>
      </c>
      <c r="H26" s="30">
        <v>2.1</v>
      </c>
      <c r="I26" s="30">
        <v>9.5</v>
      </c>
      <c r="J26" s="31">
        <v>13.1</v>
      </c>
      <c r="K26" s="30">
        <v>5.7</v>
      </c>
      <c r="L26" s="30">
        <v>4.7</v>
      </c>
      <c r="M26" s="30">
        <v>0.7</v>
      </c>
      <c r="N26" s="31">
        <v>70.400000000000006</v>
      </c>
      <c r="O26" s="32"/>
      <c r="P26" s="30">
        <v>7.3</v>
      </c>
      <c r="Q26" s="30">
        <v>4.5</v>
      </c>
      <c r="R26" s="30">
        <v>0.8</v>
      </c>
      <c r="S26" s="30">
        <v>5</v>
      </c>
      <c r="T26" s="30">
        <v>3.5</v>
      </c>
      <c r="U26" s="30">
        <v>3.1</v>
      </c>
      <c r="V26" s="31">
        <v>15.3</v>
      </c>
    </row>
    <row r="27" spans="1:62" ht="38.25" x14ac:dyDescent="0.2">
      <c r="A27" s="3" t="s">
        <v>23</v>
      </c>
      <c r="B27" s="4" t="s">
        <v>24</v>
      </c>
      <c r="C27">
        <v>10.468594217347956</v>
      </c>
      <c r="D27">
        <v>20.937188434695912</v>
      </c>
      <c r="E27">
        <v>346.21136590229315</v>
      </c>
      <c r="F27">
        <v>12.711864406779661</v>
      </c>
      <c r="G27">
        <v>16.076769690927218</v>
      </c>
      <c r="H27">
        <v>20.189431704885344</v>
      </c>
      <c r="I27">
        <v>51.969092721834492</v>
      </c>
      <c r="J27">
        <v>88.983050847457619</v>
      </c>
      <c r="K27">
        <v>98.330009970089719</v>
      </c>
      <c r="L27">
        <v>30.284147557328016</v>
      </c>
      <c r="M27">
        <v>4.4865403788634097</v>
      </c>
      <c r="N27">
        <v>332.00398803589229</v>
      </c>
      <c r="P27">
        <v>59.446660019940175</v>
      </c>
      <c r="Q27">
        <v>67.671984047856427</v>
      </c>
      <c r="R27">
        <v>7.1036889332003987</v>
      </c>
      <c r="S27">
        <v>51.595214356929212</v>
      </c>
      <c r="T27">
        <v>47.85643070787637</v>
      </c>
      <c r="U27">
        <v>43.369890329012961</v>
      </c>
      <c r="V27">
        <v>56.081754735792622</v>
      </c>
    </row>
    <row r="28" spans="1:62" ht="38.25" x14ac:dyDescent="0.2">
      <c r="A28" s="8" t="s">
        <v>25</v>
      </c>
      <c r="B28" s="9" t="s">
        <v>26</v>
      </c>
    </row>
    <row r="29" spans="1:62" ht="38.25" x14ac:dyDescent="0.2">
      <c r="A29" s="13" t="s">
        <v>27</v>
      </c>
      <c r="B29" s="14" t="s">
        <v>28</v>
      </c>
      <c r="C29">
        <v>10.741687979539641</v>
      </c>
      <c r="D29">
        <v>16.496163682864449</v>
      </c>
      <c r="E29">
        <v>293.09462915601023</v>
      </c>
      <c r="F29">
        <v>19.948849104859335</v>
      </c>
      <c r="G29">
        <v>20.332480818414318</v>
      </c>
      <c r="H29">
        <v>24.936061381074168</v>
      </c>
      <c r="I29">
        <v>64.066496163682871</v>
      </c>
      <c r="J29">
        <v>125.44757033248081</v>
      </c>
      <c r="K29">
        <v>112.40409207161125</v>
      </c>
      <c r="L29">
        <v>36.828644501278767</v>
      </c>
      <c r="M29">
        <v>3.4526854219948846</v>
      </c>
      <c r="N29">
        <v>403.58056265984646</v>
      </c>
      <c r="P29">
        <v>54.475703324808187</v>
      </c>
      <c r="Q29">
        <v>83.631713554987201</v>
      </c>
      <c r="R29">
        <v>7.6726342710997439</v>
      </c>
      <c r="S29">
        <v>52.557544757033249</v>
      </c>
      <c r="T29">
        <v>40.664961636828636</v>
      </c>
      <c r="U29">
        <v>42.966751918158565</v>
      </c>
      <c r="V29">
        <v>59.462915601023013</v>
      </c>
    </row>
    <row r="30" spans="1:62" ht="38.25" x14ac:dyDescent="0.2">
      <c r="A30" s="18" t="s">
        <v>29</v>
      </c>
      <c r="B30" s="19" t="s">
        <v>30</v>
      </c>
      <c r="C30">
        <v>18.833087149187591</v>
      </c>
      <c r="D30">
        <v>20.310192023633679</v>
      </c>
      <c r="F30">
        <v>11.447562776957163</v>
      </c>
      <c r="G30">
        <v>16.986706056129982</v>
      </c>
      <c r="H30">
        <v>18.46381093057607</v>
      </c>
      <c r="I30">
        <v>57.60709010339734</v>
      </c>
      <c r="J30">
        <v>55.391432791728214</v>
      </c>
      <c r="K30">
        <v>196.45494830132938</v>
      </c>
      <c r="L30">
        <v>37.296898079763658</v>
      </c>
      <c r="M30">
        <v>5.539143279172821</v>
      </c>
      <c r="N30">
        <v>328.2865583456425</v>
      </c>
      <c r="P30">
        <v>88.995568685376654</v>
      </c>
      <c r="Q30">
        <v>42.836041358936484</v>
      </c>
      <c r="R30">
        <v>8.8626292466765122</v>
      </c>
      <c r="S30">
        <v>38.404726735598224</v>
      </c>
      <c r="T30">
        <v>38.774002954209749</v>
      </c>
      <c r="U30">
        <v>33.604135893648447</v>
      </c>
      <c r="V30">
        <v>42.466765140324959</v>
      </c>
    </row>
    <row r="31" spans="1:62" ht="38.25" x14ac:dyDescent="0.2">
      <c r="A31" s="23" t="s">
        <v>31</v>
      </c>
      <c r="B31" s="24" t="s">
        <v>32</v>
      </c>
      <c r="C31">
        <v>17.334360554699536</v>
      </c>
      <c r="D31">
        <v>18.104776579352848</v>
      </c>
      <c r="E31">
        <v>313.5593220338983</v>
      </c>
      <c r="F31">
        <v>9.63020030816641</v>
      </c>
      <c r="G31">
        <v>14.637904468412943</v>
      </c>
      <c r="H31">
        <v>15.023112480739597</v>
      </c>
      <c r="I31">
        <v>46.995377503852076</v>
      </c>
      <c r="J31">
        <v>44.298921417565481</v>
      </c>
      <c r="K31">
        <v>169.4915254237288</v>
      </c>
      <c r="L31">
        <v>32.742681047765792</v>
      </c>
      <c r="M31">
        <v>5.0077041602465329</v>
      </c>
      <c r="N31">
        <v>260.01540832049307</v>
      </c>
      <c r="P31">
        <v>80.123266563944526</v>
      </c>
      <c r="Q31">
        <v>39.291217257318948</v>
      </c>
      <c r="R31">
        <v>8.0893682588597837</v>
      </c>
      <c r="S31">
        <v>33.5130970724191</v>
      </c>
      <c r="T31">
        <v>35.824345146379038</v>
      </c>
      <c r="U31">
        <v>29.661016949152536</v>
      </c>
      <c r="V31">
        <v>38.135593220338983</v>
      </c>
    </row>
    <row r="32" spans="1:62" ht="38.25" x14ac:dyDescent="0.2">
      <c r="A32" s="28" t="s">
        <v>33</v>
      </c>
      <c r="B32" s="29" t="s">
        <v>34</v>
      </c>
      <c r="C32">
        <v>21.094927172275238</v>
      </c>
      <c r="D32">
        <v>15.821195379206429</v>
      </c>
      <c r="E32">
        <v>302.86288297338018</v>
      </c>
      <c r="F32">
        <v>26.36865896534405</v>
      </c>
      <c r="H32">
        <v>26.745354093420392</v>
      </c>
      <c r="L32">
        <v>52.7373179306881</v>
      </c>
      <c r="M32">
        <v>4.1436464088397784</v>
      </c>
      <c r="N32">
        <v>441.10999497739829</v>
      </c>
      <c r="P32">
        <v>93.420391762933193</v>
      </c>
      <c r="Q32">
        <v>64.791562029131086</v>
      </c>
      <c r="R32">
        <v>10.924158714213961</v>
      </c>
      <c r="S32">
        <v>43.696634856855844</v>
      </c>
      <c r="T32">
        <v>37.669512807634355</v>
      </c>
      <c r="U32">
        <v>33.149171270718227</v>
      </c>
      <c r="V32">
        <v>48.593671521848314</v>
      </c>
    </row>
    <row r="33" spans="1:22" ht="38.25" x14ac:dyDescent="0.2">
      <c r="A33" s="33" t="s">
        <v>35</v>
      </c>
      <c r="B33" s="34" t="s">
        <v>36</v>
      </c>
    </row>
    <row r="34" spans="1:22" ht="38.25" x14ac:dyDescent="0.2">
      <c r="A34" s="35" t="s">
        <v>37</v>
      </c>
      <c r="B34" s="36" t="s">
        <v>38</v>
      </c>
      <c r="C34">
        <v>7.8592814371257482</v>
      </c>
      <c r="D34">
        <v>10.104790419161677</v>
      </c>
      <c r="E34">
        <v>102.17065868263472</v>
      </c>
      <c r="F34">
        <v>3.7425149700598803</v>
      </c>
      <c r="G34">
        <v>7.8592814371257482</v>
      </c>
      <c r="H34">
        <v>6.3622754491017961</v>
      </c>
      <c r="I34">
        <v>11.227544910179642</v>
      </c>
      <c r="J34">
        <v>22.080838323353294</v>
      </c>
      <c r="K34">
        <v>88.697604790419163</v>
      </c>
      <c r="L34">
        <v>14.221556886227546</v>
      </c>
      <c r="M34">
        <v>3.3682634730538918</v>
      </c>
      <c r="N34">
        <v>107.41017964071855</v>
      </c>
      <c r="P34">
        <v>46.781437125748504</v>
      </c>
      <c r="Q34">
        <v>17.589820359281436</v>
      </c>
      <c r="R34">
        <v>3.7425149700598803</v>
      </c>
      <c r="S34">
        <v>15.718562874251496</v>
      </c>
      <c r="T34">
        <v>17.964071856287426</v>
      </c>
      <c r="U34">
        <v>13.473053892215567</v>
      </c>
      <c r="V34">
        <v>20.95808383233533</v>
      </c>
    </row>
    <row r="35" spans="1:22" ht="38.25" x14ac:dyDescent="0.2">
      <c r="A35" s="39" t="s">
        <v>39</v>
      </c>
      <c r="B35" s="40" t="s">
        <v>40</v>
      </c>
      <c r="C35">
        <v>9.1509913573970501</v>
      </c>
      <c r="D35">
        <v>21.352313167259787</v>
      </c>
      <c r="E35">
        <v>243.26385358413827</v>
      </c>
      <c r="F35">
        <v>5.3380782918149468</v>
      </c>
      <c r="G35">
        <v>11.438739196746313</v>
      </c>
      <c r="H35">
        <v>11.057447890188103</v>
      </c>
      <c r="I35">
        <v>22.496187086934416</v>
      </c>
      <c r="J35">
        <v>30.503304524656837</v>
      </c>
      <c r="K35">
        <v>150.22877478393491</v>
      </c>
      <c r="L35">
        <v>21.733604473817994</v>
      </c>
      <c r="M35">
        <v>5.3380782918149468</v>
      </c>
      <c r="N35">
        <v>266.1413319776309</v>
      </c>
      <c r="P35">
        <v>78.164717844433142</v>
      </c>
      <c r="Q35">
        <v>30.122013218098623</v>
      </c>
      <c r="R35">
        <v>9.1509913573970501</v>
      </c>
      <c r="S35">
        <v>29.740721911540412</v>
      </c>
      <c r="T35">
        <v>32.791052364006099</v>
      </c>
      <c r="U35">
        <v>26.690391459074732</v>
      </c>
      <c r="V35">
        <v>47.28012201321809</v>
      </c>
    </row>
    <row r="36" spans="1:22" ht="38.25" x14ac:dyDescent="0.2">
      <c r="A36" s="41" t="s">
        <v>41</v>
      </c>
      <c r="B36" s="42" t="s">
        <v>42</v>
      </c>
      <c r="C36">
        <v>7.3891625615763541</v>
      </c>
      <c r="D36">
        <v>10.344827586206897</v>
      </c>
      <c r="E36">
        <v>120.44334975369458</v>
      </c>
      <c r="F36">
        <v>7.3891625615763541</v>
      </c>
      <c r="G36">
        <v>14.778325123152708</v>
      </c>
      <c r="H36">
        <v>12.931034482758619</v>
      </c>
      <c r="I36">
        <v>25.862068965517238</v>
      </c>
      <c r="J36">
        <v>43.226600985221673</v>
      </c>
      <c r="K36">
        <v>175.86206896551721</v>
      </c>
      <c r="L36">
        <v>23.645320197044331</v>
      </c>
      <c r="M36">
        <v>2.9556650246305414</v>
      </c>
      <c r="N36">
        <v>275.98522167487681</v>
      </c>
      <c r="P36">
        <v>73.891625615763544</v>
      </c>
      <c r="Q36">
        <v>27.339901477832509</v>
      </c>
      <c r="R36">
        <v>4.8029556650246299</v>
      </c>
      <c r="S36">
        <v>21.059113300492609</v>
      </c>
      <c r="T36">
        <v>20.689655172413794</v>
      </c>
      <c r="U36">
        <v>20.689655172413794</v>
      </c>
      <c r="V36">
        <v>57.266009852216747</v>
      </c>
    </row>
    <row r="37" spans="1:22" ht="38.25" x14ac:dyDescent="0.2">
      <c r="A37" s="44" t="s">
        <v>43</v>
      </c>
      <c r="B37" s="45" t="s">
        <v>44</v>
      </c>
      <c r="C37">
        <v>8.0030487804878039</v>
      </c>
      <c r="D37">
        <v>12.576219512195122</v>
      </c>
      <c r="E37">
        <v>144.05487804878047</v>
      </c>
      <c r="F37">
        <v>5.3353658536585371</v>
      </c>
      <c r="G37">
        <v>11.051829268292682</v>
      </c>
      <c r="H37">
        <v>11.051829268292682</v>
      </c>
      <c r="I37">
        <v>21.341463414634148</v>
      </c>
      <c r="J37">
        <v>29.725609756097558</v>
      </c>
      <c r="K37">
        <v>157.77439024390242</v>
      </c>
      <c r="L37">
        <v>19.054878048780488</v>
      </c>
      <c r="M37">
        <v>3.8109756097560976</v>
      </c>
      <c r="N37">
        <v>246.57012195121951</v>
      </c>
      <c r="P37">
        <v>72.408536585365852</v>
      </c>
      <c r="Q37">
        <v>24.771341463414632</v>
      </c>
      <c r="R37">
        <v>4.5731707317073162</v>
      </c>
      <c r="S37">
        <v>20.198170731707314</v>
      </c>
      <c r="T37">
        <v>24.390243902439025</v>
      </c>
      <c r="U37">
        <v>21.341463414634148</v>
      </c>
      <c r="V37">
        <v>56.021341463414636</v>
      </c>
    </row>
    <row r="38" spans="1:22" ht="38.25" x14ac:dyDescent="0.2">
      <c r="A38" s="47" t="s">
        <v>45</v>
      </c>
      <c r="B38" s="48" t="s">
        <v>46</v>
      </c>
    </row>
    <row r="39" spans="1:22" ht="38.25" x14ac:dyDescent="0.2">
      <c r="A39" s="50" t="s">
        <v>47</v>
      </c>
      <c r="B39" s="51" t="s">
        <v>48</v>
      </c>
    </row>
    <row r="40" spans="1:22" ht="38.25" x14ac:dyDescent="0.2">
      <c r="A40" s="53" t="s">
        <v>49</v>
      </c>
      <c r="B40" s="54" t="s">
        <v>50</v>
      </c>
      <c r="C40">
        <v>10.654490106544902</v>
      </c>
      <c r="D40">
        <v>16.7427701674277</v>
      </c>
      <c r="E40">
        <v>194.82496194824961</v>
      </c>
      <c r="F40">
        <v>7.2298325722983261</v>
      </c>
      <c r="G40">
        <v>8.7519025875190248</v>
      </c>
      <c r="H40">
        <v>10.654490106544902</v>
      </c>
      <c r="I40">
        <v>14.840182648401825</v>
      </c>
      <c r="J40">
        <v>47.564687975646883</v>
      </c>
      <c r="K40">
        <v>124.42922374429223</v>
      </c>
      <c r="L40">
        <v>27.397260273972602</v>
      </c>
      <c r="M40">
        <v>4.5662100456620998</v>
      </c>
      <c r="N40">
        <v>254.18569254185692</v>
      </c>
      <c r="P40">
        <v>71.917808219178099</v>
      </c>
      <c r="Q40">
        <v>28.538812785388128</v>
      </c>
      <c r="R40">
        <v>3.8051750380517504</v>
      </c>
      <c r="S40">
        <v>28.538812785388128</v>
      </c>
      <c r="T40">
        <v>33.105022831050228</v>
      </c>
      <c r="U40">
        <v>22.070015220700149</v>
      </c>
      <c r="V40">
        <v>29.299847792998477</v>
      </c>
    </row>
    <row r="41" spans="1:22" ht="38.25" x14ac:dyDescent="0.2">
      <c r="A41" s="55" t="s">
        <v>51</v>
      </c>
      <c r="B41" s="56" t="s">
        <v>52</v>
      </c>
      <c r="C41">
        <v>13.079222720478327</v>
      </c>
      <c r="D41">
        <v>22.421524663677133</v>
      </c>
      <c r="E41">
        <v>237.29446935724962</v>
      </c>
      <c r="F41">
        <v>8.5949177877428991</v>
      </c>
      <c r="G41">
        <v>10.837070254110612</v>
      </c>
      <c r="H41">
        <v>13.452914798206278</v>
      </c>
      <c r="I41">
        <v>19.805680119581464</v>
      </c>
      <c r="J41">
        <v>56.427503736920777</v>
      </c>
      <c r="K41">
        <v>145.36621823617338</v>
      </c>
      <c r="L41">
        <v>32.884902840059787</v>
      </c>
      <c r="M41">
        <v>5.6053811659192831</v>
      </c>
      <c r="N41">
        <v>328.10164424514198</v>
      </c>
      <c r="P41">
        <v>101.64424514200299</v>
      </c>
      <c r="Q41">
        <v>34.379671150971596</v>
      </c>
      <c r="R41">
        <v>4.8579970104633787</v>
      </c>
      <c r="S41">
        <v>33.258594917787747</v>
      </c>
      <c r="T41">
        <v>38.116591928251118</v>
      </c>
      <c r="U41">
        <v>28.026905829596416</v>
      </c>
      <c r="V41">
        <v>39.985052316890886</v>
      </c>
    </row>
    <row r="42" spans="1:22" ht="38.25" x14ac:dyDescent="0.2">
      <c r="A42" s="57" t="s">
        <v>53</v>
      </c>
      <c r="B42" s="58" t="s">
        <v>54</v>
      </c>
      <c r="C42">
        <v>10.389943560800411</v>
      </c>
      <c r="D42">
        <v>18.471010774756284</v>
      </c>
      <c r="E42">
        <v>146.99846074910209</v>
      </c>
      <c r="F42">
        <v>18.086198050282196</v>
      </c>
      <c r="G42">
        <v>15.007696254489481</v>
      </c>
      <c r="H42">
        <v>15.392508978963573</v>
      </c>
      <c r="I42">
        <v>25.78245253976398</v>
      </c>
      <c r="J42">
        <v>89.661364802462799</v>
      </c>
      <c r="K42">
        <v>187.78860954335559</v>
      </c>
      <c r="L42">
        <v>39.635710620831198</v>
      </c>
      <c r="M42">
        <v>3.8481272447408932</v>
      </c>
      <c r="N42">
        <v>434.83837865572093</v>
      </c>
      <c r="P42">
        <v>90.046177526936901</v>
      </c>
      <c r="Q42">
        <v>44.253463314520268</v>
      </c>
      <c r="R42">
        <v>4.6177526936890709</v>
      </c>
      <c r="S42">
        <v>43.099025141098004</v>
      </c>
      <c r="T42">
        <v>41.944586967675725</v>
      </c>
      <c r="U42">
        <v>30.785017957927145</v>
      </c>
      <c r="V42">
        <v>37.326834273986663</v>
      </c>
    </row>
    <row r="43" spans="1:22" ht="38.25" x14ac:dyDescent="0.2">
      <c r="A43" s="59" t="s">
        <v>55</v>
      </c>
      <c r="B43" s="60" t="s">
        <v>56</v>
      </c>
      <c r="C43">
        <v>7.1285642821410713</v>
      </c>
      <c r="D43">
        <v>12.38119059529765</v>
      </c>
      <c r="E43">
        <v>87.043521760880438</v>
      </c>
      <c r="F43">
        <v>8.2541270635317652</v>
      </c>
      <c r="G43">
        <v>7.5037518759379696</v>
      </c>
      <c r="H43">
        <v>8.2541270635317652</v>
      </c>
      <c r="I43">
        <v>13.131565782891446</v>
      </c>
      <c r="J43">
        <v>44.64732366183091</v>
      </c>
      <c r="K43">
        <v>105.42771385692846</v>
      </c>
      <c r="L43">
        <v>20.260130065032516</v>
      </c>
      <c r="M43">
        <v>3.3766883441720856</v>
      </c>
      <c r="N43">
        <v>251.75087543771883</v>
      </c>
      <c r="P43">
        <v>56.278139069534767</v>
      </c>
      <c r="Q43">
        <v>26.63831915957979</v>
      </c>
      <c r="R43">
        <v>2.6263131565782891</v>
      </c>
      <c r="S43">
        <v>26.63831915957979</v>
      </c>
      <c r="T43">
        <v>30.015007503751878</v>
      </c>
      <c r="U43">
        <v>18.759379689844923</v>
      </c>
      <c r="V43">
        <v>19.884942471235618</v>
      </c>
    </row>
    <row r="44" spans="1:22" ht="38.25" x14ac:dyDescent="0.2">
      <c r="A44" s="61" t="s">
        <v>57</v>
      </c>
      <c r="B44" s="62" t="s">
        <v>58</v>
      </c>
      <c r="C44">
        <v>9.6401028277634957</v>
      </c>
      <c r="D44">
        <v>17.352185089974292</v>
      </c>
      <c r="E44">
        <v>129.56298200514138</v>
      </c>
      <c r="F44">
        <v>10.796915167095117</v>
      </c>
      <c r="G44">
        <v>10.025706940874036</v>
      </c>
      <c r="H44">
        <v>10.796915167095117</v>
      </c>
      <c r="I44">
        <v>18.508997429305911</v>
      </c>
      <c r="J44">
        <v>57.840616966580974</v>
      </c>
      <c r="K44">
        <v>132.64781491002572</v>
      </c>
      <c r="L44">
        <v>26.221079691516707</v>
      </c>
      <c r="M44">
        <v>4.2416452442159382</v>
      </c>
      <c r="N44">
        <v>349.3573264781491</v>
      </c>
      <c r="P44">
        <v>85.218508997429296</v>
      </c>
      <c r="Q44">
        <v>34.318766066838045</v>
      </c>
      <c r="R44">
        <v>3.470437017994858</v>
      </c>
      <c r="S44">
        <v>36.632390745501283</v>
      </c>
      <c r="T44">
        <v>38.946015424164521</v>
      </c>
      <c r="U44">
        <v>25.835475578406164</v>
      </c>
      <c r="V44">
        <v>30.462724935732645</v>
      </c>
    </row>
    <row r="45" spans="1:22" ht="38.25" x14ac:dyDescent="0.2">
      <c r="A45" s="63" t="s">
        <v>59</v>
      </c>
      <c r="B45" s="64" t="s">
        <v>60</v>
      </c>
      <c r="C45">
        <v>5.1047120418848166</v>
      </c>
      <c r="D45">
        <v>15.31413612565445</v>
      </c>
      <c r="E45">
        <v>169.63350785340313</v>
      </c>
      <c r="F45">
        <v>4.7120418848167533</v>
      </c>
      <c r="G45">
        <v>10.602094240837696</v>
      </c>
      <c r="H45">
        <v>11.387434554973821</v>
      </c>
      <c r="I45">
        <v>29.842931937172775</v>
      </c>
      <c r="J45">
        <v>42.801047120418843</v>
      </c>
      <c r="K45">
        <v>132.32984293193715</v>
      </c>
      <c r="L45">
        <v>21.596858638743456</v>
      </c>
      <c r="M45">
        <v>3.5340314136125652</v>
      </c>
      <c r="N45">
        <v>178.66492146596858</v>
      </c>
      <c r="P45">
        <v>36.910994764397905</v>
      </c>
      <c r="Q45">
        <v>38.874345549738216</v>
      </c>
      <c r="R45">
        <v>7.8534031413612562</v>
      </c>
      <c r="S45">
        <v>20.026178010471202</v>
      </c>
      <c r="T45">
        <v>22.774869109947641</v>
      </c>
      <c r="U45">
        <v>31.413612565445025</v>
      </c>
      <c r="V45">
        <v>124.47643979057591</v>
      </c>
    </row>
    <row r="46" spans="1:22" ht="38.25" x14ac:dyDescent="0.2">
      <c r="A46" s="63" t="s">
        <v>61</v>
      </c>
      <c r="B46" s="64" t="s">
        <v>62</v>
      </c>
    </row>
    <row r="47" spans="1:22" ht="38.25" x14ac:dyDescent="0.2">
      <c r="A47" s="63" t="s">
        <v>63</v>
      </c>
      <c r="B47" s="64" t="s">
        <v>64</v>
      </c>
      <c r="C47">
        <v>4.0540540540540544</v>
      </c>
      <c r="D47">
        <v>15.47911547911548</v>
      </c>
      <c r="E47">
        <v>195.70024570024569</v>
      </c>
      <c r="F47">
        <v>2.9484029484029484</v>
      </c>
      <c r="G47">
        <v>7.3710073710073711</v>
      </c>
      <c r="H47">
        <v>9.2137592137592144</v>
      </c>
      <c r="I47">
        <v>22.850122850122847</v>
      </c>
      <c r="J47">
        <v>24.692874692874692</v>
      </c>
      <c r="K47">
        <v>103.19410319410321</v>
      </c>
      <c r="L47">
        <v>13.636363636363637</v>
      </c>
      <c r="M47">
        <v>3.6855036855036856</v>
      </c>
      <c r="N47">
        <v>163.63636363636363</v>
      </c>
      <c r="P47">
        <v>36.486486486486491</v>
      </c>
      <c r="Q47">
        <v>28.009828009828013</v>
      </c>
      <c r="R47">
        <v>6.2653562653562656</v>
      </c>
      <c r="S47">
        <v>15.11056511056511</v>
      </c>
      <c r="T47">
        <v>17.690417690417689</v>
      </c>
      <c r="U47">
        <v>28.009828009828013</v>
      </c>
      <c r="V47">
        <v>119.41031941031942</v>
      </c>
    </row>
    <row r="48" spans="1:22" ht="38.25" x14ac:dyDescent="0.2">
      <c r="A48" s="75" t="s">
        <v>65</v>
      </c>
      <c r="B48" s="76" t="s">
        <v>66</v>
      </c>
    </row>
    <row r="49" spans="1:2" ht="38.25" x14ac:dyDescent="0.2">
      <c r="A49" s="75" t="s">
        <v>67</v>
      </c>
      <c r="B49" s="76" t="s">
        <v>68</v>
      </c>
    </row>
    <row r="50" spans="1:2" ht="38.25" x14ac:dyDescent="0.2">
      <c r="A50" s="83" t="s">
        <v>69</v>
      </c>
      <c r="B50" s="84" t="s">
        <v>70</v>
      </c>
    </row>
    <row r="51" spans="1:2" ht="38.25" x14ac:dyDescent="0.2">
      <c r="A51" s="86" t="s">
        <v>71</v>
      </c>
      <c r="B51" s="87" t="s">
        <v>72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38"/>
  <sheetViews>
    <sheetView topLeftCell="W4" zoomScale="55" zoomScaleNormal="55" workbookViewId="0">
      <selection activeCell="AS5" sqref="AS5"/>
    </sheetView>
  </sheetViews>
  <sheetFormatPr defaultColWidth="9.33203125" defaultRowHeight="12.75" x14ac:dyDescent="0.2"/>
  <cols>
    <col min="2" max="2" width="60.6640625" customWidth="1"/>
    <col min="3" max="3" width="16.1640625" customWidth="1"/>
    <col min="4" max="15" width="10.5" customWidth="1"/>
    <col min="16" max="16" width="5.83203125" customWidth="1"/>
    <col min="17" max="23" width="10.5" customWidth="1"/>
    <col min="60" max="60" width="15.5" customWidth="1"/>
  </cols>
  <sheetData>
    <row r="1" spans="1:64" ht="24" customHeight="1" x14ac:dyDescent="0.2">
      <c r="B1" s="1" t="s">
        <v>0</v>
      </c>
    </row>
    <row r="2" spans="1:64" ht="24" customHeight="1" x14ac:dyDescent="0.2">
      <c r="B2" s="1" t="s">
        <v>1</v>
      </c>
    </row>
    <row r="3" spans="1:64" ht="17.100000000000001" customHeight="1" x14ac:dyDescent="0.2">
      <c r="B3" s="101"/>
      <c r="C3" s="102"/>
      <c r="D3" s="103" t="s">
        <v>2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5"/>
    </row>
    <row r="4" spans="1:64" ht="137.1" customHeight="1" x14ac:dyDescent="0.2">
      <c r="B4" s="99"/>
      <c r="C4" s="100"/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3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11</v>
      </c>
      <c r="AG4" s="2" t="s">
        <v>12</v>
      </c>
      <c r="AH4" s="2" t="s">
        <v>13</v>
      </c>
      <c r="AI4" s="2" t="s">
        <v>14</v>
      </c>
      <c r="AJ4" s="2" t="s">
        <v>15</v>
      </c>
      <c r="AK4" s="2" t="s">
        <v>16</v>
      </c>
      <c r="AL4" s="2" t="s">
        <v>17</v>
      </c>
      <c r="AM4" s="2" t="s">
        <v>18</v>
      </c>
      <c r="AN4" s="2" t="s">
        <v>19</v>
      </c>
      <c r="AO4" s="2" t="s">
        <v>20</v>
      </c>
      <c r="AP4" s="2" t="s">
        <v>21</v>
      </c>
      <c r="AQ4" s="2" t="s">
        <v>22</v>
      </c>
      <c r="AR4" s="93" t="s">
        <v>108</v>
      </c>
      <c r="AS4" t="s">
        <v>81</v>
      </c>
      <c r="AT4" t="s">
        <v>82</v>
      </c>
      <c r="AU4" t="s">
        <v>83</v>
      </c>
      <c r="AV4" t="s">
        <v>84</v>
      </c>
      <c r="AW4" t="s">
        <v>85</v>
      </c>
      <c r="AX4" t="s">
        <v>86</v>
      </c>
      <c r="AY4" t="s">
        <v>87</v>
      </c>
      <c r="AZ4" t="s">
        <v>88</v>
      </c>
      <c r="BA4" t="s">
        <v>89</v>
      </c>
      <c r="BB4" t="s">
        <v>90</v>
      </c>
      <c r="BC4" t="s">
        <v>91</v>
      </c>
      <c r="BD4" t="s">
        <v>92</v>
      </c>
      <c r="BE4" t="s">
        <v>93</v>
      </c>
      <c r="BF4" t="s">
        <v>94</v>
      </c>
      <c r="BG4" t="s">
        <v>95</v>
      </c>
      <c r="BH4" t="s">
        <v>96</v>
      </c>
      <c r="BI4" t="s">
        <v>97</v>
      </c>
      <c r="BJ4" t="s">
        <v>98</v>
      </c>
      <c r="BK4" t="s">
        <v>99</v>
      </c>
      <c r="BL4" t="s">
        <v>100</v>
      </c>
    </row>
    <row r="5" spans="1:64" ht="23.1" customHeight="1" x14ac:dyDescent="0.2">
      <c r="A5" s="92">
        <v>0.2006</v>
      </c>
      <c r="B5" s="3" t="s">
        <v>23</v>
      </c>
      <c r="C5" s="4" t="s">
        <v>24</v>
      </c>
      <c r="D5" s="89">
        <v>2.8</v>
      </c>
      <c r="E5" s="5">
        <v>5.6</v>
      </c>
      <c r="F5" s="6">
        <v>92.6</v>
      </c>
      <c r="G5" s="5">
        <v>3.4</v>
      </c>
      <c r="H5" s="5">
        <v>4.3</v>
      </c>
      <c r="I5" s="5">
        <v>5.4</v>
      </c>
      <c r="J5" s="6">
        <v>13.9</v>
      </c>
      <c r="K5" s="6">
        <v>23.8</v>
      </c>
      <c r="L5" s="6">
        <v>26.3</v>
      </c>
      <c r="M5" s="5">
        <v>8.1</v>
      </c>
      <c r="N5" s="5">
        <v>1.2</v>
      </c>
      <c r="O5" s="6">
        <v>88.8</v>
      </c>
      <c r="P5" s="7"/>
      <c r="Q5" s="6">
        <v>15.9</v>
      </c>
      <c r="R5" s="6">
        <v>18.100000000000001</v>
      </c>
      <c r="S5" s="5">
        <v>1.9</v>
      </c>
      <c r="T5" s="6">
        <v>13.8</v>
      </c>
      <c r="U5" s="6">
        <v>12.8</v>
      </c>
      <c r="V5" s="6">
        <v>11.6</v>
      </c>
      <c r="W5" s="6">
        <v>15</v>
      </c>
      <c r="X5">
        <f>$D5</f>
        <v>2.8</v>
      </c>
      <c r="Y5">
        <f t="shared" ref="Y5:AQ15" si="0">E5</f>
        <v>5.6</v>
      </c>
      <c r="Z5">
        <f t="shared" si="0"/>
        <v>92.6</v>
      </c>
      <c r="AA5">
        <f t="shared" si="0"/>
        <v>3.4</v>
      </c>
      <c r="AB5">
        <f t="shared" si="0"/>
        <v>4.3</v>
      </c>
      <c r="AC5">
        <f t="shared" si="0"/>
        <v>5.4</v>
      </c>
      <c r="AD5">
        <f t="shared" si="0"/>
        <v>13.9</v>
      </c>
      <c r="AE5">
        <f t="shared" si="0"/>
        <v>23.8</v>
      </c>
      <c r="AF5">
        <f t="shared" si="0"/>
        <v>26.3</v>
      </c>
      <c r="AG5">
        <f t="shared" si="0"/>
        <v>8.1</v>
      </c>
      <c r="AH5">
        <f t="shared" si="0"/>
        <v>1.2</v>
      </c>
      <c r="AI5">
        <f t="shared" si="0"/>
        <v>88.8</v>
      </c>
      <c r="AJ5">
        <f t="shared" si="0"/>
        <v>0</v>
      </c>
      <c r="AK5">
        <f t="shared" si="0"/>
        <v>15.9</v>
      </c>
      <c r="AL5">
        <f t="shared" si="0"/>
        <v>18.100000000000001</v>
      </c>
      <c r="AM5">
        <f t="shared" si="0"/>
        <v>1.9</v>
      </c>
      <c r="AN5">
        <f t="shared" si="0"/>
        <v>13.8</v>
      </c>
      <c r="AO5">
        <f t="shared" si="0"/>
        <v>12.8</v>
      </c>
      <c r="AP5">
        <f t="shared" si="0"/>
        <v>11.6</v>
      </c>
      <c r="AQ5">
        <f t="shared" si="0"/>
        <v>15</v>
      </c>
      <c r="AR5" s="92">
        <v>0.2006</v>
      </c>
      <c r="AS5">
        <f>X5*5*0.15/$AR5</f>
        <v>10.468594217347956</v>
      </c>
      <c r="AT5">
        <f t="shared" ref="AT5:BL17" si="1">Y5*5*0.15/$AR5</f>
        <v>20.937188434695912</v>
      </c>
      <c r="AU5">
        <f>Z5*5*0.15/$AR5</f>
        <v>346.21136590229315</v>
      </c>
      <c r="AV5">
        <f t="shared" si="1"/>
        <v>12.711864406779661</v>
      </c>
      <c r="AW5">
        <f t="shared" si="1"/>
        <v>16.076769690927218</v>
      </c>
      <c r="AX5">
        <f t="shared" si="1"/>
        <v>20.189431704885344</v>
      </c>
      <c r="AY5">
        <f t="shared" si="1"/>
        <v>51.969092721834492</v>
      </c>
      <c r="AZ5">
        <f t="shared" si="1"/>
        <v>88.983050847457619</v>
      </c>
      <c r="BA5">
        <f t="shared" si="1"/>
        <v>98.330009970089719</v>
      </c>
      <c r="BB5">
        <f t="shared" si="1"/>
        <v>30.284147557328016</v>
      </c>
      <c r="BC5">
        <f t="shared" si="1"/>
        <v>4.4865403788634097</v>
      </c>
      <c r="BD5">
        <f t="shared" si="1"/>
        <v>332.00398803589229</v>
      </c>
      <c r="BF5">
        <f t="shared" si="1"/>
        <v>59.446660019940175</v>
      </c>
      <c r="BG5">
        <f t="shared" si="1"/>
        <v>67.671984047856427</v>
      </c>
      <c r="BH5">
        <f t="shared" si="1"/>
        <v>7.1036889332003987</v>
      </c>
      <c r="BI5">
        <f t="shared" si="1"/>
        <v>51.595214356929212</v>
      </c>
      <c r="BJ5">
        <f t="shared" si="1"/>
        <v>47.85643070787637</v>
      </c>
      <c r="BK5">
        <f t="shared" si="1"/>
        <v>43.369890329012961</v>
      </c>
      <c r="BL5">
        <f t="shared" si="1"/>
        <v>56.081754735792622</v>
      </c>
    </row>
    <row r="6" spans="1:64" ht="23.1" customHeight="1" x14ac:dyDescent="0.2">
      <c r="A6" s="92">
        <v>0.20169999999999999</v>
      </c>
      <c r="B6" s="8" t="s">
        <v>25</v>
      </c>
      <c r="C6" s="9" t="s">
        <v>26</v>
      </c>
      <c r="D6" s="10">
        <v>0.8</v>
      </c>
      <c r="E6" s="90">
        <v>3</v>
      </c>
      <c r="F6" s="11">
        <v>33.1</v>
      </c>
      <c r="G6" s="10">
        <v>1</v>
      </c>
      <c r="H6" s="10">
        <v>1</v>
      </c>
      <c r="I6" s="10">
        <v>1.5</v>
      </c>
      <c r="J6" s="10">
        <v>2.2000000000000002</v>
      </c>
      <c r="K6" s="10">
        <v>6.9</v>
      </c>
      <c r="L6" s="10">
        <v>7.1</v>
      </c>
      <c r="M6" s="10">
        <v>2.5</v>
      </c>
      <c r="N6" s="10">
        <v>0.6</v>
      </c>
      <c r="O6" s="11">
        <v>22.4</v>
      </c>
      <c r="P6" s="12"/>
      <c r="Q6" s="10">
        <v>6.3</v>
      </c>
      <c r="R6" s="10">
        <v>6.1</v>
      </c>
      <c r="S6" s="10">
        <v>0.6</v>
      </c>
      <c r="T6" s="10">
        <v>4.5</v>
      </c>
      <c r="U6" s="10">
        <v>4.4000000000000004</v>
      </c>
      <c r="V6" s="10">
        <v>4.2</v>
      </c>
      <c r="W6" s="10">
        <v>4.5</v>
      </c>
      <c r="X6">
        <f t="shared" ref="X6:X29" si="2">D6</f>
        <v>0.8</v>
      </c>
      <c r="Y6">
        <f t="shared" si="0"/>
        <v>3</v>
      </c>
      <c r="Z6">
        <f t="shared" si="0"/>
        <v>33.1</v>
      </c>
      <c r="AA6">
        <f t="shared" si="0"/>
        <v>1</v>
      </c>
      <c r="AB6">
        <f t="shared" si="0"/>
        <v>1</v>
      </c>
      <c r="AC6">
        <f t="shared" si="0"/>
        <v>1.5</v>
      </c>
      <c r="AD6">
        <f t="shared" si="0"/>
        <v>2.2000000000000002</v>
      </c>
      <c r="AE6">
        <f t="shared" si="0"/>
        <v>6.9</v>
      </c>
      <c r="AF6">
        <f t="shared" si="0"/>
        <v>7.1</v>
      </c>
      <c r="AG6">
        <f t="shared" si="0"/>
        <v>2.5</v>
      </c>
      <c r="AH6">
        <f t="shared" si="0"/>
        <v>0.6</v>
      </c>
      <c r="AI6">
        <f t="shared" si="0"/>
        <v>22.4</v>
      </c>
      <c r="AJ6">
        <f t="shared" si="0"/>
        <v>0</v>
      </c>
      <c r="AK6">
        <f t="shared" si="0"/>
        <v>6.3</v>
      </c>
      <c r="AL6">
        <f t="shared" si="0"/>
        <v>6.1</v>
      </c>
      <c r="AM6">
        <f t="shared" si="0"/>
        <v>0.6</v>
      </c>
      <c r="AN6">
        <f t="shared" si="0"/>
        <v>4.5</v>
      </c>
      <c r="AO6">
        <f t="shared" si="0"/>
        <v>4.4000000000000004</v>
      </c>
      <c r="AP6">
        <f t="shared" si="0"/>
        <v>4.2</v>
      </c>
      <c r="AQ6">
        <f t="shared" si="0"/>
        <v>4.5</v>
      </c>
      <c r="AR6" s="92">
        <v>0.20169999999999999</v>
      </c>
      <c r="AS6">
        <f t="shared" ref="AS6:AS25" si="3">X6*5*0.15/$AR6</f>
        <v>2.974714923153198</v>
      </c>
      <c r="AT6">
        <f t="shared" si="1"/>
        <v>11.155180961824492</v>
      </c>
      <c r="AU6">
        <f t="shared" si="1"/>
        <v>123.07882994546357</v>
      </c>
      <c r="AV6">
        <f t="shared" si="1"/>
        <v>3.7183936539414972</v>
      </c>
      <c r="AW6">
        <f t="shared" si="1"/>
        <v>3.7183936539414972</v>
      </c>
      <c r="AX6">
        <f t="shared" si="1"/>
        <v>5.5775904809122459</v>
      </c>
      <c r="AY6">
        <f t="shared" si="1"/>
        <v>8.1804660386712946</v>
      </c>
      <c r="AZ6">
        <f t="shared" si="1"/>
        <v>25.656916212196332</v>
      </c>
      <c r="BA6">
        <f t="shared" si="1"/>
        <v>26.400594942984632</v>
      </c>
      <c r="BB6">
        <f t="shared" si="1"/>
        <v>9.2959841348537431</v>
      </c>
      <c r="BC6">
        <f t="shared" si="1"/>
        <v>2.2310361923648983</v>
      </c>
      <c r="BD6">
        <f t="shared" si="1"/>
        <v>83.292017848289547</v>
      </c>
      <c r="BF6">
        <f t="shared" si="1"/>
        <v>23.425880019831432</v>
      </c>
      <c r="BG6">
        <f t="shared" si="1"/>
        <v>22.682201289043135</v>
      </c>
      <c r="BH6">
        <f t="shared" si="1"/>
        <v>2.2310361923648983</v>
      </c>
      <c r="BI6">
        <f t="shared" si="1"/>
        <v>16.732771442736738</v>
      </c>
      <c r="BJ6">
        <f t="shared" si="1"/>
        <v>16.360932077342589</v>
      </c>
      <c r="BK6">
        <f t="shared" si="1"/>
        <v>15.617253346554289</v>
      </c>
      <c r="BL6">
        <f t="shared" si="1"/>
        <v>16.732771442736738</v>
      </c>
    </row>
    <row r="7" spans="1:64" ht="24" customHeight="1" x14ac:dyDescent="0.2">
      <c r="A7" s="92">
        <v>0.19550000000000001</v>
      </c>
      <c r="B7" s="13" t="s">
        <v>27</v>
      </c>
      <c r="C7" s="14" t="s">
        <v>28</v>
      </c>
      <c r="D7" s="15">
        <v>2.8</v>
      </c>
      <c r="E7" s="15">
        <v>4.3</v>
      </c>
      <c r="F7" s="16">
        <v>76.400000000000006</v>
      </c>
      <c r="G7" s="15">
        <v>5.2</v>
      </c>
      <c r="H7" s="15">
        <v>5.3</v>
      </c>
      <c r="I7" s="15">
        <v>6.5</v>
      </c>
      <c r="J7" s="16">
        <v>16.7</v>
      </c>
      <c r="K7" s="16">
        <v>32.700000000000003</v>
      </c>
      <c r="L7" s="16">
        <v>29.3</v>
      </c>
      <c r="M7" s="15">
        <v>9.6</v>
      </c>
      <c r="N7" s="15">
        <v>0.9</v>
      </c>
      <c r="O7" s="16">
        <v>105.2</v>
      </c>
      <c r="P7" s="17"/>
      <c r="Q7" s="16">
        <v>14.2</v>
      </c>
      <c r="R7" s="16">
        <v>21.8</v>
      </c>
      <c r="S7" s="15">
        <v>2</v>
      </c>
      <c r="T7" s="16">
        <v>13.7</v>
      </c>
      <c r="U7" s="16">
        <v>10.6</v>
      </c>
      <c r="V7" s="16">
        <v>11.2</v>
      </c>
      <c r="W7" s="16">
        <v>15.5</v>
      </c>
      <c r="X7">
        <f t="shared" si="2"/>
        <v>2.8</v>
      </c>
      <c r="Y7">
        <f t="shared" si="0"/>
        <v>4.3</v>
      </c>
      <c r="Z7">
        <f t="shared" si="0"/>
        <v>76.400000000000006</v>
      </c>
      <c r="AA7">
        <f t="shared" si="0"/>
        <v>5.2</v>
      </c>
      <c r="AB7">
        <f t="shared" si="0"/>
        <v>5.3</v>
      </c>
      <c r="AC7">
        <f t="shared" si="0"/>
        <v>6.5</v>
      </c>
      <c r="AD7">
        <f t="shared" si="0"/>
        <v>16.7</v>
      </c>
      <c r="AE7">
        <f t="shared" si="0"/>
        <v>32.700000000000003</v>
      </c>
      <c r="AF7">
        <f t="shared" si="0"/>
        <v>29.3</v>
      </c>
      <c r="AG7">
        <f t="shared" si="0"/>
        <v>9.6</v>
      </c>
      <c r="AH7">
        <f t="shared" si="0"/>
        <v>0.9</v>
      </c>
      <c r="AI7">
        <f t="shared" si="0"/>
        <v>105.2</v>
      </c>
      <c r="AJ7">
        <f t="shared" si="0"/>
        <v>0</v>
      </c>
      <c r="AK7">
        <f t="shared" si="0"/>
        <v>14.2</v>
      </c>
      <c r="AL7">
        <f t="shared" si="0"/>
        <v>21.8</v>
      </c>
      <c r="AM7">
        <f t="shared" si="0"/>
        <v>2</v>
      </c>
      <c r="AN7">
        <f t="shared" si="0"/>
        <v>13.7</v>
      </c>
      <c r="AO7">
        <f t="shared" si="0"/>
        <v>10.6</v>
      </c>
      <c r="AP7">
        <f t="shared" si="0"/>
        <v>11.2</v>
      </c>
      <c r="AQ7">
        <f t="shared" si="0"/>
        <v>15.5</v>
      </c>
      <c r="AR7" s="92">
        <v>0.19550000000000001</v>
      </c>
      <c r="AS7">
        <f t="shared" si="3"/>
        <v>10.741687979539641</v>
      </c>
      <c r="AT7">
        <f t="shared" si="1"/>
        <v>16.496163682864449</v>
      </c>
      <c r="AU7">
        <f t="shared" si="1"/>
        <v>293.09462915601023</v>
      </c>
      <c r="AV7">
        <f t="shared" si="1"/>
        <v>19.948849104859335</v>
      </c>
      <c r="AW7">
        <f t="shared" si="1"/>
        <v>20.332480818414318</v>
      </c>
      <c r="AX7">
        <f t="shared" si="1"/>
        <v>24.936061381074168</v>
      </c>
      <c r="AY7">
        <f t="shared" si="1"/>
        <v>64.066496163682871</v>
      </c>
      <c r="AZ7">
        <f t="shared" si="1"/>
        <v>125.44757033248081</v>
      </c>
      <c r="BA7">
        <f t="shared" si="1"/>
        <v>112.40409207161125</v>
      </c>
      <c r="BB7">
        <f t="shared" si="1"/>
        <v>36.828644501278767</v>
      </c>
      <c r="BC7">
        <f t="shared" si="1"/>
        <v>3.4526854219948846</v>
      </c>
      <c r="BD7">
        <f t="shared" si="1"/>
        <v>403.58056265984646</v>
      </c>
      <c r="BF7">
        <f t="shared" si="1"/>
        <v>54.475703324808187</v>
      </c>
      <c r="BG7">
        <f t="shared" si="1"/>
        <v>83.631713554987201</v>
      </c>
      <c r="BH7">
        <f t="shared" si="1"/>
        <v>7.6726342710997439</v>
      </c>
      <c r="BI7">
        <f t="shared" si="1"/>
        <v>52.557544757033249</v>
      </c>
      <c r="BJ7">
        <f t="shared" si="1"/>
        <v>40.664961636828636</v>
      </c>
      <c r="BK7">
        <f t="shared" si="1"/>
        <v>42.966751918158565</v>
      </c>
      <c r="BL7">
        <f t="shared" si="1"/>
        <v>59.462915601023013</v>
      </c>
    </row>
    <row r="8" spans="1:64" ht="23.1" customHeight="1" x14ac:dyDescent="0.2">
      <c r="A8" s="92">
        <v>0.2031</v>
      </c>
      <c r="B8" s="18" t="s">
        <v>29</v>
      </c>
      <c r="C8" s="19" t="s">
        <v>30</v>
      </c>
      <c r="D8" s="20">
        <v>5.0999999999999996</v>
      </c>
      <c r="E8" s="20">
        <v>5.5</v>
      </c>
      <c r="F8" s="21">
        <v>101.3</v>
      </c>
      <c r="G8" s="20">
        <v>3.1</v>
      </c>
      <c r="H8" s="20">
        <v>4.5999999999999996</v>
      </c>
      <c r="I8" s="20">
        <v>5</v>
      </c>
      <c r="J8" s="21">
        <v>15.6</v>
      </c>
      <c r="K8" s="21">
        <v>15</v>
      </c>
      <c r="L8" s="21">
        <v>53.2</v>
      </c>
      <c r="M8" s="20">
        <v>10.1</v>
      </c>
      <c r="N8" s="20">
        <v>1.5</v>
      </c>
      <c r="O8" s="21">
        <v>88.9</v>
      </c>
      <c r="P8" s="22"/>
      <c r="Q8" s="21">
        <v>24.1</v>
      </c>
      <c r="R8" s="21">
        <v>11.6</v>
      </c>
      <c r="S8" s="20">
        <v>2.4</v>
      </c>
      <c r="T8" s="21">
        <v>10.4</v>
      </c>
      <c r="U8" s="20">
        <v>10.5</v>
      </c>
      <c r="V8" s="20">
        <v>9.1</v>
      </c>
      <c r="W8" s="21">
        <v>11.5</v>
      </c>
      <c r="X8">
        <f t="shared" si="2"/>
        <v>5.0999999999999996</v>
      </c>
      <c r="Y8">
        <f t="shared" si="0"/>
        <v>5.5</v>
      </c>
      <c r="Z8">
        <f t="shared" si="0"/>
        <v>101.3</v>
      </c>
      <c r="AA8">
        <f t="shared" si="0"/>
        <v>3.1</v>
      </c>
      <c r="AB8">
        <f t="shared" si="0"/>
        <v>4.5999999999999996</v>
      </c>
      <c r="AC8">
        <f t="shared" si="0"/>
        <v>5</v>
      </c>
      <c r="AD8">
        <f t="shared" si="0"/>
        <v>15.6</v>
      </c>
      <c r="AE8">
        <f t="shared" si="0"/>
        <v>15</v>
      </c>
      <c r="AF8">
        <f t="shared" si="0"/>
        <v>53.2</v>
      </c>
      <c r="AG8">
        <f t="shared" si="0"/>
        <v>10.1</v>
      </c>
      <c r="AH8">
        <f t="shared" si="0"/>
        <v>1.5</v>
      </c>
      <c r="AI8">
        <f t="shared" si="0"/>
        <v>88.9</v>
      </c>
      <c r="AJ8">
        <f t="shared" si="0"/>
        <v>0</v>
      </c>
      <c r="AK8">
        <f t="shared" si="0"/>
        <v>24.1</v>
      </c>
      <c r="AL8">
        <f t="shared" si="0"/>
        <v>11.6</v>
      </c>
      <c r="AM8">
        <f t="shared" si="0"/>
        <v>2.4</v>
      </c>
      <c r="AN8">
        <f t="shared" si="0"/>
        <v>10.4</v>
      </c>
      <c r="AO8">
        <f t="shared" si="0"/>
        <v>10.5</v>
      </c>
      <c r="AP8">
        <f t="shared" si="0"/>
        <v>9.1</v>
      </c>
      <c r="AQ8">
        <f t="shared" si="0"/>
        <v>11.5</v>
      </c>
      <c r="AR8" s="92">
        <v>0.2031</v>
      </c>
      <c r="AS8">
        <f t="shared" si="3"/>
        <v>18.833087149187591</v>
      </c>
      <c r="AT8">
        <f t="shared" si="1"/>
        <v>20.310192023633679</v>
      </c>
      <c r="AU8">
        <f t="shared" si="1"/>
        <v>374.07680945347118</v>
      </c>
      <c r="AV8">
        <f t="shared" si="1"/>
        <v>11.447562776957163</v>
      </c>
      <c r="AW8">
        <f t="shared" si="1"/>
        <v>16.986706056129982</v>
      </c>
      <c r="AX8">
        <f t="shared" si="1"/>
        <v>18.46381093057607</v>
      </c>
      <c r="AY8">
        <f t="shared" si="1"/>
        <v>57.60709010339734</v>
      </c>
      <c r="AZ8">
        <f t="shared" si="1"/>
        <v>55.391432791728214</v>
      </c>
      <c r="BA8">
        <f>AF8*5*0.15/$AR8</f>
        <v>196.45494830132938</v>
      </c>
      <c r="BB8">
        <f t="shared" si="1"/>
        <v>37.296898079763658</v>
      </c>
      <c r="BC8">
        <f t="shared" si="1"/>
        <v>5.539143279172821</v>
      </c>
      <c r="BD8">
        <f t="shared" si="1"/>
        <v>328.2865583456425</v>
      </c>
      <c r="BF8">
        <f t="shared" si="1"/>
        <v>88.995568685376654</v>
      </c>
      <c r="BG8">
        <f t="shared" si="1"/>
        <v>42.836041358936484</v>
      </c>
      <c r="BH8">
        <f t="shared" si="1"/>
        <v>8.8626292466765122</v>
      </c>
      <c r="BI8">
        <f t="shared" si="1"/>
        <v>38.404726735598224</v>
      </c>
      <c r="BJ8">
        <f t="shared" si="1"/>
        <v>38.774002954209749</v>
      </c>
      <c r="BK8">
        <f t="shared" si="1"/>
        <v>33.604135893648447</v>
      </c>
      <c r="BL8">
        <f t="shared" si="1"/>
        <v>42.466765140324959</v>
      </c>
    </row>
    <row r="9" spans="1:64" ht="23.1" customHeight="1" x14ac:dyDescent="0.2">
      <c r="A9" s="92">
        <v>0.19470000000000001</v>
      </c>
      <c r="B9" s="23" t="s">
        <v>31</v>
      </c>
      <c r="C9" s="24" t="s">
        <v>32</v>
      </c>
      <c r="D9" s="25">
        <v>4.5</v>
      </c>
      <c r="E9" s="25">
        <v>4.7</v>
      </c>
      <c r="F9" s="26">
        <v>81.400000000000006</v>
      </c>
      <c r="G9" s="25">
        <v>2.5</v>
      </c>
      <c r="H9" s="25">
        <v>3.8</v>
      </c>
      <c r="I9" s="25">
        <v>3.9</v>
      </c>
      <c r="J9" s="26">
        <v>12.2</v>
      </c>
      <c r="K9" s="26">
        <v>11.5</v>
      </c>
      <c r="L9" s="26">
        <v>44</v>
      </c>
      <c r="M9" s="25">
        <v>8.5</v>
      </c>
      <c r="N9" s="25">
        <v>1.3</v>
      </c>
      <c r="O9" s="26">
        <v>67.5</v>
      </c>
      <c r="P9" s="27"/>
      <c r="Q9" s="26">
        <v>20.8</v>
      </c>
      <c r="R9" s="25">
        <v>10.199999999999999</v>
      </c>
      <c r="S9" s="25">
        <v>2.1</v>
      </c>
      <c r="T9" s="25">
        <v>8.6999999999999993</v>
      </c>
      <c r="U9" s="25">
        <v>9.3000000000000007</v>
      </c>
      <c r="V9" s="25">
        <v>7.7</v>
      </c>
      <c r="W9" s="25">
        <v>9.9</v>
      </c>
      <c r="X9">
        <f t="shared" si="2"/>
        <v>4.5</v>
      </c>
      <c r="Y9">
        <f t="shared" si="0"/>
        <v>4.7</v>
      </c>
      <c r="Z9">
        <f t="shared" si="0"/>
        <v>81.400000000000006</v>
      </c>
      <c r="AA9">
        <f t="shared" si="0"/>
        <v>2.5</v>
      </c>
      <c r="AB9">
        <f t="shared" si="0"/>
        <v>3.8</v>
      </c>
      <c r="AC9">
        <f t="shared" si="0"/>
        <v>3.9</v>
      </c>
      <c r="AD9">
        <f t="shared" si="0"/>
        <v>12.2</v>
      </c>
      <c r="AE9">
        <f t="shared" si="0"/>
        <v>11.5</v>
      </c>
      <c r="AF9">
        <f t="shared" si="0"/>
        <v>44</v>
      </c>
      <c r="AG9">
        <f t="shared" si="0"/>
        <v>8.5</v>
      </c>
      <c r="AH9">
        <f t="shared" si="0"/>
        <v>1.3</v>
      </c>
      <c r="AI9">
        <f t="shared" si="0"/>
        <v>67.5</v>
      </c>
      <c r="AJ9">
        <f t="shared" si="0"/>
        <v>0</v>
      </c>
      <c r="AK9">
        <f t="shared" si="0"/>
        <v>20.8</v>
      </c>
      <c r="AL9">
        <f t="shared" si="0"/>
        <v>10.199999999999999</v>
      </c>
      <c r="AM9">
        <f t="shared" si="0"/>
        <v>2.1</v>
      </c>
      <c r="AN9">
        <f t="shared" si="0"/>
        <v>8.6999999999999993</v>
      </c>
      <c r="AO9">
        <f t="shared" si="0"/>
        <v>9.3000000000000007</v>
      </c>
      <c r="AP9">
        <f t="shared" si="0"/>
        <v>7.7</v>
      </c>
      <c r="AQ9">
        <f t="shared" si="0"/>
        <v>9.9</v>
      </c>
      <c r="AR9" s="92">
        <v>0.19470000000000001</v>
      </c>
      <c r="AS9">
        <f t="shared" si="3"/>
        <v>17.334360554699536</v>
      </c>
      <c r="AT9">
        <f t="shared" si="1"/>
        <v>18.104776579352848</v>
      </c>
      <c r="AU9">
        <f t="shared" si="1"/>
        <v>313.5593220338983</v>
      </c>
      <c r="AV9">
        <f t="shared" si="1"/>
        <v>9.63020030816641</v>
      </c>
      <c r="AW9">
        <f t="shared" si="1"/>
        <v>14.637904468412943</v>
      </c>
      <c r="AX9">
        <f t="shared" si="1"/>
        <v>15.023112480739597</v>
      </c>
      <c r="AY9">
        <f t="shared" si="1"/>
        <v>46.995377503852076</v>
      </c>
      <c r="AZ9">
        <f t="shared" si="1"/>
        <v>44.298921417565481</v>
      </c>
      <c r="BA9">
        <f t="shared" si="1"/>
        <v>169.4915254237288</v>
      </c>
      <c r="BB9">
        <f t="shared" si="1"/>
        <v>32.742681047765792</v>
      </c>
      <c r="BC9">
        <f t="shared" si="1"/>
        <v>5.0077041602465329</v>
      </c>
      <c r="BD9">
        <f t="shared" si="1"/>
        <v>260.01540832049307</v>
      </c>
      <c r="BF9">
        <f t="shared" si="1"/>
        <v>80.123266563944526</v>
      </c>
      <c r="BG9">
        <f t="shared" si="1"/>
        <v>39.291217257318948</v>
      </c>
      <c r="BH9">
        <f t="shared" si="1"/>
        <v>8.0893682588597837</v>
      </c>
      <c r="BI9">
        <f t="shared" si="1"/>
        <v>33.5130970724191</v>
      </c>
      <c r="BJ9">
        <f t="shared" si="1"/>
        <v>35.824345146379038</v>
      </c>
      <c r="BK9">
        <f t="shared" si="1"/>
        <v>29.661016949152536</v>
      </c>
      <c r="BL9">
        <f t="shared" si="1"/>
        <v>38.135593220338983</v>
      </c>
    </row>
    <row r="10" spans="1:64" ht="23.1" customHeight="1" x14ac:dyDescent="0.2">
      <c r="A10" s="92">
        <v>0.1991</v>
      </c>
      <c r="B10" s="28" t="s">
        <v>33</v>
      </c>
      <c r="C10" s="29" t="s">
        <v>34</v>
      </c>
      <c r="D10" s="30">
        <v>5.6</v>
      </c>
      <c r="E10" s="30">
        <v>4.2</v>
      </c>
      <c r="F10" s="31">
        <v>80.400000000000006</v>
      </c>
      <c r="G10" s="30">
        <v>7</v>
      </c>
      <c r="H10" s="30">
        <v>8.3000000000000007</v>
      </c>
      <c r="I10" s="30">
        <v>7.1</v>
      </c>
      <c r="J10" s="31">
        <v>26.5</v>
      </c>
      <c r="K10" s="31">
        <v>31.5</v>
      </c>
      <c r="L10" s="31">
        <v>73.7</v>
      </c>
      <c r="M10" s="31">
        <v>14</v>
      </c>
      <c r="N10" s="30">
        <v>1.1000000000000001</v>
      </c>
      <c r="O10" s="31">
        <v>117.1</v>
      </c>
      <c r="P10" s="32"/>
      <c r="Q10" s="31">
        <v>24.8</v>
      </c>
      <c r="R10" s="31">
        <v>17.2</v>
      </c>
      <c r="S10" s="30">
        <v>2.9</v>
      </c>
      <c r="T10" s="31">
        <v>11.6</v>
      </c>
      <c r="U10" s="31">
        <v>10</v>
      </c>
      <c r="V10" s="30">
        <v>8.8000000000000007</v>
      </c>
      <c r="W10" s="31">
        <v>12.9</v>
      </c>
      <c r="X10">
        <f t="shared" si="2"/>
        <v>5.6</v>
      </c>
      <c r="Y10">
        <f t="shared" si="0"/>
        <v>4.2</v>
      </c>
      <c r="Z10">
        <f t="shared" si="0"/>
        <v>80.400000000000006</v>
      </c>
      <c r="AA10">
        <f t="shared" si="0"/>
        <v>7</v>
      </c>
      <c r="AB10">
        <f t="shared" si="0"/>
        <v>8.3000000000000007</v>
      </c>
      <c r="AC10">
        <f t="shared" si="0"/>
        <v>7.1</v>
      </c>
      <c r="AD10">
        <f t="shared" si="0"/>
        <v>26.5</v>
      </c>
      <c r="AE10">
        <f t="shared" si="0"/>
        <v>31.5</v>
      </c>
      <c r="AF10">
        <f t="shared" si="0"/>
        <v>73.7</v>
      </c>
      <c r="AG10">
        <f t="shared" si="0"/>
        <v>14</v>
      </c>
      <c r="AH10">
        <f t="shared" si="0"/>
        <v>1.1000000000000001</v>
      </c>
      <c r="AI10">
        <f t="shared" si="0"/>
        <v>117.1</v>
      </c>
      <c r="AJ10">
        <f t="shared" si="0"/>
        <v>0</v>
      </c>
      <c r="AK10">
        <f t="shared" si="0"/>
        <v>24.8</v>
      </c>
      <c r="AL10">
        <f t="shared" si="0"/>
        <v>17.2</v>
      </c>
      <c r="AM10">
        <f t="shared" si="0"/>
        <v>2.9</v>
      </c>
      <c r="AN10">
        <f t="shared" si="0"/>
        <v>11.6</v>
      </c>
      <c r="AO10">
        <f t="shared" si="0"/>
        <v>10</v>
      </c>
      <c r="AP10">
        <f t="shared" si="0"/>
        <v>8.8000000000000007</v>
      </c>
      <c r="AQ10">
        <f t="shared" si="0"/>
        <v>12.9</v>
      </c>
      <c r="AR10" s="92">
        <v>0.1991</v>
      </c>
      <c r="AS10">
        <f t="shared" si="3"/>
        <v>21.094927172275238</v>
      </c>
      <c r="AT10">
        <f t="shared" si="1"/>
        <v>15.821195379206429</v>
      </c>
      <c r="AU10">
        <f t="shared" si="1"/>
        <v>302.86288297338018</v>
      </c>
      <c r="AV10">
        <f t="shared" si="1"/>
        <v>26.36865896534405</v>
      </c>
      <c r="AW10">
        <f t="shared" si="1"/>
        <v>31.265695630336513</v>
      </c>
      <c r="AX10">
        <f t="shared" si="1"/>
        <v>26.745354093420392</v>
      </c>
      <c r="AY10">
        <f t="shared" si="1"/>
        <v>99.824208940231046</v>
      </c>
      <c r="AZ10">
        <f t="shared" si="1"/>
        <v>118.65896534404821</v>
      </c>
      <c r="BA10">
        <f t="shared" si="1"/>
        <v>277.62430939226516</v>
      </c>
      <c r="BB10">
        <f t="shared" si="1"/>
        <v>52.7373179306881</v>
      </c>
      <c r="BC10">
        <f t="shared" si="1"/>
        <v>4.1436464088397784</v>
      </c>
      <c r="BD10">
        <f t="shared" si="1"/>
        <v>441.10999497739829</v>
      </c>
      <c r="BF10">
        <f t="shared" si="1"/>
        <v>93.420391762933193</v>
      </c>
      <c r="BG10">
        <f t="shared" si="1"/>
        <v>64.791562029131086</v>
      </c>
      <c r="BH10">
        <f t="shared" si="1"/>
        <v>10.924158714213961</v>
      </c>
      <c r="BI10">
        <f t="shared" si="1"/>
        <v>43.696634856855844</v>
      </c>
      <c r="BJ10">
        <f t="shared" si="1"/>
        <v>37.669512807634355</v>
      </c>
      <c r="BK10">
        <f t="shared" si="1"/>
        <v>33.149171270718227</v>
      </c>
      <c r="BL10">
        <f t="shared" si="1"/>
        <v>48.593671521848314</v>
      </c>
    </row>
    <row r="11" spans="1:64" ht="23.1" customHeight="1" x14ac:dyDescent="0.2">
      <c r="A11" s="92">
        <v>0.91879999999999995</v>
      </c>
      <c r="B11" s="33" t="s">
        <v>35</v>
      </c>
      <c r="C11" s="34" t="s">
        <v>36</v>
      </c>
      <c r="D11" s="5">
        <v>3.2</v>
      </c>
      <c r="E11" s="5">
        <v>3.8</v>
      </c>
      <c r="F11" s="6">
        <v>48.5</v>
      </c>
      <c r="G11" s="5">
        <v>2</v>
      </c>
      <c r="H11" s="5">
        <v>3.8</v>
      </c>
      <c r="I11" s="5">
        <v>3.3</v>
      </c>
      <c r="J11" s="5">
        <v>7.5</v>
      </c>
      <c r="K11" s="6">
        <v>11.4</v>
      </c>
      <c r="L11" s="6">
        <v>43.6</v>
      </c>
      <c r="M11" s="5">
        <v>7.8</v>
      </c>
      <c r="N11" s="5">
        <v>1.1000000000000001</v>
      </c>
      <c r="O11" s="6">
        <v>67</v>
      </c>
      <c r="P11" s="7"/>
      <c r="Q11" s="6">
        <v>20.100000000000001</v>
      </c>
      <c r="R11" s="5">
        <v>8</v>
      </c>
      <c r="S11" s="5">
        <v>1.7</v>
      </c>
      <c r="T11" s="5">
        <v>6.8</v>
      </c>
      <c r="U11" s="5">
        <v>6.3</v>
      </c>
      <c r="V11" s="5">
        <v>6.1</v>
      </c>
      <c r="W11" s="6">
        <v>10.8</v>
      </c>
      <c r="X11">
        <f t="shared" si="2"/>
        <v>3.2</v>
      </c>
      <c r="Y11">
        <f t="shared" si="0"/>
        <v>3.8</v>
      </c>
      <c r="Z11">
        <f t="shared" si="0"/>
        <v>48.5</v>
      </c>
      <c r="AA11">
        <f t="shared" si="0"/>
        <v>2</v>
      </c>
      <c r="AB11">
        <f t="shared" si="0"/>
        <v>3.8</v>
      </c>
      <c r="AC11">
        <f t="shared" si="0"/>
        <v>3.3</v>
      </c>
      <c r="AD11">
        <f t="shared" si="0"/>
        <v>7.5</v>
      </c>
      <c r="AE11">
        <f t="shared" si="0"/>
        <v>11.4</v>
      </c>
      <c r="AF11">
        <f t="shared" si="0"/>
        <v>43.6</v>
      </c>
      <c r="AG11">
        <f t="shared" si="0"/>
        <v>7.8</v>
      </c>
      <c r="AH11">
        <f t="shared" si="0"/>
        <v>1.1000000000000001</v>
      </c>
      <c r="AI11">
        <f t="shared" si="0"/>
        <v>67</v>
      </c>
      <c r="AJ11">
        <f t="shared" si="0"/>
        <v>0</v>
      </c>
      <c r="AK11">
        <f t="shared" si="0"/>
        <v>20.100000000000001</v>
      </c>
      <c r="AL11">
        <f t="shared" si="0"/>
        <v>8</v>
      </c>
      <c r="AM11">
        <f t="shared" si="0"/>
        <v>1.7</v>
      </c>
      <c r="AN11">
        <f t="shared" si="0"/>
        <v>6.8</v>
      </c>
      <c r="AO11">
        <f t="shared" si="0"/>
        <v>6.3</v>
      </c>
      <c r="AP11">
        <f t="shared" si="0"/>
        <v>6.1</v>
      </c>
      <c r="AQ11">
        <f t="shared" si="0"/>
        <v>10.8</v>
      </c>
      <c r="AR11" s="92">
        <v>0.91879999999999995</v>
      </c>
      <c r="AS11">
        <f t="shared" si="3"/>
        <v>2.6121027427078798</v>
      </c>
      <c r="AT11">
        <f t="shared" si="1"/>
        <v>3.1018720069656074</v>
      </c>
      <c r="AU11">
        <f t="shared" si="1"/>
        <v>39.589682194166308</v>
      </c>
      <c r="AV11">
        <f t="shared" si="1"/>
        <v>1.632564214192425</v>
      </c>
      <c r="AW11">
        <f t="shared" si="1"/>
        <v>3.1018720069656074</v>
      </c>
      <c r="AX11">
        <f t="shared" si="1"/>
        <v>2.6937309534175014</v>
      </c>
      <c r="AY11">
        <f t="shared" si="1"/>
        <v>6.1221158032215941</v>
      </c>
      <c r="AZ11">
        <f t="shared" si="1"/>
        <v>9.3056160208968208</v>
      </c>
      <c r="BA11">
        <f t="shared" si="1"/>
        <v>35.589899869394863</v>
      </c>
      <c r="BB11">
        <f t="shared" si="1"/>
        <v>6.367000435350457</v>
      </c>
      <c r="BC11">
        <f t="shared" si="1"/>
        <v>0.89791031780583375</v>
      </c>
      <c r="BD11">
        <f t="shared" si="1"/>
        <v>54.690901175446236</v>
      </c>
      <c r="BF11">
        <f t="shared" si="1"/>
        <v>16.407270352633869</v>
      </c>
      <c r="BG11">
        <f t="shared" si="1"/>
        <v>6.5302568567697001</v>
      </c>
      <c r="BH11">
        <f t="shared" si="1"/>
        <v>1.3876795820635612</v>
      </c>
      <c r="BI11">
        <f t="shared" si="1"/>
        <v>5.5507183282542449</v>
      </c>
      <c r="BJ11">
        <f t="shared" si="1"/>
        <v>5.142577274706138</v>
      </c>
      <c r="BK11">
        <f t="shared" si="1"/>
        <v>4.9793208532868967</v>
      </c>
      <c r="BL11">
        <f t="shared" si="1"/>
        <v>8.815846756639095</v>
      </c>
    </row>
    <row r="12" spans="1:64" ht="33.950000000000003" customHeight="1" x14ac:dyDescent="0.2">
      <c r="A12" s="92">
        <v>0.20039999999999999</v>
      </c>
      <c r="B12" s="35" t="s">
        <v>37</v>
      </c>
      <c r="C12" s="36" t="s">
        <v>38</v>
      </c>
      <c r="D12" s="37">
        <v>2.1</v>
      </c>
      <c r="E12" s="10">
        <v>2.7</v>
      </c>
      <c r="F12" s="11">
        <v>27.3</v>
      </c>
      <c r="G12" s="10">
        <v>1</v>
      </c>
      <c r="H12" s="10">
        <v>2.1</v>
      </c>
      <c r="I12" s="10">
        <v>1.7</v>
      </c>
      <c r="J12" s="10">
        <v>3</v>
      </c>
      <c r="K12" s="10">
        <v>5.9</v>
      </c>
      <c r="L12" s="11">
        <v>23.7</v>
      </c>
      <c r="M12" s="10">
        <v>3.8</v>
      </c>
      <c r="N12" s="10">
        <v>0.9</v>
      </c>
      <c r="O12" s="11">
        <v>28.7</v>
      </c>
      <c r="P12" s="38"/>
      <c r="Q12" s="11">
        <v>12.5</v>
      </c>
      <c r="R12" s="10">
        <v>4.7</v>
      </c>
      <c r="S12" s="10">
        <v>1</v>
      </c>
      <c r="T12" s="10">
        <v>4.2</v>
      </c>
      <c r="U12" s="10">
        <v>4.8</v>
      </c>
      <c r="V12" s="10">
        <v>3.6</v>
      </c>
      <c r="W12" s="10">
        <v>5.6</v>
      </c>
      <c r="X12">
        <f t="shared" si="2"/>
        <v>2.1</v>
      </c>
      <c r="Y12">
        <f t="shared" si="0"/>
        <v>2.7</v>
      </c>
      <c r="Z12">
        <f t="shared" si="0"/>
        <v>27.3</v>
      </c>
      <c r="AA12">
        <f t="shared" si="0"/>
        <v>1</v>
      </c>
      <c r="AB12">
        <f t="shared" si="0"/>
        <v>2.1</v>
      </c>
      <c r="AC12">
        <f t="shared" si="0"/>
        <v>1.7</v>
      </c>
      <c r="AD12">
        <f t="shared" si="0"/>
        <v>3</v>
      </c>
      <c r="AE12">
        <f t="shared" si="0"/>
        <v>5.9</v>
      </c>
      <c r="AF12">
        <f t="shared" si="0"/>
        <v>23.7</v>
      </c>
      <c r="AG12">
        <f t="shared" si="0"/>
        <v>3.8</v>
      </c>
      <c r="AH12">
        <f t="shared" si="0"/>
        <v>0.9</v>
      </c>
      <c r="AI12">
        <f t="shared" si="0"/>
        <v>28.7</v>
      </c>
      <c r="AJ12">
        <f t="shared" si="0"/>
        <v>0</v>
      </c>
      <c r="AK12">
        <f t="shared" si="0"/>
        <v>12.5</v>
      </c>
      <c r="AL12">
        <f t="shared" si="0"/>
        <v>4.7</v>
      </c>
      <c r="AM12">
        <f t="shared" si="0"/>
        <v>1</v>
      </c>
      <c r="AN12">
        <f t="shared" si="0"/>
        <v>4.2</v>
      </c>
      <c r="AO12">
        <f t="shared" si="0"/>
        <v>4.8</v>
      </c>
      <c r="AP12">
        <f t="shared" si="0"/>
        <v>3.6</v>
      </c>
      <c r="AQ12">
        <f t="shared" si="0"/>
        <v>5.6</v>
      </c>
      <c r="AR12" s="92">
        <v>0.20039999999999999</v>
      </c>
      <c r="AS12">
        <f t="shared" si="3"/>
        <v>7.8592814371257482</v>
      </c>
      <c r="AT12">
        <f t="shared" si="1"/>
        <v>10.104790419161677</v>
      </c>
      <c r="AU12">
        <f t="shared" si="1"/>
        <v>102.17065868263472</v>
      </c>
      <c r="AV12">
        <f t="shared" si="1"/>
        <v>3.7425149700598803</v>
      </c>
      <c r="AW12">
        <f t="shared" si="1"/>
        <v>7.8592814371257482</v>
      </c>
      <c r="AX12">
        <f t="shared" si="1"/>
        <v>6.3622754491017961</v>
      </c>
      <c r="AY12">
        <f t="shared" si="1"/>
        <v>11.227544910179642</v>
      </c>
      <c r="AZ12">
        <f t="shared" si="1"/>
        <v>22.080838323353294</v>
      </c>
      <c r="BA12">
        <f t="shared" si="1"/>
        <v>88.697604790419163</v>
      </c>
      <c r="BB12">
        <f t="shared" si="1"/>
        <v>14.221556886227546</v>
      </c>
      <c r="BC12">
        <f t="shared" si="1"/>
        <v>3.3682634730538918</v>
      </c>
      <c r="BD12">
        <f t="shared" si="1"/>
        <v>107.41017964071855</v>
      </c>
      <c r="BF12">
        <f t="shared" si="1"/>
        <v>46.781437125748504</v>
      </c>
      <c r="BG12">
        <f t="shared" si="1"/>
        <v>17.589820359281436</v>
      </c>
      <c r="BH12">
        <f t="shared" si="1"/>
        <v>3.7425149700598803</v>
      </c>
      <c r="BI12">
        <f t="shared" si="1"/>
        <v>15.718562874251496</v>
      </c>
      <c r="BJ12">
        <f t="shared" si="1"/>
        <v>17.964071856287426</v>
      </c>
      <c r="BK12">
        <f t="shared" si="1"/>
        <v>13.473053892215567</v>
      </c>
      <c r="BL12">
        <f t="shared" si="1"/>
        <v>20.95808383233533</v>
      </c>
    </row>
    <row r="13" spans="1:64" ht="24" customHeight="1" x14ac:dyDescent="0.2">
      <c r="A13" s="92">
        <v>0.19670000000000001</v>
      </c>
      <c r="B13" s="39" t="s">
        <v>39</v>
      </c>
      <c r="C13" s="40" t="s">
        <v>40</v>
      </c>
      <c r="D13" s="15">
        <v>2.4</v>
      </c>
      <c r="E13" s="15">
        <v>5.6</v>
      </c>
      <c r="F13" s="16">
        <v>63.8</v>
      </c>
      <c r="G13" s="15">
        <v>1.4</v>
      </c>
      <c r="H13" s="15">
        <v>3</v>
      </c>
      <c r="I13" s="15">
        <v>2.9</v>
      </c>
      <c r="J13" s="15">
        <v>5.9</v>
      </c>
      <c r="K13" s="15">
        <v>8</v>
      </c>
      <c r="L13" s="16">
        <v>39.4</v>
      </c>
      <c r="M13" s="15">
        <v>5.7</v>
      </c>
      <c r="N13" s="15">
        <v>1.4</v>
      </c>
      <c r="O13" s="16">
        <v>69.8</v>
      </c>
      <c r="P13" s="17"/>
      <c r="Q13" s="16">
        <v>20.5</v>
      </c>
      <c r="R13" s="15">
        <v>7.9</v>
      </c>
      <c r="S13" s="15">
        <v>2.4</v>
      </c>
      <c r="T13" s="15">
        <v>7.8</v>
      </c>
      <c r="U13" s="15">
        <v>8.6</v>
      </c>
      <c r="V13" s="15">
        <v>7</v>
      </c>
      <c r="W13" s="16">
        <v>12.4</v>
      </c>
      <c r="X13">
        <f t="shared" si="2"/>
        <v>2.4</v>
      </c>
      <c r="Y13">
        <f t="shared" si="0"/>
        <v>5.6</v>
      </c>
      <c r="Z13">
        <f t="shared" si="0"/>
        <v>63.8</v>
      </c>
      <c r="AA13">
        <f t="shared" si="0"/>
        <v>1.4</v>
      </c>
      <c r="AB13">
        <f t="shared" si="0"/>
        <v>3</v>
      </c>
      <c r="AC13">
        <f t="shared" si="0"/>
        <v>2.9</v>
      </c>
      <c r="AD13">
        <f t="shared" si="0"/>
        <v>5.9</v>
      </c>
      <c r="AE13">
        <f t="shared" si="0"/>
        <v>8</v>
      </c>
      <c r="AF13">
        <f t="shared" si="0"/>
        <v>39.4</v>
      </c>
      <c r="AG13">
        <f t="shared" si="0"/>
        <v>5.7</v>
      </c>
      <c r="AH13">
        <f t="shared" si="0"/>
        <v>1.4</v>
      </c>
      <c r="AI13">
        <f t="shared" si="0"/>
        <v>69.8</v>
      </c>
      <c r="AJ13">
        <f t="shared" si="0"/>
        <v>0</v>
      </c>
      <c r="AK13">
        <f t="shared" si="0"/>
        <v>20.5</v>
      </c>
      <c r="AL13">
        <f t="shared" si="0"/>
        <v>7.9</v>
      </c>
      <c r="AM13">
        <f t="shared" si="0"/>
        <v>2.4</v>
      </c>
      <c r="AN13">
        <f t="shared" si="0"/>
        <v>7.8</v>
      </c>
      <c r="AO13">
        <f t="shared" si="0"/>
        <v>8.6</v>
      </c>
      <c r="AP13">
        <f t="shared" si="0"/>
        <v>7</v>
      </c>
      <c r="AQ13">
        <f t="shared" si="0"/>
        <v>12.4</v>
      </c>
      <c r="AR13" s="92">
        <v>0.19670000000000001</v>
      </c>
      <c r="AS13">
        <f t="shared" si="3"/>
        <v>9.1509913573970501</v>
      </c>
      <c r="AT13">
        <f t="shared" si="1"/>
        <v>21.352313167259787</v>
      </c>
      <c r="AU13">
        <f t="shared" si="1"/>
        <v>243.26385358413827</v>
      </c>
      <c r="AV13">
        <f t="shared" si="1"/>
        <v>5.3380782918149468</v>
      </c>
      <c r="AW13">
        <f t="shared" si="1"/>
        <v>11.438739196746313</v>
      </c>
      <c r="AX13">
        <f t="shared" si="1"/>
        <v>11.057447890188103</v>
      </c>
      <c r="AY13">
        <f t="shared" si="1"/>
        <v>22.496187086934416</v>
      </c>
      <c r="AZ13">
        <f t="shared" si="1"/>
        <v>30.503304524656837</v>
      </c>
      <c r="BA13">
        <f t="shared" si="1"/>
        <v>150.22877478393491</v>
      </c>
      <c r="BB13">
        <f t="shared" si="1"/>
        <v>21.733604473817994</v>
      </c>
      <c r="BC13">
        <f t="shared" si="1"/>
        <v>5.3380782918149468</v>
      </c>
      <c r="BD13">
        <f t="shared" si="1"/>
        <v>266.1413319776309</v>
      </c>
      <c r="BF13">
        <f t="shared" si="1"/>
        <v>78.164717844433142</v>
      </c>
      <c r="BG13">
        <f t="shared" si="1"/>
        <v>30.122013218098623</v>
      </c>
      <c r="BH13">
        <f t="shared" si="1"/>
        <v>9.1509913573970501</v>
      </c>
      <c r="BI13">
        <f t="shared" si="1"/>
        <v>29.740721911540412</v>
      </c>
      <c r="BJ13">
        <f t="shared" si="1"/>
        <v>32.791052364006099</v>
      </c>
      <c r="BK13">
        <f t="shared" si="1"/>
        <v>26.690391459074732</v>
      </c>
      <c r="BL13">
        <f t="shared" si="1"/>
        <v>47.28012201321809</v>
      </c>
    </row>
    <row r="14" spans="1:64" ht="23.1" customHeight="1" x14ac:dyDescent="0.2">
      <c r="A14" s="92">
        <v>0.20300000000000001</v>
      </c>
      <c r="B14" s="41" t="s">
        <v>41</v>
      </c>
      <c r="C14" s="42" t="s">
        <v>42</v>
      </c>
      <c r="D14" s="43">
        <v>2</v>
      </c>
      <c r="E14" s="43">
        <v>2.8</v>
      </c>
      <c r="F14" s="21">
        <v>32.6</v>
      </c>
      <c r="G14" s="43">
        <v>2</v>
      </c>
      <c r="H14" s="43">
        <v>4</v>
      </c>
      <c r="I14" s="43">
        <v>3.5</v>
      </c>
      <c r="J14" s="43">
        <v>7</v>
      </c>
      <c r="K14" s="21">
        <v>11.7</v>
      </c>
      <c r="L14" s="21">
        <v>47.6</v>
      </c>
      <c r="M14" s="20">
        <v>6.4</v>
      </c>
      <c r="N14" s="20">
        <v>0.8</v>
      </c>
      <c r="O14" s="21">
        <v>74.7</v>
      </c>
      <c r="P14" s="22"/>
      <c r="Q14" s="21">
        <v>20</v>
      </c>
      <c r="R14" s="20">
        <v>7.4</v>
      </c>
      <c r="S14" s="20">
        <v>1.3</v>
      </c>
      <c r="T14" s="20">
        <v>5.7</v>
      </c>
      <c r="U14" s="20">
        <v>5.6</v>
      </c>
      <c r="V14" s="20">
        <v>5.6</v>
      </c>
      <c r="W14" s="21">
        <v>15.5</v>
      </c>
      <c r="X14">
        <f t="shared" si="2"/>
        <v>2</v>
      </c>
      <c r="Y14">
        <f t="shared" si="0"/>
        <v>2.8</v>
      </c>
      <c r="Z14">
        <f t="shared" si="0"/>
        <v>32.6</v>
      </c>
      <c r="AA14">
        <f t="shared" si="0"/>
        <v>2</v>
      </c>
      <c r="AB14">
        <f t="shared" si="0"/>
        <v>4</v>
      </c>
      <c r="AC14">
        <f t="shared" si="0"/>
        <v>3.5</v>
      </c>
      <c r="AD14">
        <f t="shared" si="0"/>
        <v>7</v>
      </c>
      <c r="AE14">
        <f t="shared" si="0"/>
        <v>11.7</v>
      </c>
      <c r="AF14">
        <f t="shared" si="0"/>
        <v>47.6</v>
      </c>
      <c r="AG14">
        <f t="shared" si="0"/>
        <v>6.4</v>
      </c>
      <c r="AH14">
        <f t="shared" si="0"/>
        <v>0.8</v>
      </c>
      <c r="AI14">
        <f t="shared" si="0"/>
        <v>74.7</v>
      </c>
      <c r="AJ14">
        <f t="shared" si="0"/>
        <v>0</v>
      </c>
      <c r="AK14">
        <f t="shared" si="0"/>
        <v>20</v>
      </c>
      <c r="AL14">
        <f t="shared" si="0"/>
        <v>7.4</v>
      </c>
      <c r="AM14">
        <f t="shared" si="0"/>
        <v>1.3</v>
      </c>
      <c r="AN14">
        <f t="shared" si="0"/>
        <v>5.7</v>
      </c>
      <c r="AO14">
        <f t="shared" si="0"/>
        <v>5.6</v>
      </c>
      <c r="AP14">
        <f t="shared" si="0"/>
        <v>5.6</v>
      </c>
      <c r="AQ14">
        <f t="shared" si="0"/>
        <v>15.5</v>
      </c>
      <c r="AR14" s="92">
        <v>0.20300000000000001</v>
      </c>
      <c r="AS14">
        <f t="shared" si="3"/>
        <v>7.3891625615763541</v>
      </c>
      <c r="AT14">
        <f t="shared" si="1"/>
        <v>10.344827586206897</v>
      </c>
      <c r="AU14">
        <f t="shared" si="1"/>
        <v>120.44334975369458</v>
      </c>
      <c r="AV14">
        <f t="shared" si="1"/>
        <v>7.3891625615763541</v>
      </c>
      <c r="AW14">
        <f t="shared" si="1"/>
        <v>14.778325123152708</v>
      </c>
      <c r="AX14">
        <f t="shared" si="1"/>
        <v>12.931034482758619</v>
      </c>
      <c r="AY14">
        <f t="shared" si="1"/>
        <v>25.862068965517238</v>
      </c>
      <c r="AZ14">
        <f t="shared" si="1"/>
        <v>43.226600985221673</v>
      </c>
      <c r="BA14">
        <f t="shared" si="1"/>
        <v>175.86206896551721</v>
      </c>
      <c r="BB14">
        <f t="shared" si="1"/>
        <v>23.645320197044331</v>
      </c>
      <c r="BC14">
        <f t="shared" si="1"/>
        <v>2.9556650246305414</v>
      </c>
      <c r="BD14">
        <f t="shared" si="1"/>
        <v>275.98522167487681</v>
      </c>
      <c r="BF14">
        <f t="shared" si="1"/>
        <v>73.891625615763544</v>
      </c>
      <c r="BG14">
        <f t="shared" si="1"/>
        <v>27.339901477832509</v>
      </c>
      <c r="BH14">
        <f t="shared" si="1"/>
        <v>4.8029556650246299</v>
      </c>
      <c r="BI14">
        <f t="shared" si="1"/>
        <v>21.059113300492609</v>
      </c>
      <c r="BJ14">
        <f t="shared" si="1"/>
        <v>20.689655172413794</v>
      </c>
      <c r="BK14">
        <f t="shared" si="1"/>
        <v>20.689655172413794</v>
      </c>
      <c r="BL14">
        <f t="shared" si="1"/>
        <v>57.266009852216747</v>
      </c>
    </row>
    <row r="15" spans="1:64" ht="24" customHeight="1" x14ac:dyDescent="0.2">
      <c r="A15" s="92">
        <v>0.1968</v>
      </c>
      <c r="B15" s="44" t="s">
        <v>43</v>
      </c>
      <c r="C15" s="45" t="s">
        <v>44</v>
      </c>
      <c r="D15" s="46">
        <v>2.1</v>
      </c>
      <c r="E15" s="25">
        <v>3.3</v>
      </c>
      <c r="F15" s="26">
        <v>37.799999999999997</v>
      </c>
      <c r="G15" s="25">
        <v>1.4</v>
      </c>
      <c r="H15" s="25">
        <v>2.9</v>
      </c>
      <c r="I15" s="25">
        <v>2.9</v>
      </c>
      <c r="J15" s="25">
        <v>5.6</v>
      </c>
      <c r="K15" s="25">
        <v>7.8</v>
      </c>
      <c r="L15" s="26">
        <v>41.4</v>
      </c>
      <c r="M15" s="25">
        <v>5</v>
      </c>
      <c r="N15" s="25">
        <v>1</v>
      </c>
      <c r="O15" s="26">
        <v>64.7</v>
      </c>
      <c r="P15" s="27"/>
      <c r="Q15" s="26">
        <v>19</v>
      </c>
      <c r="R15" s="25">
        <v>6.5</v>
      </c>
      <c r="S15" s="25">
        <v>1.2</v>
      </c>
      <c r="T15" s="25">
        <v>5.3</v>
      </c>
      <c r="U15" s="25">
        <v>6.4</v>
      </c>
      <c r="V15" s="25">
        <v>5.6</v>
      </c>
      <c r="W15" s="26">
        <v>14.7</v>
      </c>
      <c r="X15">
        <f t="shared" si="2"/>
        <v>2.1</v>
      </c>
      <c r="Y15">
        <f t="shared" si="0"/>
        <v>3.3</v>
      </c>
      <c r="Z15">
        <f t="shared" si="0"/>
        <v>37.799999999999997</v>
      </c>
      <c r="AA15">
        <f t="shared" si="0"/>
        <v>1.4</v>
      </c>
      <c r="AB15">
        <f t="shared" si="0"/>
        <v>2.9</v>
      </c>
      <c r="AC15">
        <f t="shared" si="0"/>
        <v>2.9</v>
      </c>
      <c r="AD15">
        <f t="shared" ref="AD15:AD29" si="4">J15</f>
        <v>5.6</v>
      </c>
      <c r="AE15">
        <f t="shared" ref="AE15:AE29" si="5">K15</f>
        <v>7.8</v>
      </c>
      <c r="AF15">
        <f t="shared" ref="AF15:AF29" si="6">L15</f>
        <v>41.4</v>
      </c>
      <c r="AG15">
        <f t="shared" ref="AG15:AG29" si="7">M15</f>
        <v>5</v>
      </c>
      <c r="AH15">
        <f t="shared" ref="AH15:AH29" si="8">N15</f>
        <v>1</v>
      </c>
      <c r="AI15">
        <f t="shared" ref="AI15:AI29" si="9">O15</f>
        <v>64.7</v>
      </c>
      <c r="AJ15">
        <f t="shared" ref="AJ15:AJ29" si="10">P15</f>
        <v>0</v>
      </c>
      <c r="AK15">
        <f t="shared" ref="AK15:AK29" si="11">Q15</f>
        <v>19</v>
      </c>
      <c r="AL15">
        <f t="shared" ref="AL15:AL29" si="12">R15</f>
        <v>6.5</v>
      </c>
      <c r="AM15">
        <f t="shared" ref="AM15:AM29" si="13">S15</f>
        <v>1.2</v>
      </c>
      <c r="AN15">
        <f t="shared" ref="AN15:AN29" si="14">T15</f>
        <v>5.3</v>
      </c>
      <c r="AO15">
        <f t="shared" ref="AO15:AO29" si="15">U15</f>
        <v>6.4</v>
      </c>
      <c r="AP15">
        <f t="shared" ref="AP15:AP29" si="16">V15</f>
        <v>5.6</v>
      </c>
      <c r="AQ15">
        <f t="shared" ref="AQ15:AQ29" si="17">W15</f>
        <v>14.7</v>
      </c>
      <c r="AR15" s="92">
        <v>0.1968</v>
      </c>
      <c r="AS15">
        <f t="shared" si="3"/>
        <v>8.0030487804878039</v>
      </c>
      <c r="AT15">
        <f t="shared" si="1"/>
        <v>12.576219512195122</v>
      </c>
      <c r="AU15">
        <f t="shared" si="1"/>
        <v>144.05487804878047</v>
      </c>
      <c r="AV15">
        <f t="shared" si="1"/>
        <v>5.3353658536585371</v>
      </c>
      <c r="AW15">
        <f t="shared" si="1"/>
        <v>11.051829268292682</v>
      </c>
      <c r="AX15">
        <f t="shared" si="1"/>
        <v>11.051829268292682</v>
      </c>
      <c r="AY15">
        <f t="shared" si="1"/>
        <v>21.341463414634148</v>
      </c>
      <c r="AZ15">
        <f t="shared" si="1"/>
        <v>29.725609756097558</v>
      </c>
      <c r="BA15">
        <f t="shared" si="1"/>
        <v>157.77439024390242</v>
      </c>
      <c r="BB15">
        <f t="shared" si="1"/>
        <v>19.054878048780488</v>
      </c>
      <c r="BC15">
        <f t="shared" si="1"/>
        <v>3.8109756097560976</v>
      </c>
      <c r="BD15">
        <f t="shared" si="1"/>
        <v>246.57012195121951</v>
      </c>
      <c r="BF15">
        <f t="shared" si="1"/>
        <v>72.408536585365852</v>
      </c>
      <c r="BG15">
        <f t="shared" si="1"/>
        <v>24.771341463414632</v>
      </c>
      <c r="BH15">
        <f t="shared" si="1"/>
        <v>4.5731707317073162</v>
      </c>
      <c r="BI15">
        <f t="shared" si="1"/>
        <v>20.198170731707314</v>
      </c>
      <c r="BJ15">
        <f t="shared" si="1"/>
        <v>24.390243902439025</v>
      </c>
      <c r="BK15">
        <f t="shared" si="1"/>
        <v>21.341463414634148</v>
      </c>
      <c r="BL15">
        <f t="shared" si="1"/>
        <v>56.021341463414636</v>
      </c>
    </row>
    <row r="16" spans="1:64" ht="35.1" customHeight="1" x14ac:dyDescent="0.2">
      <c r="A16" s="92">
        <v>0.20250000000000001</v>
      </c>
      <c r="B16" s="47" t="s">
        <v>45</v>
      </c>
      <c r="C16" s="48" t="s">
        <v>46</v>
      </c>
      <c r="D16" s="30">
        <v>0.8</v>
      </c>
      <c r="E16" s="30">
        <v>2.1</v>
      </c>
      <c r="F16" s="31">
        <v>12.2</v>
      </c>
      <c r="G16" s="30">
        <v>0.4</v>
      </c>
      <c r="H16" s="30">
        <v>1.2</v>
      </c>
      <c r="I16" s="30">
        <v>1.2</v>
      </c>
      <c r="J16" s="30">
        <v>1.4</v>
      </c>
      <c r="K16" s="30">
        <v>2.4</v>
      </c>
      <c r="L16" s="31">
        <v>15.8</v>
      </c>
      <c r="M16" s="30">
        <v>2</v>
      </c>
      <c r="N16" s="30">
        <v>0.5</v>
      </c>
      <c r="O16" s="31">
        <v>23.6</v>
      </c>
      <c r="P16" s="49"/>
      <c r="Q16" s="30">
        <v>7.8</v>
      </c>
      <c r="R16" s="30">
        <v>2.2999999999999998</v>
      </c>
      <c r="S16" s="30">
        <v>0.5</v>
      </c>
      <c r="T16" s="30">
        <v>1.9</v>
      </c>
      <c r="U16" s="30">
        <v>2.4</v>
      </c>
      <c r="V16" s="30">
        <v>2.1</v>
      </c>
      <c r="W16" s="30">
        <v>5</v>
      </c>
      <c r="X16">
        <f t="shared" si="2"/>
        <v>0.8</v>
      </c>
      <c r="Y16">
        <f t="shared" ref="Y16:Y29" si="18">E16</f>
        <v>2.1</v>
      </c>
      <c r="Z16">
        <f t="shared" ref="Z16:Z29" si="19">F16</f>
        <v>12.2</v>
      </c>
      <c r="AA16">
        <f t="shared" ref="AA16:AA29" si="20">G16</f>
        <v>0.4</v>
      </c>
      <c r="AB16">
        <f t="shared" ref="AB16:AB29" si="21">H16</f>
        <v>1.2</v>
      </c>
      <c r="AC16">
        <f t="shared" ref="AC16:AC29" si="22">I16</f>
        <v>1.2</v>
      </c>
      <c r="AD16">
        <f t="shared" si="4"/>
        <v>1.4</v>
      </c>
      <c r="AE16">
        <f t="shared" si="5"/>
        <v>2.4</v>
      </c>
      <c r="AF16">
        <f t="shared" si="6"/>
        <v>15.8</v>
      </c>
      <c r="AG16">
        <f t="shared" si="7"/>
        <v>2</v>
      </c>
      <c r="AH16">
        <f t="shared" si="8"/>
        <v>0.5</v>
      </c>
      <c r="AI16">
        <f t="shared" si="9"/>
        <v>23.6</v>
      </c>
      <c r="AJ16">
        <f t="shared" si="10"/>
        <v>0</v>
      </c>
      <c r="AK16">
        <f t="shared" si="11"/>
        <v>7.8</v>
      </c>
      <c r="AL16">
        <f t="shared" si="12"/>
        <v>2.2999999999999998</v>
      </c>
      <c r="AM16">
        <f t="shared" si="13"/>
        <v>0.5</v>
      </c>
      <c r="AN16">
        <f t="shared" si="14"/>
        <v>1.9</v>
      </c>
      <c r="AO16">
        <f t="shared" si="15"/>
        <v>2.4</v>
      </c>
      <c r="AP16">
        <f t="shared" si="16"/>
        <v>2.1</v>
      </c>
      <c r="AQ16">
        <f t="shared" si="17"/>
        <v>5</v>
      </c>
      <c r="AR16" s="92">
        <v>0.20250000000000001</v>
      </c>
      <c r="AS16">
        <f t="shared" si="3"/>
        <v>2.9629629629629628</v>
      </c>
      <c r="AT16">
        <f t="shared" si="1"/>
        <v>7.7777777777777768</v>
      </c>
      <c r="AU16">
        <f t="shared" si="1"/>
        <v>45.185185185185183</v>
      </c>
      <c r="AV16">
        <f t="shared" si="1"/>
        <v>1.4814814814814814</v>
      </c>
      <c r="AW16">
        <f t="shared" si="1"/>
        <v>4.4444444444444438</v>
      </c>
      <c r="AX16">
        <f t="shared" si="1"/>
        <v>4.4444444444444438</v>
      </c>
      <c r="AY16">
        <f t="shared" si="1"/>
        <v>5.1851851851851851</v>
      </c>
      <c r="AZ16">
        <f t="shared" si="1"/>
        <v>8.8888888888888875</v>
      </c>
      <c r="BA16">
        <f t="shared" si="1"/>
        <v>58.518518518518512</v>
      </c>
      <c r="BB16">
        <f t="shared" si="1"/>
        <v>7.4074074074074066</v>
      </c>
      <c r="BC16">
        <f t="shared" si="1"/>
        <v>1.8518518518518516</v>
      </c>
      <c r="BD16">
        <f t="shared" si="1"/>
        <v>87.407407407407405</v>
      </c>
      <c r="BF16">
        <f t="shared" si="1"/>
        <v>28.888888888888886</v>
      </c>
      <c r="BG16">
        <f t="shared" si="1"/>
        <v>8.5185185185185173</v>
      </c>
      <c r="BH16">
        <f t="shared" si="1"/>
        <v>1.8518518518518516</v>
      </c>
      <c r="BI16">
        <f t="shared" si="1"/>
        <v>7.0370370370370372</v>
      </c>
      <c r="BJ16">
        <f t="shared" si="1"/>
        <v>8.8888888888888875</v>
      </c>
      <c r="BK16">
        <f t="shared" si="1"/>
        <v>7.7777777777777768</v>
      </c>
      <c r="BL16">
        <f t="shared" si="1"/>
        <v>18.518518518518519</v>
      </c>
    </row>
    <row r="17" spans="1:64" ht="35.1" customHeight="1" x14ac:dyDescent="0.2">
      <c r="A17" s="92">
        <v>0.19650000000000001</v>
      </c>
      <c r="B17" s="50" t="s">
        <v>47</v>
      </c>
      <c r="C17" s="51" t="s">
        <v>48</v>
      </c>
      <c r="D17" s="5">
        <v>2.4</v>
      </c>
      <c r="E17" s="5">
        <v>2.4</v>
      </c>
      <c r="F17" s="6">
        <v>17.7</v>
      </c>
      <c r="G17" s="5">
        <v>1.6</v>
      </c>
      <c r="H17" s="5">
        <v>1.8</v>
      </c>
      <c r="I17" s="5">
        <v>2</v>
      </c>
      <c r="J17" s="5">
        <v>2.4</v>
      </c>
      <c r="K17" s="5">
        <v>10</v>
      </c>
      <c r="L17" s="6">
        <v>20.7</v>
      </c>
      <c r="M17" s="5">
        <v>5.3</v>
      </c>
      <c r="N17" s="5">
        <v>0.6</v>
      </c>
      <c r="O17" s="6">
        <v>41.4</v>
      </c>
      <c r="P17" s="52"/>
      <c r="Q17" s="6">
        <v>11.2</v>
      </c>
      <c r="R17" s="5">
        <v>4.3</v>
      </c>
      <c r="S17" s="5">
        <v>0.7</v>
      </c>
      <c r="T17" s="5">
        <v>4</v>
      </c>
      <c r="U17" s="5">
        <v>4.0999999999999996</v>
      </c>
      <c r="V17" s="5">
        <v>3</v>
      </c>
      <c r="W17" s="5">
        <v>3.5</v>
      </c>
      <c r="X17">
        <f t="shared" si="2"/>
        <v>2.4</v>
      </c>
      <c r="Y17">
        <f t="shared" si="18"/>
        <v>2.4</v>
      </c>
      <c r="Z17">
        <f t="shared" si="19"/>
        <v>17.7</v>
      </c>
      <c r="AA17">
        <f t="shared" si="20"/>
        <v>1.6</v>
      </c>
      <c r="AB17">
        <f t="shared" si="21"/>
        <v>1.8</v>
      </c>
      <c r="AC17">
        <f t="shared" si="22"/>
        <v>2</v>
      </c>
      <c r="AD17">
        <f t="shared" si="4"/>
        <v>2.4</v>
      </c>
      <c r="AE17">
        <f t="shared" si="5"/>
        <v>10</v>
      </c>
      <c r="AF17">
        <f t="shared" si="6"/>
        <v>20.7</v>
      </c>
      <c r="AG17">
        <f t="shared" si="7"/>
        <v>5.3</v>
      </c>
      <c r="AH17">
        <f t="shared" si="8"/>
        <v>0.6</v>
      </c>
      <c r="AI17">
        <f t="shared" si="9"/>
        <v>41.4</v>
      </c>
      <c r="AJ17">
        <f t="shared" si="10"/>
        <v>0</v>
      </c>
      <c r="AK17">
        <f t="shared" si="11"/>
        <v>11.2</v>
      </c>
      <c r="AL17">
        <f t="shared" si="12"/>
        <v>4.3</v>
      </c>
      <c r="AM17">
        <f t="shared" si="13"/>
        <v>0.7</v>
      </c>
      <c r="AN17">
        <f t="shared" si="14"/>
        <v>4</v>
      </c>
      <c r="AO17">
        <f t="shared" si="15"/>
        <v>4.0999999999999996</v>
      </c>
      <c r="AP17">
        <f t="shared" si="16"/>
        <v>3</v>
      </c>
      <c r="AQ17">
        <f t="shared" si="17"/>
        <v>3.5</v>
      </c>
      <c r="AR17" s="92">
        <v>0.19650000000000001</v>
      </c>
      <c r="AS17">
        <f t="shared" si="3"/>
        <v>9.1603053435114496</v>
      </c>
      <c r="AT17">
        <f t="shared" si="1"/>
        <v>9.1603053435114496</v>
      </c>
      <c r="AU17">
        <f t="shared" si="1"/>
        <v>67.55725190839695</v>
      </c>
      <c r="AV17">
        <f t="shared" si="1"/>
        <v>6.1068702290076331</v>
      </c>
      <c r="AW17">
        <f t="shared" si="1"/>
        <v>6.8702290076335872</v>
      </c>
      <c r="AX17">
        <f t="shared" si="1"/>
        <v>7.6335877862595414</v>
      </c>
      <c r="AY17">
        <f t="shared" si="1"/>
        <v>9.1603053435114496</v>
      </c>
      <c r="AZ17">
        <f t="shared" si="1"/>
        <v>38.167938931297705</v>
      </c>
      <c r="BA17">
        <f t="shared" si="1"/>
        <v>79.007633587786245</v>
      </c>
      <c r="BB17">
        <f t="shared" si="1"/>
        <v>20.229007633587784</v>
      </c>
      <c r="BC17">
        <f t="shared" si="1"/>
        <v>2.2900763358778624</v>
      </c>
      <c r="BD17">
        <f t="shared" si="1"/>
        <v>158.01526717557249</v>
      </c>
      <c r="BF17">
        <f t="shared" si="1"/>
        <v>42.748091603053432</v>
      </c>
      <c r="BG17">
        <f t="shared" si="1"/>
        <v>16.412213740458014</v>
      </c>
      <c r="BH17">
        <f t="shared" si="1"/>
        <v>2.6717557251908395</v>
      </c>
      <c r="BI17">
        <f t="shared" ref="BI17:BI25" si="23">AN17*5*0.15/$AR17</f>
        <v>15.267175572519083</v>
      </c>
      <c r="BJ17">
        <f t="shared" ref="BJ17:BJ25" si="24">AO17*5*0.15/$AR17</f>
        <v>15.648854961832059</v>
      </c>
      <c r="BK17">
        <f t="shared" ref="BK17:BK25" si="25">AP17*5*0.15/$AR17</f>
        <v>11.450381679389313</v>
      </c>
      <c r="BL17">
        <f t="shared" ref="BL17:BL25" si="26">AQ17*5*0.15/$AR17</f>
        <v>13.358778625954198</v>
      </c>
    </row>
    <row r="18" spans="1:64" ht="23.1" customHeight="1" x14ac:dyDescent="0.2">
      <c r="A18" s="92">
        <v>0.1971</v>
      </c>
      <c r="B18" s="53" t="s">
        <v>49</v>
      </c>
      <c r="C18" s="54" t="s">
        <v>50</v>
      </c>
      <c r="D18" s="37">
        <v>2.8</v>
      </c>
      <c r="E18" s="10">
        <v>4.4000000000000004</v>
      </c>
      <c r="F18" s="11">
        <v>51.2</v>
      </c>
      <c r="G18" s="10">
        <v>1.9</v>
      </c>
      <c r="H18" s="10">
        <v>2.2999999999999998</v>
      </c>
      <c r="I18" s="10">
        <v>2.8</v>
      </c>
      <c r="J18" s="10">
        <v>3.9</v>
      </c>
      <c r="K18" s="11">
        <v>12.5</v>
      </c>
      <c r="L18" s="11">
        <v>32.700000000000003</v>
      </c>
      <c r="M18" s="10">
        <v>7.2</v>
      </c>
      <c r="N18" s="10">
        <v>1.2</v>
      </c>
      <c r="O18" s="11">
        <v>66.8</v>
      </c>
      <c r="P18" s="12"/>
      <c r="Q18" s="11">
        <v>18.899999999999999</v>
      </c>
      <c r="R18" s="10">
        <v>7.5</v>
      </c>
      <c r="S18" s="10">
        <v>1</v>
      </c>
      <c r="T18" s="10">
        <v>7.5</v>
      </c>
      <c r="U18" s="10">
        <v>8.6999999999999993</v>
      </c>
      <c r="V18" s="10">
        <v>5.8</v>
      </c>
      <c r="W18" s="10">
        <v>7.7</v>
      </c>
      <c r="X18">
        <f t="shared" si="2"/>
        <v>2.8</v>
      </c>
      <c r="Y18">
        <f t="shared" si="18"/>
        <v>4.4000000000000004</v>
      </c>
      <c r="Z18">
        <f t="shared" si="19"/>
        <v>51.2</v>
      </c>
      <c r="AA18">
        <f t="shared" si="20"/>
        <v>1.9</v>
      </c>
      <c r="AB18">
        <f t="shared" si="21"/>
        <v>2.2999999999999998</v>
      </c>
      <c r="AC18">
        <f t="shared" si="22"/>
        <v>2.8</v>
      </c>
      <c r="AD18">
        <f t="shared" si="4"/>
        <v>3.9</v>
      </c>
      <c r="AE18">
        <f t="shared" si="5"/>
        <v>12.5</v>
      </c>
      <c r="AF18">
        <f t="shared" si="6"/>
        <v>32.700000000000003</v>
      </c>
      <c r="AG18">
        <f t="shared" si="7"/>
        <v>7.2</v>
      </c>
      <c r="AH18">
        <f t="shared" si="8"/>
        <v>1.2</v>
      </c>
      <c r="AI18">
        <f t="shared" si="9"/>
        <v>66.8</v>
      </c>
      <c r="AJ18">
        <f t="shared" si="10"/>
        <v>0</v>
      </c>
      <c r="AK18">
        <f t="shared" si="11"/>
        <v>18.899999999999999</v>
      </c>
      <c r="AL18">
        <f t="shared" si="12"/>
        <v>7.5</v>
      </c>
      <c r="AM18">
        <f t="shared" si="13"/>
        <v>1</v>
      </c>
      <c r="AN18">
        <f t="shared" si="14"/>
        <v>7.5</v>
      </c>
      <c r="AO18">
        <f t="shared" si="15"/>
        <v>8.6999999999999993</v>
      </c>
      <c r="AP18">
        <f t="shared" si="16"/>
        <v>5.8</v>
      </c>
      <c r="AQ18">
        <f t="shared" si="17"/>
        <v>7.7</v>
      </c>
      <c r="AR18" s="92">
        <v>0.1971</v>
      </c>
      <c r="AS18">
        <f t="shared" si="3"/>
        <v>10.654490106544902</v>
      </c>
      <c r="AT18">
        <f t="shared" ref="AT18:AT25" si="27">Y18*5*0.15/$AR18</f>
        <v>16.7427701674277</v>
      </c>
      <c r="AU18">
        <f t="shared" ref="AU18:AU25" si="28">Z18*5*0.15/$AR18</f>
        <v>194.82496194824961</v>
      </c>
      <c r="AV18">
        <f t="shared" ref="AV18:AV25" si="29">AA18*5*0.15/$AR18</f>
        <v>7.2298325722983261</v>
      </c>
      <c r="AW18">
        <f t="shared" ref="AW18:AW25" si="30">AB18*5*0.15/$AR18</f>
        <v>8.7519025875190248</v>
      </c>
      <c r="AX18">
        <f t="shared" ref="AX18:AX25" si="31">AC18*5*0.15/$AR18</f>
        <v>10.654490106544902</v>
      </c>
      <c r="AY18">
        <f t="shared" ref="AY18:AY25" si="32">AD18*5*0.15/$AR18</f>
        <v>14.840182648401825</v>
      </c>
      <c r="AZ18">
        <f t="shared" ref="AZ18:AZ25" si="33">AE18*5*0.15/$AR18</f>
        <v>47.564687975646883</v>
      </c>
      <c r="BA18">
        <f t="shared" ref="BA18:BA25" si="34">AF18*5*0.15/$AR18</f>
        <v>124.42922374429223</v>
      </c>
      <c r="BB18">
        <f t="shared" ref="BB18:BB25" si="35">AG18*5*0.15/$AR18</f>
        <v>27.397260273972602</v>
      </c>
      <c r="BC18">
        <f t="shared" ref="BC18:BC25" si="36">AH18*5*0.15/$AR18</f>
        <v>4.5662100456620998</v>
      </c>
      <c r="BD18">
        <f t="shared" ref="BD18:BD25" si="37">AI18*5*0.15/$AR18</f>
        <v>254.18569254185692</v>
      </c>
      <c r="BF18">
        <f t="shared" ref="BF18:BF25" si="38">AK18*5*0.15/$AR18</f>
        <v>71.917808219178085</v>
      </c>
      <c r="BG18">
        <f t="shared" ref="BG18:BG25" si="39">AL18*5*0.15/$AR18</f>
        <v>28.538812785388128</v>
      </c>
      <c r="BH18">
        <f t="shared" ref="BH18:BH25" si="40">AM18*5*0.15/$AR18</f>
        <v>3.8051750380517504</v>
      </c>
      <c r="BI18">
        <f t="shared" si="23"/>
        <v>28.538812785388128</v>
      </c>
      <c r="BJ18">
        <f t="shared" si="24"/>
        <v>33.105022831050228</v>
      </c>
      <c r="BK18">
        <f t="shared" si="25"/>
        <v>22.070015220700149</v>
      </c>
      <c r="BL18">
        <f t="shared" si="26"/>
        <v>29.299847792998477</v>
      </c>
    </row>
    <row r="19" spans="1:64" ht="24" customHeight="1" x14ac:dyDescent="0.2">
      <c r="A19" s="92">
        <v>0.20069999999999999</v>
      </c>
      <c r="B19" s="55" t="s">
        <v>51</v>
      </c>
      <c r="C19" s="56" t="s">
        <v>52</v>
      </c>
      <c r="D19" s="15">
        <v>3.5</v>
      </c>
      <c r="E19" s="15">
        <v>6</v>
      </c>
      <c r="F19" s="16">
        <v>63.5</v>
      </c>
      <c r="G19" s="15">
        <v>2.2999999999999998</v>
      </c>
      <c r="H19" s="15">
        <v>2.9</v>
      </c>
      <c r="I19" s="15">
        <v>3.6</v>
      </c>
      <c r="J19" s="15">
        <v>5.3</v>
      </c>
      <c r="K19" s="16">
        <v>15.1</v>
      </c>
      <c r="L19" s="16">
        <v>38.9</v>
      </c>
      <c r="M19" s="15">
        <v>8.8000000000000007</v>
      </c>
      <c r="N19" s="15">
        <v>1.5</v>
      </c>
      <c r="O19" s="16">
        <v>87.8</v>
      </c>
      <c r="P19" s="17"/>
      <c r="Q19" s="16">
        <v>27.2</v>
      </c>
      <c r="R19" s="15">
        <v>9.1999999999999993</v>
      </c>
      <c r="S19" s="15">
        <v>1.3</v>
      </c>
      <c r="T19" s="15">
        <v>8.9</v>
      </c>
      <c r="U19" s="16">
        <v>10.199999999999999</v>
      </c>
      <c r="V19" s="15">
        <v>7.5</v>
      </c>
      <c r="W19" s="16">
        <v>10.7</v>
      </c>
      <c r="X19">
        <f t="shared" si="2"/>
        <v>3.5</v>
      </c>
      <c r="Y19">
        <f t="shared" si="18"/>
        <v>6</v>
      </c>
      <c r="Z19">
        <f t="shared" si="19"/>
        <v>63.5</v>
      </c>
      <c r="AA19">
        <f t="shared" si="20"/>
        <v>2.2999999999999998</v>
      </c>
      <c r="AB19">
        <f t="shared" si="21"/>
        <v>2.9</v>
      </c>
      <c r="AC19">
        <f t="shared" si="22"/>
        <v>3.6</v>
      </c>
      <c r="AD19">
        <f t="shared" si="4"/>
        <v>5.3</v>
      </c>
      <c r="AE19">
        <f t="shared" si="5"/>
        <v>15.1</v>
      </c>
      <c r="AF19">
        <f t="shared" si="6"/>
        <v>38.9</v>
      </c>
      <c r="AG19">
        <f t="shared" si="7"/>
        <v>8.8000000000000007</v>
      </c>
      <c r="AH19">
        <f t="shared" si="8"/>
        <v>1.5</v>
      </c>
      <c r="AI19">
        <f t="shared" si="9"/>
        <v>87.8</v>
      </c>
      <c r="AJ19">
        <f t="shared" si="10"/>
        <v>0</v>
      </c>
      <c r="AK19">
        <f t="shared" si="11"/>
        <v>27.2</v>
      </c>
      <c r="AL19">
        <f t="shared" si="12"/>
        <v>9.1999999999999993</v>
      </c>
      <c r="AM19">
        <f t="shared" si="13"/>
        <v>1.3</v>
      </c>
      <c r="AN19">
        <f t="shared" si="14"/>
        <v>8.9</v>
      </c>
      <c r="AO19">
        <f t="shared" si="15"/>
        <v>10.199999999999999</v>
      </c>
      <c r="AP19">
        <f t="shared" si="16"/>
        <v>7.5</v>
      </c>
      <c r="AQ19">
        <f t="shared" si="17"/>
        <v>10.7</v>
      </c>
      <c r="AR19" s="92">
        <v>0.20069999999999999</v>
      </c>
      <c r="AS19">
        <f t="shared" si="3"/>
        <v>13.079222720478327</v>
      </c>
      <c r="AT19">
        <f t="shared" si="27"/>
        <v>22.421524663677133</v>
      </c>
      <c r="AU19">
        <f t="shared" si="28"/>
        <v>237.29446935724962</v>
      </c>
      <c r="AV19">
        <f t="shared" si="29"/>
        <v>8.5949177877428991</v>
      </c>
      <c r="AW19">
        <f t="shared" si="30"/>
        <v>10.837070254110612</v>
      </c>
      <c r="AX19">
        <f t="shared" si="31"/>
        <v>13.452914798206278</v>
      </c>
      <c r="AY19">
        <f t="shared" si="32"/>
        <v>19.805680119581464</v>
      </c>
      <c r="AZ19">
        <f t="shared" si="33"/>
        <v>56.427503736920777</v>
      </c>
      <c r="BA19">
        <f t="shared" si="34"/>
        <v>145.36621823617338</v>
      </c>
      <c r="BB19">
        <f t="shared" si="35"/>
        <v>32.884902840059787</v>
      </c>
      <c r="BC19">
        <f t="shared" si="36"/>
        <v>5.6053811659192831</v>
      </c>
      <c r="BD19">
        <f t="shared" si="37"/>
        <v>328.10164424514198</v>
      </c>
      <c r="BF19">
        <f t="shared" si="38"/>
        <v>101.64424514200299</v>
      </c>
      <c r="BG19">
        <f t="shared" si="39"/>
        <v>34.379671150971596</v>
      </c>
      <c r="BH19">
        <f t="shared" si="40"/>
        <v>4.8579970104633787</v>
      </c>
      <c r="BI19">
        <f t="shared" si="23"/>
        <v>33.258594917787747</v>
      </c>
      <c r="BJ19">
        <f t="shared" si="24"/>
        <v>38.116591928251118</v>
      </c>
      <c r="BK19">
        <f t="shared" si="25"/>
        <v>28.026905829596416</v>
      </c>
      <c r="BL19">
        <f t="shared" si="26"/>
        <v>39.985052316890886</v>
      </c>
    </row>
    <row r="20" spans="1:64" ht="23.1" customHeight="1" x14ac:dyDescent="0.2">
      <c r="A20" s="92">
        <v>0.19489999999999999</v>
      </c>
      <c r="B20" s="57" t="s">
        <v>53</v>
      </c>
      <c r="C20" s="58" t="s">
        <v>54</v>
      </c>
      <c r="D20" s="20">
        <v>2.7</v>
      </c>
      <c r="E20" s="20">
        <v>4.8</v>
      </c>
      <c r="F20" s="21">
        <v>38.200000000000003</v>
      </c>
      <c r="G20" s="20">
        <v>4.7</v>
      </c>
      <c r="H20" s="20">
        <v>3.9</v>
      </c>
      <c r="I20" s="20">
        <v>4</v>
      </c>
      <c r="J20" s="20">
        <v>6.7</v>
      </c>
      <c r="K20" s="21">
        <v>23.3</v>
      </c>
      <c r="L20" s="21">
        <v>48.8</v>
      </c>
      <c r="M20" s="21">
        <v>10.3</v>
      </c>
      <c r="N20" s="20">
        <v>1</v>
      </c>
      <c r="O20" s="21">
        <v>113</v>
      </c>
      <c r="P20" s="22"/>
      <c r="Q20" s="21">
        <v>23.4</v>
      </c>
      <c r="R20" s="21">
        <v>11.5</v>
      </c>
      <c r="S20" s="20">
        <v>1.2</v>
      </c>
      <c r="T20" s="21">
        <v>11.2</v>
      </c>
      <c r="U20" s="21">
        <v>10.9</v>
      </c>
      <c r="V20" s="20">
        <v>8</v>
      </c>
      <c r="W20" s="20">
        <v>9.6999999999999993</v>
      </c>
      <c r="X20">
        <f t="shared" si="2"/>
        <v>2.7</v>
      </c>
      <c r="Y20">
        <f t="shared" si="18"/>
        <v>4.8</v>
      </c>
      <c r="Z20">
        <f t="shared" si="19"/>
        <v>38.200000000000003</v>
      </c>
      <c r="AA20">
        <f t="shared" si="20"/>
        <v>4.7</v>
      </c>
      <c r="AB20">
        <f t="shared" si="21"/>
        <v>3.9</v>
      </c>
      <c r="AC20">
        <f t="shared" si="22"/>
        <v>4</v>
      </c>
      <c r="AD20">
        <f t="shared" si="4"/>
        <v>6.7</v>
      </c>
      <c r="AE20">
        <f t="shared" si="5"/>
        <v>23.3</v>
      </c>
      <c r="AF20">
        <f t="shared" si="6"/>
        <v>48.8</v>
      </c>
      <c r="AG20">
        <f t="shared" si="7"/>
        <v>10.3</v>
      </c>
      <c r="AH20">
        <f t="shared" si="8"/>
        <v>1</v>
      </c>
      <c r="AI20">
        <f t="shared" si="9"/>
        <v>113</v>
      </c>
      <c r="AJ20">
        <f t="shared" si="10"/>
        <v>0</v>
      </c>
      <c r="AK20">
        <f t="shared" si="11"/>
        <v>23.4</v>
      </c>
      <c r="AL20">
        <f t="shared" si="12"/>
        <v>11.5</v>
      </c>
      <c r="AM20">
        <f t="shared" si="13"/>
        <v>1.2</v>
      </c>
      <c r="AN20">
        <f t="shared" si="14"/>
        <v>11.2</v>
      </c>
      <c r="AO20">
        <f t="shared" si="15"/>
        <v>10.9</v>
      </c>
      <c r="AP20">
        <f t="shared" si="16"/>
        <v>8</v>
      </c>
      <c r="AQ20">
        <f t="shared" si="17"/>
        <v>9.6999999999999993</v>
      </c>
      <c r="AR20" s="92">
        <v>0.19489999999999999</v>
      </c>
      <c r="AS20">
        <f t="shared" si="3"/>
        <v>10.389943560800411</v>
      </c>
      <c r="AT20">
        <f t="shared" si="27"/>
        <v>18.471010774756284</v>
      </c>
      <c r="AU20">
        <f t="shared" si="28"/>
        <v>146.99846074910209</v>
      </c>
      <c r="AV20">
        <f t="shared" si="29"/>
        <v>18.086198050282196</v>
      </c>
      <c r="AW20">
        <f t="shared" si="30"/>
        <v>15.007696254489481</v>
      </c>
      <c r="AX20">
        <f t="shared" si="31"/>
        <v>15.392508978963573</v>
      </c>
      <c r="AY20">
        <f t="shared" si="32"/>
        <v>25.78245253976398</v>
      </c>
      <c r="AZ20">
        <f t="shared" si="33"/>
        <v>89.661364802462799</v>
      </c>
      <c r="BA20">
        <f t="shared" si="34"/>
        <v>187.78860954335559</v>
      </c>
      <c r="BB20">
        <f t="shared" si="35"/>
        <v>39.635710620831198</v>
      </c>
      <c r="BC20">
        <f t="shared" si="36"/>
        <v>3.8481272447408932</v>
      </c>
      <c r="BD20">
        <f t="shared" si="37"/>
        <v>434.83837865572093</v>
      </c>
      <c r="BF20">
        <f t="shared" si="38"/>
        <v>90.046177526936901</v>
      </c>
      <c r="BG20">
        <f t="shared" si="39"/>
        <v>44.253463314520268</v>
      </c>
      <c r="BH20">
        <f t="shared" si="40"/>
        <v>4.6177526936890709</v>
      </c>
      <c r="BI20">
        <f t="shared" si="23"/>
        <v>43.099025141098004</v>
      </c>
      <c r="BJ20">
        <f t="shared" si="24"/>
        <v>41.944586967675725</v>
      </c>
      <c r="BK20">
        <f t="shared" si="25"/>
        <v>30.785017957927145</v>
      </c>
      <c r="BL20">
        <f t="shared" si="26"/>
        <v>37.326834273986663</v>
      </c>
    </row>
    <row r="21" spans="1:64" ht="23.1" customHeight="1" x14ac:dyDescent="0.2">
      <c r="A21" s="92">
        <v>0.19989999999999999</v>
      </c>
      <c r="B21" s="59" t="s">
        <v>55</v>
      </c>
      <c r="C21" s="60" t="s">
        <v>56</v>
      </c>
      <c r="D21" s="46">
        <v>1.9</v>
      </c>
      <c r="E21" s="25">
        <v>3.3</v>
      </c>
      <c r="F21" s="26">
        <v>23.2</v>
      </c>
      <c r="G21" s="25">
        <v>2.2000000000000002</v>
      </c>
      <c r="H21" s="25">
        <v>2</v>
      </c>
      <c r="I21" s="25">
        <v>2.2000000000000002</v>
      </c>
      <c r="J21" s="25">
        <v>3.5</v>
      </c>
      <c r="K21" s="26">
        <v>11.9</v>
      </c>
      <c r="L21" s="26">
        <v>28.1</v>
      </c>
      <c r="M21" s="25">
        <v>5.4</v>
      </c>
      <c r="N21" s="25">
        <v>0.9</v>
      </c>
      <c r="O21" s="26">
        <v>67.099999999999994</v>
      </c>
      <c r="P21" s="27"/>
      <c r="Q21" s="26">
        <v>15</v>
      </c>
      <c r="R21" s="25">
        <v>7.1</v>
      </c>
      <c r="S21" s="25">
        <v>0.7</v>
      </c>
      <c r="T21" s="25">
        <v>7.1</v>
      </c>
      <c r="U21" s="25">
        <v>8</v>
      </c>
      <c r="V21" s="25">
        <v>5</v>
      </c>
      <c r="W21" s="25">
        <v>5.3</v>
      </c>
      <c r="X21">
        <f t="shared" si="2"/>
        <v>1.9</v>
      </c>
      <c r="Y21">
        <f t="shared" si="18"/>
        <v>3.3</v>
      </c>
      <c r="Z21">
        <f t="shared" si="19"/>
        <v>23.2</v>
      </c>
      <c r="AA21">
        <f t="shared" si="20"/>
        <v>2.2000000000000002</v>
      </c>
      <c r="AB21">
        <f t="shared" si="21"/>
        <v>2</v>
      </c>
      <c r="AC21">
        <f t="shared" si="22"/>
        <v>2.2000000000000002</v>
      </c>
      <c r="AD21">
        <f t="shared" si="4"/>
        <v>3.5</v>
      </c>
      <c r="AE21">
        <f t="shared" si="5"/>
        <v>11.9</v>
      </c>
      <c r="AF21">
        <f t="shared" si="6"/>
        <v>28.1</v>
      </c>
      <c r="AG21">
        <f t="shared" si="7"/>
        <v>5.4</v>
      </c>
      <c r="AH21">
        <f t="shared" si="8"/>
        <v>0.9</v>
      </c>
      <c r="AI21">
        <f t="shared" si="9"/>
        <v>67.099999999999994</v>
      </c>
      <c r="AJ21">
        <f t="shared" si="10"/>
        <v>0</v>
      </c>
      <c r="AK21">
        <f t="shared" si="11"/>
        <v>15</v>
      </c>
      <c r="AL21">
        <f t="shared" si="12"/>
        <v>7.1</v>
      </c>
      <c r="AM21">
        <f t="shared" si="13"/>
        <v>0.7</v>
      </c>
      <c r="AN21">
        <f t="shared" si="14"/>
        <v>7.1</v>
      </c>
      <c r="AO21">
        <f t="shared" si="15"/>
        <v>8</v>
      </c>
      <c r="AP21">
        <f t="shared" si="16"/>
        <v>5</v>
      </c>
      <c r="AQ21">
        <f t="shared" si="17"/>
        <v>5.3</v>
      </c>
      <c r="AR21" s="92">
        <v>0.19989999999999999</v>
      </c>
      <c r="AS21">
        <f t="shared" si="3"/>
        <v>7.1285642821410713</v>
      </c>
      <c r="AT21">
        <f t="shared" si="27"/>
        <v>12.38119059529765</v>
      </c>
      <c r="AU21">
        <f t="shared" si="28"/>
        <v>87.043521760880438</v>
      </c>
      <c r="AV21">
        <f t="shared" si="29"/>
        <v>8.2541270635317652</v>
      </c>
      <c r="AW21">
        <f t="shared" si="30"/>
        <v>7.5037518759379696</v>
      </c>
      <c r="AX21">
        <f t="shared" si="31"/>
        <v>8.2541270635317652</v>
      </c>
      <c r="AY21">
        <f t="shared" si="32"/>
        <v>13.131565782891446</v>
      </c>
      <c r="AZ21">
        <f t="shared" si="33"/>
        <v>44.64732366183091</v>
      </c>
      <c r="BA21">
        <f t="shared" si="34"/>
        <v>105.42771385692846</v>
      </c>
      <c r="BB21">
        <f t="shared" si="35"/>
        <v>20.260130065032516</v>
      </c>
      <c r="BC21">
        <f t="shared" si="36"/>
        <v>3.3766883441720856</v>
      </c>
      <c r="BD21">
        <f t="shared" si="37"/>
        <v>251.75087543771883</v>
      </c>
      <c r="BF21">
        <f t="shared" si="38"/>
        <v>56.278139069534767</v>
      </c>
      <c r="BG21">
        <f t="shared" si="39"/>
        <v>26.63831915957979</v>
      </c>
      <c r="BH21">
        <f t="shared" si="40"/>
        <v>2.6263131565782891</v>
      </c>
      <c r="BI21">
        <f t="shared" si="23"/>
        <v>26.63831915957979</v>
      </c>
      <c r="BJ21">
        <f t="shared" si="24"/>
        <v>30.015007503751878</v>
      </c>
      <c r="BK21">
        <f t="shared" si="25"/>
        <v>18.759379689844923</v>
      </c>
      <c r="BL21">
        <f t="shared" si="26"/>
        <v>19.884942471235618</v>
      </c>
    </row>
    <row r="22" spans="1:64" ht="23.1" customHeight="1" x14ac:dyDescent="0.2">
      <c r="A22" s="92">
        <v>0.19450000000000001</v>
      </c>
      <c r="B22" s="61" t="s">
        <v>57</v>
      </c>
      <c r="C22" s="62" t="s">
        <v>58</v>
      </c>
      <c r="D22" s="30">
        <v>2.5</v>
      </c>
      <c r="E22" s="30">
        <v>4.5</v>
      </c>
      <c r="F22" s="31">
        <v>33.6</v>
      </c>
      <c r="G22" s="30">
        <v>2.8</v>
      </c>
      <c r="H22" s="30">
        <v>2.6</v>
      </c>
      <c r="I22" s="30">
        <v>2.8</v>
      </c>
      <c r="J22" s="30">
        <v>4.8</v>
      </c>
      <c r="K22" s="31">
        <v>15</v>
      </c>
      <c r="L22" s="31">
        <v>34.4</v>
      </c>
      <c r="M22" s="30">
        <v>6.8</v>
      </c>
      <c r="N22" s="30">
        <v>1.1000000000000001</v>
      </c>
      <c r="O22" s="31">
        <v>90.6</v>
      </c>
      <c r="P22" s="32"/>
      <c r="Q22" s="31">
        <v>22.1</v>
      </c>
      <c r="R22" s="30">
        <v>8.9</v>
      </c>
      <c r="S22" s="30">
        <v>0.9</v>
      </c>
      <c r="T22" s="30">
        <v>9.5</v>
      </c>
      <c r="U22" s="31">
        <v>10.1</v>
      </c>
      <c r="V22" s="30">
        <v>6.7</v>
      </c>
      <c r="W22" s="30">
        <v>7.9</v>
      </c>
      <c r="X22">
        <f t="shared" si="2"/>
        <v>2.5</v>
      </c>
      <c r="Y22">
        <f t="shared" si="18"/>
        <v>4.5</v>
      </c>
      <c r="Z22">
        <f t="shared" si="19"/>
        <v>33.6</v>
      </c>
      <c r="AA22">
        <f t="shared" si="20"/>
        <v>2.8</v>
      </c>
      <c r="AB22">
        <f t="shared" si="21"/>
        <v>2.6</v>
      </c>
      <c r="AC22">
        <f t="shared" si="22"/>
        <v>2.8</v>
      </c>
      <c r="AD22">
        <f t="shared" si="4"/>
        <v>4.8</v>
      </c>
      <c r="AE22">
        <f t="shared" si="5"/>
        <v>15</v>
      </c>
      <c r="AF22">
        <f t="shared" si="6"/>
        <v>34.4</v>
      </c>
      <c r="AG22">
        <f t="shared" si="7"/>
        <v>6.8</v>
      </c>
      <c r="AH22">
        <f t="shared" si="8"/>
        <v>1.1000000000000001</v>
      </c>
      <c r="AI22">
        <f t="shared" si="9"/>
        <v>90.6</v>
      </c>
      <c r="AJ22">
        <f t="shared" si="10"/>
        <v>0</v>
      </c>
      <c r="AK22">
        <f t="shared" si="11"/>
        <v>22.1</v>
      </c>
      <c r="AL22">
        <f t="shared" si="12"/>
        <v>8.9</v>
      </c>
      <c r="AM22">
        <f t="shared" si="13"/>
        <v>0.9</v>
      </c>
      <c r="AN22">
        <f t="shared" si="14"/>
        <v>9.5</v>
      </c>
      <c r="AO22">
        <f t="shared" si="15"/>
        <v>10.1</v>
      </c>
      <c r="AP22">
        <f t="shared" si="16"/>
        <v>6.7</v>
      </c>
      <c r="AQ22">
        <f t="shared" si="17"/>
        <v>7.9</v>
      </c>
      <c r="AR22" s="92">
        <v>0.19450000000000001</v>
      </c>
      <c r="AS22">
        <f t="shared" si="3"/>
        <v>9.6401028277634957</v>
      </c>
      <c r="AT22">
        <f t="shared" si="27"/>
        <v>17.352185089974292</v>
      </c>
      <c r="AU22">
        <f t="shared" si="28"/>
        <v>129.56298200514138</v>
      </c>
      <c r="AV22">
        <f t="shared" si="29"/>
        <v>10.796915167095117</v>
      </c>
      <c r="AW22">
        <f t="shared" si="30"/>
        <v>10.025706940874036</v>
      </c>
      <c r="AX22">
        <f t="shared" si="31"/>
        <v>10.796915167095117</v>
      </c>
      <c r="AY22">
        <f t="shared" si="32"/>
        <v>18.508997429305911</v>
      </c>
      <c r="AZ22">
        <f t="shared" si="33"/>
        <v>57.840616966580974</v>
      </c>
      <c r="BA22">
        <f t="shared" si="34"/>
        <v>132.64781491002572</v>
      </c>
      <c r="BB22">
        <f t="shared" si="35"/>
        <v>26.221079691516707</v>
      </c>
      <c r="BC22">
        <f t="shared" si="36"/>
        <v>4.2416452442159382</v>
      </c>
      <c r="BD22">
        <f t="shared" si="37"/>
        <v>349.3573264781491</v>
      </c>
      <c r="BF22">
        <f t="shared" si="38"/>
        <v>85.218508997429296</v>
      </c>
      <c r="BG22">
        <f t="shared" si="39"/>
        <v>34.318766066838045</v>
      </c>
      <c r="BH22">
        <f t="shared" si="40"/>
        <v>3.470437017994858</v>
      </c>
      <c r="BI22">
        <f t="shared" si="23"/>
        <v>36.632390745501283</v>
      </c>
      <c r="BJ22">
        <f t="shared" si="24"/>
        <v>38.946015424164521</v>
      </c>
      <c r="BK22">
        <f t="shared" si="25"/>
        <v>25.835475578406164</v>
      </c>
      <c r="BL22">
        <f t="shared" si="26"/>
        <v>30.462724935732645</v>
      </c>
    </row>
    <row r="23" spans="1:64" ht="23.1" customHeight="1" x14ac:dyDescent="0.2">
      <c r="A23" s="92">
        <v>0.191</v>
      </c>
      <c r="B23" s="63" t="s">
        <v>59</v>
      </c>
      <c r="C23" s="64" t="s">
        <v>60</v>
      </c>
      <c r="D23" s="65">
        <v>1.3</v>
      </c>
      <c r="E23" s="65">
        <v>3.9</v>
      </c>
      <c r="F23" s="66">
        <v>43.2</v>
      </c>
      <c r="G23" s="65">
        <v>1.2</v>
      </c>
      <c r="H23" s="65">
        <v>2.7</v>
      </c>
      <c r="I23" s="65">
        <v>2.9</v>
      </c>
      <c r="J23" s="65">
        <v>7.6</v>
      </c>
      <c r="K23" s="66">
        <v>10.9</v>
      </c>
      <c r="L23" s="66">
        <v>33.700000000000003</v>
      </c>
      <c r="M23" s="65">
        <v>5.5</v>
      </c>
      <c r="N23" s="65">
        <v>0.9</v>
      </c>
      <c r="O23" s="66">
        <v>45.5</v>
      </c>
      <c r="P23" s="67"/>
      <c r="Q23" s="65">
        <v>9.4</v>
      </c>
      <c r="R23" s="65">
        <v>9.9</v>
      </c>
      <c r="S23" s="65">
        <v>2</v>
      </c>
      <c r="T23" s="65">
        <v>5.0999999999999996</v>
      </c>
      <c r="U23" s="65">
        <v>5.8</v>
      </c>
      <c r="V23" s="65">
        <v>8</v>
      </c>
      <c r="W23" s="66">
        <v>31.7</v>
      </c>
      <c r="X23">
        <f t="shared" si="2"/>
        <v>1.3</v>
      </c>
      <c r="Y23">
        <f t="shared" si="18"/>
        <v>3.9</v>
      </c>
      <c r="Z23">
        <f t="shared" si="19"/>
        <v>43.2</v>
      </c>
      <c r="AA23">
        <f t="shared" si="20"/>
        <v>1.2</v>
      </c>
      <c r="AB23">
        <f t="shared" si="21"/>
        <v>2.7</v>
      </c>
      <c r="AC23">
        <f t="shared" si="22"/>
        <v>2.9</v>
      </c>
      <c r="AD23">
        <f t="shared" si="4"/>
        <v>7.6</v>
      </c>
      <c r="AE23">
        <f t="shared" si="5"/>
        <v>10.9</v>
      </c>
      <c r="AF23">
        <f t="shared" si="6"/>
        <v>33.700000000000003</v>
      </c>
      <c r="AG23">
        <f t="shared" si="7"/>
        <v>5.5</v>
      </c>
      <c r="AH23">
        <f t="shared" si="8"/>
        <v>0.9</v>
      </c>
      <c r="AI23">
        <f t="shared" si="9"/>
        <v>45.5</v>
      </c>
      <c r="AJ23">
        <f t="shared" si="10"/>
        <v>0</v>
      </c>
      <c r="AK23">
        <f t="shared" si="11"/>
        <v>9.4</v>
      </c>
      <c r="AL23">
        <f t="shared" si="12"/>
        <v>9.9</v>
      </c>
      <c r="AM23">
        <f t="shared" si="13"/>
        <v>2</v>
      </c>
      <c r="AN23">
        <f t="shared" si="14"/>
        <v>5.0999999999999996</v>
      </c>
      <c r="AO23">
        <f t="shared" si="15"/>
        <v>5.8</v>
      </c>
      <c r="AP23">
        <f t="shared" si="16"/>
        <v>8</v>
      </c>
      <c r="AQ23">
        <f t="shared" si="17"/>
        <v>31.7</v>
      </c>
      <c r="AR23" s="92">
        <v>0.191</v>
      </c>
      <c r="AS23">
        <f t="shared" si="3"/>
        <v>5.1047120418848166</v>
      </c>
      <c r="AT23">
        <f t="shared" si="27"/>
        <v>15.31413612565445</v>
      </c>
      <c r="AU23">
        <f t="shared" si="28"/>
        <v>169.63350785340313</v>
      </c>
      <c r="AV23">
        <f t="shared" si="29"/>
        <v>4.7120418848167533</v>
      </c>
      <c r="AW23">
        <f t="shared" si="30"/>
        <v>10.602094240837696</v>
      </c>
      <c r="AX23">
        <f t="shared" si="31"/>
        <v>11.387434554973821</v>
      </c>
      <c r="AY23">
        <f t="shared" si="32"/>
        <v>29.842931937172775</v>
      </c>
      <c r="AZ23">
        <f t="shared" si="33"/>
        <v>42.801047120418843</v>
      </c>
      <c r="BA23">
        <f t="shared" si="34"/>
        <v>132.32984293193715</v>
      </c>
      <c r="BB23">
        <f t="shared" si="35"/>
        <v>21.596858638743456</v>
      </c>
      <c r="BC23">
        <f t="shared" si="36"/>
        <v>3.5340314136125652</v>
      </c>
      <c r="BD23">
        <f t="shared" si="37"/>
        <v>178.66492146596858</v>
      </c>
      <c r="BF23">
        <f t="shared" si="38"/>
        <v>36.910994764397905</v>
      </c>
      <c r="BG23">
        <f t="shared" si="39"/>
        <v>38.874345549738216</v>
      </c>
      <c r="BH23">
        <f t="shared" si="40"/>
        <v>7.8534031413612562</v>
      </c>
      <c r="BI23">
        <f t="shared" si="23"/>
        <v>20.026178010471202</v>
      </c>
      <c r="BJ23">
        <f t="shared" si="24"/>
        <v>22.774869109947641</v>
      </c>
      <c r="BK23">
        <f t="shared" si="25"/>
        <v>31.413612565445025</v>
      </c>
      <c r="BL23">
        <f t="shared" si="26"/>
        <v>124.47643979057591</v>
      </c>
    </row>
    <row r="24" spans="1:64" ht="23.1" customHeight="1" x14ac:dyDescent="0.2">
      <c r="A24" s="92">
        <v>0.20150000000000001</v>
      </c>
      <c r="B24" s="63" t="s">
        <v>61</v>
      </c>
      <c r="C24" s="64" t="s">
        <v>62</v>
      </c>
      <c r="D24" s="68">
        <v>0.6</v>
      </c>
      <c r="E24" s="69">
        <v>2.4</v>
      </c>
      <c r="F24" s="70">
        <v>15.5</v>
      </c>
      <c r="G24" s="69">
        <v>0.2</v>
      </c>
      <c r="H24" s="69">
        <v>0.8</v>
      </c>
      <c r="I24" s="69">
        <v>1.1000000000000001</v>
      </c>
      <c r="J24" s="69">
        <v>1.5</v>
      </c>
      <c r="K24" s="69">
        <v>2.2000000000000002</v>
      </c>
      <c r="L24" s="70">
        <v>10.7</v>
      </c>
      <c r="M24" s="69">
        <v>1.6</v>
      </c>
      <c r="N24" s="69">
        <v>0.5</v>
      </c>
      <c r="O24" s="70">
        <v>13.7</v>
      </c>
      <c r="P24" s="71"/>
      <c r="Q24" s="69">
        <v>3.8</v>
      </c>
      <c r="R24" s="69">
        <v>3</v>
      </c>
      <c r="S24" s="69">
        <v>0.7</v>
      </c>
      <c r="T24" s="69">
        <v>1.6</v>
      </c>
      <c r="U24" s="69">
        <v>2.1</v>
      </c>
      <c r="V24" s="69">
        <v>2.9</v>
      </c>
      <c r="W24" s="70">
        <v>10.4</v>
      </c>
      <c r="X24">
        <f t="shared" si="2"/>
        <v>0.6</v>
      </c>
      <c r="Y24">
        <f t="shared" si="18"/>
        <v>2.4</v>
      </c>
      <c r="Z24">
        <f t="shared" si="19"/>
        <v>15.5</v>
      </c>
      <c r="AA24">
        <f t="shared" si="20"/>
        <v>0.2</v>
      </c>
      <c r="AB24">
        <f t="shared" si="21"/>
        <v>0.8</v>
      </c>
      <c r="AC24">
        <f t="shared" si="22"/>
        <v>1.1000000000000001</v>
      </c>
      <c r="AD24">
        <f t="shared" si="4"/>
        <v>1.5</v>
      </c>
      <c r="AE24">
        <f t="shared" si="5"/>
        <v>2.2000000000000002</v>
      </c>
      <c r="AF24">
        <f t="shared" si="6"/>
        <v>10.7</v>
      </c>
      <c r="AG24">
        <f t="shared" si="7"/>
        <v>1.6</v>
      </c>
      <c r="AH24">
        <f t="shared" si="8"/>
        <v>0.5</v>
      </c>
      <c r="AI24">
        <f t="shared" si="9"/>
        <v>13.7</v>
      </c>
      <c r="AJ24">
        <f t="shared" si="10"/>
        <v>0</v>
      </c>
      <c r="AK24">
        <f t="shared" si="11"/>
        <v>3.8</v>
      </c>
      <c r="AL24">
        <f t="shared" si="12"/>
        <v>3</v>
      </c>
      <c r="AM24">
        <f t="shared" si="13"/>
        <v>0.7</v>
      </c>
      <c r="AN24">
        <f t="shared" si="14"/>
        <v>1.6</v>
      </c>
      <c r="AO24">
        <f t="shared" si="15"/>
        <v>2.1</v>
      </c>
      <c r="AP24">
        <f t="shared" si="16"/>
        <v>2.9</v>
      </c>
      <c r="AQ24">
        <f t="shared" si="17"/>
        <v>10.4</v>
      </c>
      <c r="AR24" s="92">
        <v>0.20150000000000001</v>
      </c>
      <c r="AS24">
        <f t="shared" si="3"/>
        <v>2.2332506203473943</v>
      </c>
      <c r="AT24">
        <f t="shared" si="27"/>
        <v>8.9330024813895772</v>
      </c>
      <c r="AU24">
        <f t="shared" si="28"/>
        <v>57.692307692307686</v>
      </c>
      <c r="AV24">
        <f t="shared" si="29"/>
        <v>0.74441687344913143</v>
      </c>
      <c r="AW24">
        <f t="shared" si="30"/>
        <v>2.9776674937965257</v>
      </c>
      <c r="AX24">
        <f t="shared" si="31"/>
        <v>4.0942928039702231</v>
      </c>
      <c r="AY24">
        <f t="shared" si="32"/>
        <v>5.583126550868486</v>
      </c>
      <c r="AZ24">
        <f t="shared" si="33"/>
        <v>8.1885856079404462</v>
      </c>
      <c r="BA24">
        <f t="shared" si="34"/>
        <v>39.826302729528535</v>
      </c>
      <c r="BB24">
        <f t="shared" si="35"/>
        <v>5.9553349875930515</v>
      </c>
      <c r="BC24">
        <f t="shared" si="36"/>
        <v>1.8610421836228286</v>
      </c>
      <c r="BD24">
        <f t="shared" si="37"/>
        <v>50.992555831265506</v>
      </c>
      <c r="BF24">
        <f t="shared" si="38"/>
        <v>14.143920595533498</v>
      </c>
      <c r="BG24">
        <f t="shared" si="39"/>
        <v>11.166253101736972</v>
      </c>
      <c r="BH24">
        <f t="shared" si="40"/>
        <v>2.6054590570719602</v>
      </c>
      <c r="BI24">
        <f t="shared" si="23"/>
        <v>5.9553349875930515</v>
      </c>
      <c r="BJ24">
        <f t="shared" si="24"/>
        <v>7.8163771712158798</v>
      </c>
      <c r="BK24">
        <f t="shared" si="25"/>
        <v>10.794044665012406</v>
      </c>
      <c r="BL24">
        <f t="shared" si="26"/>
        <v>38.709677419354833</v>
      </c>
    </row>
    <row r="25" spans="1:64" ht="24" customHeight="1" x14ac:dyDescent="0.2">
      <c r="A25" s="92">
        <v>0.20349999999999999</v>
      </c>
      <c r="B25" s="63" t="s">
        <v>63</v>
      </c>
      <c r="C25" s="64" t="s">
        <v>64</v>
      </c>
      <c r="D25" s="72">
        <v>1.1000000000000001</v>
      </c>
      <c r="E25" s="72">
        <v>4.2</v>
      </c>
      <c r="F25" s="73">
        <v>53.1</v>
      </c>
      <c r="G25" s="72">
        <v>0.8</v>
      </c>
      <c r="H25" s="72">
        <v>2</v>
      </c>
      <c r="I25" s="72">
        <v>2.5</v>
      </c>
      <c r="J25" s="72">
        <v>6.2</v>
      </c>
      <c r="K25" s="72">
        <v>6.7</v>
      </c>
      <c r="L25" s="73">
        <v>28</v>
      </c>
      <c r="M25" s="72">
        <v>3.7</v>
      </c>
      <c r="N25" s="72">
        <v>1</v>
      </c>
      <c r="O25" s="73">
        <v>44.4</v>
      </c>
      <c r="P25" s="74"/>
      <c r="Q25" s="72">
        <v>9.9</v>
      </c>
      <c r="R25" s="72">
        <v>7.6</v>
      </c>
      <c r="S25" s="72">
        <v>1.7</v>
      </c>
      <c r="T25" s="72">
        <v>4.0999999999999996</v>
      </c>
      <c r="U25" s="72">
        <v>4.8</v>
      </c>
      <c r="V25" s="72">
        <v>7.6</v>
      </c>
      <c r="W25" s="73">
        <v>32.4</v>
      </c>
      <c r="X25">
        <f t="shared" si="2"/>
        <v>1.1000000000000001</v>
      </c>
      <c r="Y25">
        <f t="shared" si="18"/>
        <v>4.2</v>
      </c>
      <c r="Z25">
        <f t="shared" si="19"/>
        <v>53.1</v>
      </c>
      <c r="AA25">
        <f t="shared" si="20"/>
        <v>0.8</v>
      </c>
      <c r="AB25">
        <f t="shared" si="21"/>
        <v>2</v>
      </c>
      <c r="AC25">
        <f t="shared" si="22"/>
        <v>2.5</v>
      </c>
      <c r="AD25">
        <f t="shared" si="4"/>
        <v>6.2</v>
      </c>
      <c r="AE25">
        <f t="shared" si="5"/>
        <v>6.7</v>
      </c>
      <c r="AF25">
        <f t="shared" si="6"/>
        <v>28</v>
      </c>
      <c r="AG25">
        <f t="shared" si="7"/>
        <v>3.7</v>
      </c>
      <c r="AH25">
        <f t="shared" si="8"/>
        <v>1</v>
      </c>
      <c r="AI25">
        <f t="shared" si="9"/>
        <v>44.4</v>
      </c>
      <c r="AJ25">
        <f t="shared" si="10"/>
        <v>0</v>
      </c>
      <c r="AK25">
        <f t="shared" si="11"/>
        <v>9.9</v>
      </c>
      <c r="AL25">
        <f t="shared" si="12"/>
        <v>7.6</v>
      </c>
      <c r="AM25">
        <f t="shared" si="13"/>
        <v>1.7</v>
      </c>
      <c r="AN25">
        <f t="shared" si="14"/>
        <v>4.0999999999999996</v>
      </c>
      <c r="AO25">
        <f t="shared" si="15"/>
        <v>4.8</v>
      </c>
      <c r="AP25">
        <f t="shared" si="16"/>
        <v>7.6</v>
      </c>
      <c r="AQ25">
        <f t="shared" si="17"/>
        <v>32.4</v>
      </c>
      <c r="AR25" s="92">
        <v>0.20349999999999999</v>
      </c>
      <c r="AS25">
        <f t="shared" si="3"/>
        <v>4.0540540540540544</v>
      </c>
      <c r="AT25">
        <f t="shared" si="27"/>
        <v>15.47911547911548</v>
      </c>
      <c r="AU25">
        <f t="shared" si="28"/>
        <v>195.70024570024569</v>
      </c>
      <c r="AV25">
        <f t="shared" si="29"/>
        <v>2.9484029484029484</v>
      </c>
      <c r="AW25">
        <f t="shared" si="30"/>
        <v>7.3710073710073711</v>
      </c>
      <c r="AX25">
        <f t="shared" si="31"/>
        <v>9.2137592137592144</v>
      </c>
      <c r="AY25">
        <f t="shared" si="32"/>
        <v>22.850122850122847</v>
      </c>
      <c r="AZ25">
        <f t="shared" si="33"/>
        <v>24.692874692874692</v>
      </c>
      <c r="BA25">
        <f t="shared" si="34"/>
        <v>103.19410319410321</v>
      </c>
      <c r="BB25">
        <f t="shared" si="35"/>
        <v>13.636363636363637</v>
      </c>
      <c r="BC25">
        <f t="shared" si="36"/>
        <v>3.6855036855036856</v>
      </c>
      <c r="BD25">
        <f t="shared" si="37"/>
        <v>163.63636363636363</v>
      </c>
      <c r="BF25">
        <f t="shared" si="38"/>
        <v>36.486486486486491</v>
      </c>
      <c r="BG25">
        <f t="shared" si="39"/>
        <v>28.009828009828013</v>
      </c>
      <c r="BH25">
        <f t="shared" si="40"/>
        <v>6.2653562653562656</v>
      </c>
      <c r="BI25">
        <f t="shared" si="23"/>
        <v>15.11056511056511</v>
      </c>
      <c r="BJ25">
        <f t="shared" si="24"/>
        <v>17.690417690417689</v>
      </c>
      <c r="BK25">
        <f t="shared" si="25"/>
        <v>28.009828009828013</v>
      </c>
      <c r="BL25">
        <f t="shared" si="26"/>
        <v>119.41031941031942</v>
      </c>
    </row>
    <row r="26" spans="1:64" ht="23.1" customHeight="1" x14ac:dyDescent="0.2">
      <c r="B26" s="75" t="s">
        <v>65</v>
      </c>
      <c r="C26" s="76" t="s">
        <v>66</v>
      </c>
      <c r="D26" s="77">
        <v>3</v>
      </c>
      <c r="E26" s="77">
        <v>3.2</v>
      </c>
      <c r="F26" s="79">
        <v>27.7</v>
      </c>
      <c r="G26" s="77">
        <v>2</v>
      </c>
      <c r="H26" s="77">
        <v>0.7</v>
      </c>
      <c r="I26" s="77">
        <v>3.9</v>
      </c>
      <c r="J26" s="77">
        <v>2.6</v>
      </c>
      <c r="K26" s="79">
        <v>15.9</v>
      </c>
      <c r="L26" s="79">
        <v>24</v>
      </c>
      <c r="M26" s="77">
        <v>3.8</v>
      </c>
      <c r="N26" s="77">
        <v>1.2</v>
      </c>
      <c r="O26" s="79">
        <v>93.4</v>
      </c>
      <c r="P26" s="81"/>
      <c r="Q26" s="79">
        <v>14.6</v>
      </c>
      <c r="R26" s="77">
        <v>5.5</v>
      </c>
      <c r="S26" s="77">
        <v>0.6</v>
      </c>
      <c r="T26" s="77">
        <v>5.0999999999999996</v>
      </c>
      <c r="U26" s="77">
        <v>4.3</v>
      </c>
      <c r="V26" s="77">
        <v>3.5</v>
      </c>
      <c r="W26" s="77">
        <v>9.1</v>
      </c>
      <c r="X26">
        <f t="shared" si="2"/>
        <v>3</v>
      </c>
      <c r="Y26">
        <f t="shared" si="18"/>
        <v>3.2</v>
      </c>
      <c r="Z26">
        <f t="shared" si="19"/>
        <v>27.7</v>
      </c>
      <c r="AA26">
        <f t="shared" si="20"/>
        <v>2</v>
      </c>
      <c r="AB26">
        <f t="shared" si="21"/>
        <v>0.7</v>
      </c>
      <c r="AC26">
        <f t="shared" si="22"/>
        <v>3.9</v>
      </c>
      <c r="AD26">
        <f t="shared" si="4"/>
        <v>2.6</v>
      </c>
      <c r="AE26">
        <f t="shared" si="5"/>
        <v>15.9</v>
      </c>
      <c r="AF26">
        <f t="shared" si="6"/>
        <v>24</v>
      </c>
      <c r="AG26">
        <f t="shared" si="7"/>
        <v>3.8</v>
      </c>
      <c r="AH26">
        <f t="shared" si="8"/>
        <v>1.2</v>
      </c>
      <c r="AI26">
        <f t="shared" si="9"/>
        <v>93.4</v>
      </c>
      <c r="AJ26">
        <f t="shared" si="10"/>
        <v>0</v>
      </c>
      <c r="AK26">
        <f t="shared" si="11"/>
        <v>14.6</v>
      </c>
      <c r="AL26">
        <f t="shared" si="12"/>
        <v>5.5</v>
      </c>
      <c r="AM26">
        <f t="shared" si="13"/>
        <v>0.6</v>
      </c>
      <c r="AN26">
        <f t="shared" si="14"/>
        <v>5.0999999999999996</v>
      </c>
      <c r="AO26">
        <f t="shared" si="15"/>
        <v>4.3</v>
      </c>
      <c r="AP26">
        <f t="shared" si="16"/>
        <v>3.5</v>
      </c>
      <c r="AQ26">
        <f t="shared" si="17"/>
        <v>9.1</v>
      </c>
    </row>
    <row r="27" spans="1:64" ht="24" customHeight="1" x14ac:dyDescent="0.2">
      <c r="B27" s="75" t="s">
        <v>67</v>
      </c>
      <c r="C27" s="76" t="s">
        <v>68</v>
      </c>
      <c r="D27" s="78"/>
      <c r="E27" s="78"/>
      <c r="F27" s="80"/>
      <c r="G27" s="78"/>
      <c r="H27" s="78"/>
      <c r="I27" s="78"/>
      <c r="J27" s="78"/>
      <c r="K27" s="80"/>
      <c r="L27" s="80"/>
      <c r="M27" s="78"/>
      <c r="N27" s="78"/>
      <c r="O27" s="80"/>
      <c r="P27" s="82"/>
      <c r="Q27" s="80"/>
      <c r="R27" s="78"/>
      <c r="S27" s="78"/>
      <c r="T27" s="78"/>
      <c r="U27" s="78"/>
      <c r="V27" s="78"/>
      <c r="W27" s="78"/>
      <c r="X27">
        <f t="shared" si="2"/>
        <v>0</v>
      </c>
      <c r="Y27">
        <f t="shared" si="18"/>
        <v>0</v>
      </c>
      <c r="Z27">
        <f t="shared" si="19"/>
        <v>0</v>
      </c>
      <c r="AA27">
        <f t="shared" si="20"/>
        <v>0</v>
      </c>
      <c r="AB27">
        <f t="shared" si="21"/>
        <v>0</v>
      </c>
      <c r="AC27">
        <f t="shared" si="22"/>
        <v>0</v>
      </c>
      <c r="AD27">
        <f t="shared" si="4"/>
        <v>0</v>
      </c>
      <c r="AE27">
        <f t="shared" si="5"/>
        <v>0</v>
      </c>
      <c r="AF27">
        <f t="shared" si="6"/>
        <v>0</v>
      </c>
      <c r="AG27">
        <f t="shared" si="7"/>
        <v>0</v>
      </c>
      <c r="AH27">
        <f t="shared" si="8"/>
        <v>0</v>
      </c>
      <c r="AI27">
        <f t="shared" si="9"/>
        <v>0</v>
      </c>
      <c r="AJ27">
        <f t="shared" si="10"/>
        <v>0</v>
      </c>
      <c r="AK27">
        <f t="shared" si="11"/>
        <v>0</v>
      </c>
      <c r="AL27">
        <f t="shared" si="12"/>
        <v>0</v>
      </c>
      <c r="AM27">
        <f t="shared" si="13"/>
        <v>0</v>
      </c>
      <c r="AN27">
        <f t="shared" si="14"/>
        <v>0</v>
      </c>
      <c r="AO27">
        <f t="shared" si="15"/>
        <v>0</v>
      </c>
      <c r="AP27">
        <f t="shared" si="16"/>
        <v>0</v>
      </c>
      <c r="AQ27">
        <f t="shared" si="17"/>
        <v>0</v>
      </c>
    </row>
    <row r="28" spans="1:64" ht="35.1" customHeight="1" x14ac:dyDescent="0.2">
      <c r="B28" s="83" t="s">
        <v>69</v>
      </c>
      <c r="C28" s="84" t="s">
        <v>70</v>
      </c>
      <c r="D28" s="85">
        <v>1.9</v>
      </c>
      <c r="E28" s="5">
        <v>3.1</v>
      </c>
      <c r="F28" s="6">
        <v>38.1</v>
      </c>
      <c r="G28" s="5">
        <v>1.5</v>
      </c>
      <c r="H28" s="5">
        <v>1.1000000000000001</v>
      </c>
      <c r="I28" s="5">
        <v>2.4</v>
      </c>
      <c r="J28" s="6">
        <v>11.6</v>
      </c>
      <c r="K28" s="6">
        <v>15.7</v>
      </c>
      <c r="L28" s="5">
        <v>6.1</v>
      </c>
      <c r="M28" s="5">
        <v>5.5</v>
      </c>
      <c r="N28" s="5">
        <v>0.7</v>
      </c>
      <c r="O28" s="6">
        <v>78.400000000000006</v>
      </c>
      <c r="P28" s="52"/>
      <c r="Q28" s="5">
        <v>7.6</v>
      </c>
      <c r="R28" s="5">
        <v>5.0999999999999996</v>
      </c>
      <c r="S28" s="5">
        <v>0.8</v>
      </c>
      <c r="T28" s="5">
        <v>5.8</v>
      </c>
      <c r="U28" s="5">
        <v>3.7</v>
      </c>
      <c r="V28" s="5">
        <v>3.2</v>
      </c>
      <c r="W28" s="6">
        <v>16.899999999999999</v>
      </c>
      <c r="X28">
        <f t="shared" si="2"/>
        <v>1.9</v>
      </c>
      <c r="Y28">
        <f t="shared" si="18"/>
        <v>3.1</v>
      </c>
      <c r="Z28">
        <f t="shared" si="19"/>
        <v>38.1</v>
      </c>
      <c r="AA28">
        <f t="shared" si="20"/>
        <v>1.5</v>
      </c>
      <c r="AB28">
        <f t="shared" si="21"/>
        <v>1.1000000000000001</v>
      </c>
      <c r="AC28">
        <f t="shared" si="22"/>
        <v>2.4</v>
      </c>
      <c r="AD28">
        <f t="shared" si="4"/>
        <v>11.6</v>
      </c>
      <c r="AE28">
        <f t="shared" si="5"/>
        <v>15.7</v>
      </c>
      <c r="AF28">
        <f t="shared" si="6"/>
        <v>6.1</v>
      </c>
      <c r="AG28">
        <f t="shared" si="7"/>
        <v>5.5</v>
      </c>
      <c r="AH28">
        <f t="shared" si="8"/>
        <v>0.7</v>
      </c>
      <c r="AI28">
        <f t="shared" si="9"/>
        <v>78.400000000000006</v>
      </c>
      <c r="AJ28">
        <f t="shared" si="10"/>
        <v>0</v>
      </c>
      <c r="AK28">
        <f t="shared" si="11"/>
        <v>7.6</v>
      </c>
      <c r="AL28">
        <f t="shared" si="12"/>
        <v>5.0999999999999996</v>
      </c>
      <c r="AM28">
        <f t="shared" si="13"/>
        <v>0.8</v>
      </c>
      <c r="AN28">
        <f t="shared" si="14"/>
        <v>5.8</v>
      </c>
      <c r="AO28">
        <f t="shared" si="15"/>
        <v>3.7</v>
      </c>
      <c r="AP28">
        <f t="shared" si="16"/>
        <v>3.2</v>
      </c>
      <c r="AQ28">
        <f t="shared" si="17"/>
        <v>16.899999999999999</v>
      </c>
    </row>
    <row r="29" spans="1:64" ht="23.1" customHeight="1" x14ac:dyDescent="0.2">
      <c r="B29" s="86" t="s">
        <v>71</v>
      </c>
      <c r="C29" s="87" t="s">
        <v>72</v>
      </c>
      <c r="D29" s="30">
        <v>1.8</v>
      </c>
      <c r="E29" s="30">
        <v>2.8</v>
      </c>
      <c r="F29" s="31">
        <v>33.5</v>
      </c>
      <c r="G29" s="30">
        <v>1.3</v>
      </c>
      <c r="H29" s="30">
        <v>1</v>
      </c>
      <c r="I29" s="30">
        <v>2.1</v>
      </c>
      <c r="J29" s="30">
        <v>9.5</v>
      </c>
      <c r="K29" s="31">
        <v>13.1</v>
      </c>
      <c r="L29" s="30">
        <v>5.7</v>
      </c>
      <c r="M29" s="30">
        <v>4.7</v>
      </c>
      <c r="N29" s="30">
        <v>0.7</v>
      </c>
      <c r="O29" s="31">
        <v>70.400000000000006</v>
      </c>
      <c r="P29" s="32"/>
      <c r="Q29" s="30">
        <v>7.3</v>
      </c>
      <c r="R29" s="30">
        <v>4.5</v>
      </c>
      <c r="S29" s="30">
        <v>0.8</v>
      </c>
      <c r="T29" s="30">
        <v>5</v>
      </c>
      <c r="U29" s="30">
        <v>3.5</v>
      </c>
      <c r="V29" s="30">
        <v>3.1</v>
      </c>
      <c r="W29" s="31">
        <v>15.3</v>
      </c>
      <c r="X29">
        <f t="shared" si="2"/>
        <v>1.8</v>
      </c>
      <c r="Y29">
        <f t="shared" si="18"/>
        <v>2.8</v>
      </c>
      <c r="Z29">
        <f t="shared" si="19"/>
        <v>33.5</v>
      </c>
      <c r="AA29">
        <f t="shared" si="20"/>
        <v>1.3</v>
      </c>
      <c r="AB29">
        <f t="shared" si="21"/>
        <v>1</v>
      </c>
      <c r="AC29">
        <f t="shared" si="22"/>
        <v>2.1</v>
      </c>
      <c r="AD29">
        <f t="shared" si="4"/>
        <v>9.5</v>
      </c>
      <c r="AE29">
        <f t="shared" si="5"/>
        <v>13.1</v>
      </c>
      <c r="AF29">
        <f t="shared" si="6"/>
        <v>5.7</v>
      </c>
      <c r="AG29">
        <f t="shared" si="7"/>
        <v>4.7</v>
      </c>
      <c r="AH29">
        <f t="shared" si="8"/>
        <v>0.7</v>
      </c>
      <c r="AI29">
        <f t="shared" si="9"/>
        <v>70.400000000000006</v>
      </c>
      <c r="AJ29">
        <f t="shared" si="10"/>
        <v>0</v>
      </c>
      <c r="AK29">
        <f t="shared" si="11"/>
        <v>7.3</v>
      </c>
      <c r="AL29">
        <f t="shared" si="12"/>
        <v>4.5</v>
      </c>
      <c r="AM29">
        <f t="shared" si="13"/>
        <v>0.8</v>
      </c>
      <c r="AN29">
        <f t="shared" si="14"/>
        <v>5</v>
      </c>
      <c r="AO29">
        <f t="shared" si="15"/>
        <v>3.5</v>
      </c>
      <c r="AP29">
        <f t="shared" si="16"/>
        <v>3.1</v>
      </c>
      <c r="AQ29">
        <f t="shared" si="17"/>
        <v>15.3</v>
      </c>
    </row>
    <row r="30" spans="1:64" ht="12.95" customHeight="1" x14ac:dyDescent="0.2">
      <c r="B30" t="s">
        <v>73</v>
      </c>
    </row>
    <row r="31" spans="1:64" ht="12.95" customHeight="1" x14ac:dyDescent="0.2">
      <c r="B31" s="88" t="s">
        <v>74</v>
      </c>
    </row>
    <row r="32" spans="1:64" ht="12.95" customHeight="1" x14ac:dyDescent="0.2">
      <c r="B32" s="88" t="s">
        <v>75</v>
      </c>
    </row>
    <row r="33" spans="2:2" ht="12.95" customHeight="1" x14ac:dyDescent="0.2">
      <c r="B33" s="88" t="s">
        <v>76</v>
      </c>
    </row>
    <row r="34" spans="2:2" ht="12.95" customHeight="1" x14ac:dyDescent="0.2">
      <c r="B34" s="88" t="s">
        <v>77</v>
      </c>
    </row>
    <row r="35" spans="2:2" ht="12.95" customHeight="1" x14ac:dyDescent="0.2">
      <c r="B35" s="88" t="s">
        <v>78</v>
      </c>
    </row>
    <row r="36" spans="2:2" ht="63.95" customHeight="1" x14ac:dyDescent="0.2"/>
    <row r="37" spans="2:2" ht="12.95" customHeight="1" x14ac:dyDescent="0.2">
      <c r="B37" s="88" t="s">
        <v>79</v>
      </c>
    </row>
    <row r="38" spans="2:2" ht="14.1" customHeight="1" x14ac:dyDescent="0.2">
      <c r="B38" t="s">
        <v>80</v>
      </c>
    </row>
  </sheetData>
  <mergeCells count="2">
    <mergeCell ref="B3:C4"/>
    <mergeCell ref="D3:W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B106"/>
  <sheetViews>
    <sheetView zoomScaleNormal="100" workbookViewId="0">
      <selection activeCell="B2" sqref="B2"/>
    </sheetView>
  </sheetViews>
  <sheetFormatPr defaultColWidth="17.6640625" defaultRowHeight="12.75" customHeight="1" x14ac:dyDescent="0.2"/>
  <sheetData>
    <row r="1" spans="1:21" ht="51" customHeight="1" x14ac:dyDescent="0.2">
      <c r="B1" s="94" t="s">
        <v>3</v>
      </c>
      <c r="C1" s="94" t="s">
        <v>4</v>
      </c>
      <c r="D1" s="94" t="s">
        <v>5</v>
      </c>
      <c r="E1" s="94" t="s">
        <v>6</v>
      </c>
      <c r="F1" s="94" t="s">
        <v>7</v>
      </c>
      <c r="G1" s="94" t="s">
        <v>8</v>
      </c>
      <c r="H1" s="94" t="s">
        <v>9</v>
      </c>
      <c r="I1" s="94" t="s">
        <v>10</v>
      </c>
      <c r="J1" s="94" t="s">
        <v>11</v>
      </c>
      <c r="K1" s="94" t="s">
        <v>12</v>
      </c>
      <c r="L1" s="94" t="s">
        <v>13</v>
      </c>
      <c r="M1" s="94" t="s">
        <v>14</v>
      </c>
      <c r="N1" s="94" t="s">
        <v>15</v>
      </c>
      <c r="O1" s="94" t="s">
        <v>16</v>
      </c>
      <c r="P1" s="94" t="s">
        <v>17</v>
      </c>
      <c r="Q1" s="94" t="s">
        <v>18</v>
      </c>
      <c r="R1" s="94" t="s">
        <v>19</v>
      </c>
      <c r="S1" s="94" t="s">
        <v>20</v>
      </c>
      <c r="T1" s="94" t="s">
        <v>21</v>
      </c>
      <c r="U1" s="94" t="s">
        <v>22</v>
      </c>
    </row>
    <row r="2" spans="1:21" ht="12.75" customHeight="1" x14ac:dyDescent="0.2">
      <c r="A2">
        <v>1</v>
      </c>
      <c r="B2">
        <v>10.468594217347956</v>
      </c>
      <c r="C2">
        <v>20.937188434695912</v>
      </c>
      <c r="D2">
        <v>346.21136590229315</v>
      </c>
      <c r="E2">
        <v>12.711864406779661</v>
      </c>
      <c r="F2">
        <v>16.076769690927218</v>
      </c>
      <c r="G2">
        <v>20.189431704885344</v>
      </c>
      <c r="H2">
        <v>51.969092721834492</v>
      </c>
      <c r="I2">
        <v>88.983050847457619</v>
      </c>
      <c r="J2">
        <v>98.330009970089719</v>
      </c>
      <c r="K2">
        <v>30.284147557328016</v>
      </c>
      <c r="L2">
        <v>4.4865403788634097</v>
      </c>
      <c r="M2">
        <v>332.00398803589229</v>
      </c>
      <c r="O2">
        <v>59.446660019940175</v>
      </c>
      <c r="P2">
        <v>67.671984047856427</v>
      </c>
      <c r="Q2">
        <v>7.1036889332003987</v>
      </c>
      <c r="R2">
        <v>51.595214356929212</v>
      </c>
      <c r="S2">
        <v>47.85643070787637</v>
      </c>
      <c r="T2">
        <v>43.369890329012961</v>
      </c>
      <c r="U2">
        <v>56.081754735792622</v>
      </c>
    </row>
    <row r="3" spans="1:21" ht="12.75" customHeight="1" x14ac:dyDescent="0.2">
      <c r="A3">
        <v>1</v>
      </c>
    </row>
    <row r="4" spans="1:21" ht="12.75" customHeight="1" x14ac:dyDescent="0.2">
      <c r="A4">
        <v>1</v>
      </c>
      <c r="B4">
        <v>10.741687979539641</v>
      </c>
      <c r="C4">
        <v>16.496163682864449</v>
      </c>
      <c r="D4">
        <v>293.09462915601023</v>
      </c>
      <c r="E4">
        <v>19.948849104859335</v>
      </c>
      <c r="F4">
        <v>20.332480818414318</v>
      </c>
      <c r="G4">
        <v>24.936061381074168</v>
      </c>
      <c r="H4">
        <v>64.066496163682871</v>
      </c>
      <c r="I4">
        <v>125.44757033248081</v>
      </c>
      <c r="J4">
        <v>112.40409207161125</v>
      </c>
      <c r="K4">
        <v>36.828644501278767</v>
      </c>
      <c r="L4">
        <v>3.4526854219948846</v>
      </c>
      <c r="M4">
        <v>403.58056265984646</v>
      </c>
      <c r="O4">
        <v>54.475703324808187</v>
      </c>
      <c r="P4">
        <v>83.631713554987201</v>
      </c>
      <c r="Q4">
        <v>7.6726342710997439</v>
      </c>
      <c r="R4">
        <v>52.557544757033249</v>
      </c>
      <c r="S4">
        <v>40.664961636828636</v>
      </c>
      <c r="T4">
        <v>42.966751918158565</v>
      </c>
      <c r="U4">
        <v>59.462915601023013</v>
      </c>
    </row>
    <row r="5" spans="1:21" ht="12.75" customHeight="1" x14ac:dyDescent="0.2">
      <c r="A5">
        <v>2</v>
      </c>
      <c r="B5">
        <v>18.833087149187591</v>
      </c>
      <c r="C5">
        <v>20.310192023633679</v>
      </c>
      <c r="E5">
        <v>11.447562776957163</v>
      </c>
      <c r="F5">
        <v>16.986706056129982</v>
      </c>
      <c r="G5">
        <v>18.46381093057607</v>
      </c>
      <c r="H5">
        <v>57.60709010339734</v>
      </c>
      <c r="I5">
        <v>55.391432791728214</v>
      </c>
      <c r="J5">
        <v>196.45494830132938</v>
      </c>
      <c r="K5">
        <v>37.296898079763658</v>
      </c>
      <c r="L5">
        <v>5.539143279172821</v>
      </c>
      <c r="M5">
        <v>328.2865583456425</v>
      </c>
      <c r="O5">
        <v>88.995568685376654</v>
      </c>
      <c r="P5">
        <v>42.836041358936484</v>
      </c>
      <c r="Q5">
        <v>8.8626292466765122</v>
      </c>
      <c r="R5">
        <v>38.404726735598224</v>
      </c>
      <c r="S5">
        <v>38.774002954209749</v>
      </c>
      <c r="T5">
        <v>33.604135893648447</v>
      </c>
      <c r="U5">
        <v>42.466765140324959</v>
      </c>
    </row>
    <row r="6" spans="1:21" ht="12.75" customHeight="1" x14ac:dyDescent="0.2">
      <c r="A6">
        <v>2</v>
      </c>
      <c r="B6">
        <v>17.334360554699536</v>
      </c>
      <c r="C6">
        <v>18.104776579352848</v>
      </c>
      <c r="D6">
        <v>313.5593220338983</v>
      </c>
      <c r="E6">
        <v>9.63020030816641</v>
      </c>
      <c r="F6">
        <v>14.637904468412943</v>
      </c>
      <c r="G6">
        <v>15.023112480739597</v>
      </c>
      <c r="H6">
        <v>46.995377503852076</v>
      </c>
      <c r="I6">
        <v>44.298921417565481</v>
      </c>
      <c r="J6">
        <v>169.4915254237288</v>
      </c>
      <c r="K6">
        <v>32.742681047765792</v>
      </c>
      <c r="L6">
        <v>5.0077041602465329</v>
      </c>
      <c r="M6">
        <v>260.01540832049307</v>
      </c>
      <c r="O6">
        <v>80.123266563944526</v>
      </c>
      <c r="P6">
        <v>39.291217257318948</v>
      </c>
      <c r="Q6">
        <v>8.0893682588597837</v>
      </c>
      <c r="R6">
        <v>33.5130970724191</v>
      </c>
      <c r="S6">
        <v>35.824345146379038</v>
      </c>
      <c r="T6">
        <v>29.661016949152536</v>
      </c>
      <c r="U6">
        <v>38.135593220338983</v>
      </c>
    </row>
    <row r="7" spans="1:21" ht="12.75" customHeight="1" x14ac:dyDescent="0.2">
      <c r="A7">
        <v>2</v>
      </c>
      <c r="B7">
        <v>21.094927172275238</v>
      </c>
      <c r="C7">
        <v>15.821195379206429</v>
      </c>
      <c r="D7">
        <v>302.86288297338018</v>
      </c>
      <c r="E7">
        <v>26.36865896534405</v>
      </c>
      <c r="G7">
        <v>26.745354093420392</v>
      </c>
      <c r="K7">
        <v>52.7373179306881</v>
      </c>
      <c r="L7">
        <v>4.1436464088397784</v>
      </c>
      <c r="M7">
        <v>441.10999497739829</v>
      </c>
      <c r="O7">
        <v>93.420391762933193</v>
      </c>
      <c r="P7">
        <v>64.791562029131086</v>
      </c>
      <c r="Q7">
        <v>10.924158714213961</v>
      </c>
      <c r="R7">
        <v>43.696634856855844</v>
      </c>
      <c r="S7">
        <v>37.669512807634355</v>
      </c>
      <c r="T7">
        <v>33.149171270718227</v>
      </c>
      <c r="U7">
        <v>48.593671521848314</v>
      </c>
    </row>
    <row r="8" spans="1:21" ht="12.75" customHeight="1" x14ac:dyDescent="0.2">
      <c r="A8">
        <v>3</v>
      </c>
    </row>
    <row r="9" spans="1:21" ht="12.75" customHeight="1" x14ac:dyDescent="0.2">
      <c r="A9">
        <v>3</v>
      </c>
      <c r="B9">
        <v>7.8592814371257482</v>
      </c>
      <c r="C9">
        <v>10.104790419161677</v>
      </c>
      <c r="D9">
        <v>102.17065868263472</v>
      </c>
      <c r="E9">
        <v>3.7425149700598803</v>
      </c>
      <c r="F9">
        <v>7.8592814371257482</v>
      </c>
      <c r="G9">
        <v>6.3622754491017961</v>
      </c>
      <c r="H9">
        <v>11.227544910179642</v>
      </c>
      <c r="I9">
        <v>22.080838323353294</v>
      </c>
      <c r="J9">
        <v>88.697604790419163</v>
      </c>
      <c r="K9">
        <v>14.221556886227546</v>
      </c>
      <c r="L9">
        <v>3.3682634730538918</v>
      </c>
      <c r="M9">
        <v>107.41017964071855</v>
      </c>
      <c r="O9">
        <v>46.781437125748504</v>
      </c>
      <c r="P9">
        <v>17.589820359281436</v>
      </c>
      <c r="Q9">
        <v>3.7425149700598803</v>
      </c>
      <c r="R9">
        <v>15.718562874251496</v>
      </c>
      <c r="S9">
        <v>17.964071856287426</v>
      </c>
      <c r="T9">
        <v>13.473053892215567</v>
      </c>
      <c r="U9">
        <v>20.95808383233533</v>
      </c>
    </row>
    <row r="10" spans="1:21" ht="12.75" customHeight="1" x14ac:dyDescent="0.2">
      <c r="A10">
        <v>3</v>
      </c>
      <c r="B10">
        <v>9.1509913573970501</v>
      </c>
      <c r="C10">
        <v>21.352313167259787</v>
      </c>
      <c r="D10">
        <v>243.26385358413827</v>
      </c>
      <c r="E10">
        <v>5.3380782918149468</v>
      </c>
      <c r="F10">
        <v>11.438739196746313</v>
      </c>
      <c r="G10">
        <v>11.057447890188103</v>
      </c>
      <c r="H10">
        <v>22.496187086934416</v>
      </c>
      <c r="I10">
        <v>30.503304524656837</v>
      </c>
      <c r="J10">
        <v>150.22877478393491</v>
      </c>
      <c r="K10">
        <v>21.733604473817994</v>
      </c>
      <c r="L10">
        <v>5.3380782918149468</v>
      </c>
      <c r="M10">
        <v>266.1413319776309</v>
      </c>
      <c r="O10">
        <v>78.164717844433142</v>
      </c>
      <c r="P10">
        <v>30.122013218098623</v>
      </c>
      <c r="Q10">
        <v>9.1509913573970501</v>
      </c>
      <c r="R10">
        <v>29.740721911540412</v>
      </c>
      <c r="S10">
        <v>32.791052364006099</v>
      </c>
      <c r="T10">
        <v>26.690391459074732</v>
      </c>
      <c r="U10">
        <v>47.28012201321809</v>
      </c>
    </row>
    <row r="11" spans="1:21" ht="12.75" customHeight="1" x14ac:dyDescent="0.2">
      <c r="A11">
        <v>4</v>
      </c>
      <c r="B11">
        <v>7.3891625615763541</v>
      </c>
      <c r="C11">
        <v>10.344827586206897</v>
      </c>
      <c r="D11">
        <v>120.44334975369458</v>
      </c>
      <c r="E11">
        <v>7.3891625615763541</v>
      </c>
      <c r="F11">
        <v>14.778325123152708</v>
      </c>
      <c r="G11">
        <v>12.931034482758619</v>
      </c>
      <c r="H11">
        <v>25.862068965517238</v>
      </c>
      <c r="I11">
        <v>43.226600985221673</v>
      </c>
      <c r="J11">
        <v>175.86206896551721</v>
      </c>
      <c r="K11">
        <v>23.645320197044331</v>
      </c>
      <c r="L11">
        <v>2.9556650246305414</v>
      </c>
      <c r="M11">
        <v>275.98522167487681</v>
      </c>
      <c r="O11">
        <v>73.891625615763544</v>
      </c>
      <c r="P11">
        <v>27.339901477832509</v>
      </c>
      <c r="Q11">
        <v>4.8029556650246299</v>
      </c>
      <c r="R11">
        <v>21.059113300492609</v>
      </c>
      <c r="S11">
        <v>20.689655172413794</v>
      </c>
      <c r="T11">
        <v>20.689655172413794</v>
      </c>
      <c r="U11">
        <v>57.266009852216747</v>
      </c>
    </row>
    <row r="12" spans="1:21" ht="12.75" customHeight="1" x14ac:dyDescent="0.2">
      <c r="A12">
        <v>4</v>
      </c>
      <c r="B12">
        <v>8.0030487804878039</v>
      </c>
      <c r="C12">
        <v>12.576219512195122</v>
      </c>
      <c r="D12">
        <v>144.05487804878047</v>
      </c>
      <c r="E12">
        <v>5.3353658536585371</v>
      </c>
      <c r="F12">
        <v>11.051829268292682</v>
      </c>
      <c r="G12">
        <v>11.051829268292682</v>
      </c>
      <c r="H12">
        <v>21.341463414634148</v>
      </c>
      <c r="I12">
        <v>29.725609756097558</v>
      </c>
      <c r="J12">
        <v>157.77439024390242</v>
      </c>
      <c r="K12">
        <v>19.054878048780488</v>
      </c>
      <c r="L12">
        <v>3.8109756097560976</v>
      </c>
      <c r="M12">
        <v>246.57012195121951</v>
      </c>
      <c r="O12">
        <v>72.408536585365852</v>
      </c>
      <c r="P12">
        <v>24.771341463414632</v>
      </c>
      <c r="Q12">
        <v>4.5731707317073162</v>
      </c>
      <c r="R12">
        <v>20.198170731707314</v>
      </c>
      <c r="S12">
        <v>24.390243902439025</v>
      </c>
      <c r="T12">
        <v>21.341463414634148</v>
      </c>
      <c r="U12">
        <v>56.021341463414636</v>
      </c>
    </row>
    <row r="13" spans="1:21" ht="12.75" customHeight="1" x14ac:dyDescent="0.2">
      <c r="A13">
        <v>4</v>
      </c>
    </row>
    <row r="14" spans="1:21" ht="12.75" customHeight="1" x14ac:dyDescent="0.2">
      <c r="A14">
        <v>5</v>
      </c>
    </row>
    <row r="15" spans="1:21" ht="12.75" customHeight="1" x14ac:dyDescent="0.2">
      <c r="A15">
        <v>5</v>
      </c>
      <c r="B15">
        <v>10.654490106544902</v>
      </c>
      <c r="C15">
        <v>16.7427701674277</v>
      </c>
      <c r="D15">
        <v>194.82496194824961</v>
      </c>
      <c r="E15">
        <v>7.2298325722983261</v>
      </c>
      <c r="F15">
        <v>8.7519025875190248</v>
      </c>
      <c r="G15">
        <v>10.654490106544902</v>
      </c>
      <c r="H15">
        <v>14.840182648401825</v>
      </c>
      <c r="I15">
        <v>47.564687975646883</v>
      </c>
      <c r="J15">
        <v>124.42922374429223</v>
      </c>
      <c r="K15">
        <v>27.397260273972602</v>
      </c>
      <c r="L15">
        <v>4.5662100456620998</v>
      </c>
      <c r="M15">
        <v>254.18569254185692</v>
      </c>
      <c r="O15">
        <v>71.917808219178085</v>
      </c>
      <c r="P15">
        <v>28.538812785388128</v>
      </c>
      <c r="Q15">
        <v>3.8051750380517504</v>
      </c>
      <c r="R15">
        <v>28.538812785388128</v>
      </c>
      <c r="S15">
        <v>33.105022831050228</v>
      </c>
      <c r="T15">
        <v>22.070015220700149</v>
      </c>
      <c r="U15">
        <v>29.299847792998477</v>
      </c>
    </row>
    <row r="16" spans="1:21" ht="12.75" customHeight="1" x14ac:dyDescent="0.2">
      <c r="A16">
        <v>5</v>
      </c>
      <c r="B16">
        <v>13.079222720478327</v>
      </c>
      <c r="C16">
        <v>22.421524663677133</v>
      </c>
      <c r="D16">
        <v>237.29446935724962</v>
      </c>
      <c r="E16">
        <v>8.5949177877428991</v>
      </c>
      <c r="F16">
        <v>10.837070254110612</v>
      </c>
      <c r="G16">
        <v>13.452914798206278</v>
      </c>
      <c r="H16">
        <v>19.805680119581464</v>
      </c>
      <c r="I16">
        <v>56.427503736920777</v>
      </c>
      <c r="J16">
        <v>145.36621823617338</v>
      </c>
      <c r="K16">
        <v>32.884902840059787</v>
      </c>
      <c r="L16">
        <v>5.6053811659192831</v>
      </c>
      <c r="M16">
        <v>328.10164424514198</v>
      </c>
      <c r="O16">
        <v>101.64424514200299</v>
      </c>
      <c r="P16">
        <v>34.379671150971596</v>
      </c>
      <c r="Q16">
        <v>4.8579970104633787</v>
      </c>
      <c r="R16">
        <v>33.258594917787747</v>
      </c>
      <c r="S16">
        <v>38.116591928251118</v>
      </c>
      <c r="T16">
        <v>28.026905829596416</v>
      </c>
      <c r="U16">
        <v>39.985052316890886</v>
      </c>
    </row>
    <row r="17" spans="1:28" ht="12.75" customHeight="1" x14ac:dyDescent="0.2">
      <c r="A17">
        <v>6</v>
      </c>
      <c r="B17">
        <v>10.389943560800411</v>
      </c>
      <c r="C17">
        <v>18.471010774756284</v>
      </c>
      <c r="D17">
        <v>146.99846074910209</v>
      </c>
      <c r="E17">
        <v>18.086198050282196</v>
      </c>
      <c r="F17">
        <v>15.007696254489481</v>
      </c>
      <c r="G17">
        <v>15.392508978963573</v>
      </c>
      <c r="H17">
        <v>25.78245253976398</v>
      </c>
      <c r="I17">
        <v>89.661364802462799</v>
      </c>
      <c r="J17">
        <v>187.78860954335559</v>
      </c>
      <c r="K17">
        <v>39.635710620831198</v>
      </c>
      <c r="L17">
        <v>3.8481272447408932</v>
      </c>
      <c r="M17">
        <v>434.83837865572093</v>
      </c>
      <c r="O17">
        <v>90.046177526936901</v>
      </c>
      <c r="P17">
        <v>44.253463314520268</v>
      </c>
      <c r="Q17">
        <v>4.6177526936890709</v>
      </c>
      <c r="R17">
        <v>43.099025141098004</v>
      </c>
      <c r="S17">
        <v>41.944586967675725</v>
      </c>
      <c r="T17">
        <v>30.785017957927145</v>
      </c>
      <c r="U17">
        <v>37.326834273986663</v>
      </c>
    </row>
    <row r="18" spans="1:28" ht="12.75" customHeight="1" x14ac:dyDescent="0.2">
      <c r="A18">
        <v>6</v>
      </c>
      <c r="B18">
        <v>7.1285642821410713</v>
      </c>
      <c r="C18">
        <v>12.38119059529765</v>
      </c>
      <c r="D18">
        <v>87.043521760880438</v>
      </c>
      <c r="E18">
        <v>8.2541270635317652</v>
      </c>
      <c r="F18">
        <v>7.5037518759379696</v>
      </c>
      <c r="G18">
        <v>8.2541270635317652</v>
      </c>
      <c r="H18">
        <v>13.131565782891446</v>
      </c>
      <c r="I18">
        <v>44.64732366183091</v>
      </c>
      <c r="J18">
        <v>105.42771385692846</v>
      </c>
      <c r="K18">
        <v>20.260130065032516</v>
      </c>
      <c r="L18">
        <v>3.3766883441720856</v>
      </c>
      <c r="M18">
        <v>251.75087543771883</v>
      </c>
      <c r="O18">
        <v>56.278139069534767</v>
      </c>
      <c r="P18">
        <v>26.63831915957979</v>
      </c>
      <c r="Q18">
        <v>2.6263131565782891</v>
      </c>
      <c r="R18">
        <v>26.63831915957979</v>
      </c>
      <c r="S18">
        <v>30.015007503751878</v>
      </c>
      <c r="T18">
        <v>18.759379689844923</v>
      </c>
      <c r="U18">
        <v>19.884942471235618</v>
      </c>
    </row>
    <row r="19" spans="1:28" ht="12.75" customHeight="1" x14ac:dyDescent="0.2">
      <c r="A19">
        <v>6</v>
      </c>
      <c r="B19">
        <v>9.6401028277634957</v>
      </c>
      <c r="C19">
        <v>17.352185089974292</v>
      </c>
      <c r="D19">
        <v>129.56298200514138</v>
      </c>
      <c r="E19">
        <v>10.796915167095117</v>
      </c>
      <c r="F19">
        <v>10.025706940874036</v>
      </c>
      <c r="G19">
        <v>10.796915167095117</v>
      </c>
      <c r="H19">
        <v>18.508997429305911</v>
      </c>
      <c r="I19">
        <v>57.840616966580974</v>
      </c>
      <c r="J19">
        <v>132.64781491002572</v>
      </c>
      <c r="K19">
        <v>26.221079691516707</v>
      </c>
      <c r="L19">
        <v>4.2416452442159382</v>
      </c>
      <c r="M19">
        <v>349.3573264781491</v>
      </c>
      <c r="O19">
        <v>85.218508997429296</v>
      </c>
      <c r="P19">
        <v>34.318766066838045</v>
      </c>
      <c r="Q19">
        <v>3.470437017994858</v>
      </c>
      <c r="R19">
        <v>36.632390745501283</v>
      </c>
      <c r="S19">
        <v>38.946015424164521</v>
      </c>
      <c r="T19">
        <v>25.835475578406164</v>
      </c>
      <c r="U19">
        <v>30.462724935732645</v>
      </c>
    </row>
    <row r="20" spans="1:28" ht="12.75" customHeight="1" x14ac:dyDescent="0.2">
      <c r="A20">
        <v>7</v>
      </c>
      <c r="B20">
        <v>5.1047120418848166</v>
      </c>
      <c r="C20">
        <v>15.31413612565445</v>
      </c>
      <c r="D20">
        <v>169.63350785340313</v>
      </c>
      <c r="E20">
        <v>4.7120418848167533</v>
      </c>
      <c r="F20">
        <v>10.602094240837696</v>
      </c>
      <c r="G20">
        <v>11.387434554973821</v>
      </c>
      <c r="H20">
        <v>29.842931937172775</v>
      </c>
      <c r="I20">
        <v>42.801047120418843</v>
      </c>
      <c r="J20">
        <v>132.32984293193715</v>
      </c>
      <c r="K20">
        <v>21.596858638743456</v>
      </c>
      <c r="L20">
        <v>3.5340314136125652</v>
      </c>
      <c r="M20">
        <v>178.66492146596858</v>
      </c>
      <c r="O20">
        <v>36.910994764397905</v>
      </c>
      <c r="P20">
        <v>38.874345549738216</v>
      </c>
      <c r="Q20">
        <v>7.8534031413612562</v>
      </c>
      <c r="R20">
        <v>20.026178010471202</v>
      </c>
      <c r="S20">
        <v>22.774869109947641</v>
      </c>
      <c r="T20">
        <v>31.413612565445025</v>
      </c>
      <c r="U20">
        <v>124.47643979057591</v>
      </c>
    </row>
    <row r="21" spans="1:28" ht="12.75" customHeight="1" x14ac:dyDescent="0.2">
      <c r="A21">
        <v>7</v>
      </c>
    </row>
    <row r="22" spans="1:28" ht="12.75" customHeight="1" x14ac:dyDescent="0.2">
      <c r="A22">
        <v>7</v>
      </c>
      <c r="B22">
        <v>4.0540540540540544</v>
      </c>
      <c r="C22">
        <v>15.47911547911548</v>
      </c>
      <c r="D22">
        <v>195.70024570024569</v>
      </c>
      <c r="E22">
        <v>2.9484029484029484</v>
      </c>
      <c r="F22">
        <v>7.3710073710073711</v>
      </c>
      <c r="G22">
        <v>9.2137592137592144</v>
      </c>
      <c r="H22">
        <v>22.850122850122847</v>
      </c>
      <c r="I22">
        <v>24.692874692874692</v>
      </c>
      <c r="J22">
        <v>103.19410319410321</v>
      </c>
      <c r="K22">
        <v>13.636363636363637</v>
      </c>
      <c r="L22">
        <v>3.6855036855036856</v>
      </c>
      <c r="M22">
        <v>163.63636363636363</v>
      </c>
      <c r="O22">
        <v>36.486486486486491</v>
      </c>
      <c r="P22">
        <v>28.009828009828013</v>
      </c>
      <c r="Q22">
        <v>6.2653562653562656</v>
      </c>
      <c r="R22">
        <v>15.11056511056511</v>
      </c>
      <c r="S22">
        <v>17.690417690417689</v>
      </c>
      <c r="T22">
        <v>28.009828009828013</v>
      </c>
      <c r="U22">
        <v>119.41031941031942</v>
      </c>
    </row>
    <row r="24" spans="1:28" ht="54" customHeight="1" x14ac:dyDescent="0.2">
      <c r="A24" s="93" t="s">
        <v>81</v>
      </c>
      <c r="E24" s="94" t="s">
        <v>4</v>
      </c>
      <c r="G24" s="94" t="s">
        <v>5</v>
      </c>
      <c r="J24" s="94" t="s">
        <v>6</v>
      </c>
      <c r="L24" s="94" t="s">
        <v>7</v>
      </c>
      <c r="N24" s="95" t="s">
        <v>86</v>
      </c>
      <c r="P24" s="94" t="s">
        <v>9</v>
      </c>
      <c r="S24" s="94" t="s">
        <v>10</v>
      </c>
      <c r="V24" s="94" t="s">
        <v>11</v>
      </c>
    </row>
    <row r="26" spans="1:28" ht="12.75" customHeight="1" x14ac:dyDescent="0.2">
      <c r="A26" t="s">
        <v>111</v>
      </c>
      <c r="B26" t="s">
        <v>112</v>
      </c>
      <c r="C26" t="s">
        <v>112</v>
      </c>
      <c r="D26" t="s">
        <v>112</v>
      </c>
      <c r="E26" t="s">
        <v>111</v>
      </c>
      <c r="F26" t="s">
        <v>112</v>
      </c>
      <c r="G26" t="s">
        <v>111</v>
      </c>
      <c r="H26" t="s">
        <v>112</v>
      </c>
      <c r="I26" t="s">
        <v>112</v>
      </c>
      <c r="J26" t="s">
        <v>111</v>
      </c>
      <c r="K26" t="s">
        <v>112</v>
      </c>
      <c r="N26" t="s">
        <v>111</v>
      </c>
      <c r="O26" t="s">
        <v>112</v>
      </c>
      <c r="P26" t="s">
        <v>111</v>
      </c>
      <c r="Q26" t="s">
        <v>112</v>
      </c>
      <c r="R26" t="s">
        <v>112</v>
      </c>
      <c r="S26" t="s">
        <v>111</v>
      </c>
      <c r="T26" t="s">
        <v>112</v>
      </c>
      <c r="U26" t="s">
        <v>112</v>
      </c>
      <c r="V26" t="s">
        <v>111</v>
      </c>
      <c r="W26" t="s">
        <v>112</v>
      </c>
      <c r="X26" t="s">
        <v>112</v>
      </c>
      <c r="Y26" t="s">
        <v>112</v>
      </c>
      <c r="Z26" t="s">
        <v>112</v>
      </c>
      <c r="AA26" t="s">
        <v>112</v>
      </c>
      <c r="AB26" t="s">
        <v>112</v>
      </c>
    </row>
    <row r="27" spans="1:28" ht="12.75" customHeight="1" x14ac:dyDescent="0.2">
      <c r="A27">
        <v>2</v>
      </c>
      <c r="B27" t="s">
        <v>113</v>
      </c>
      <c r="C27" t="s">
        <v>112</v>
      </c>
      <c r="D27" t="s">
        <v>112</v>
      </c>
      <c r="E27">
        <v>5</v>
      </c>
      <c r="F27" t="s">
        <v>113</v>
      </c>
      <c r="G27">
        <v>1</v>
      </c>
      <c r="H27" t="s">
        <v>113</v>
      </c>
      <c r="I27" t="s">
        <v>112</v>
      </c>
      <c r="J27">
        <v>1</v>
      </c>
      <c r="K27" t="s">
        <v>113</v>
      </c>
      <c r="L27" t="s">
        <v>111</v>
      </c>
      <c r="M27" t="s">
        <v>112</v>
      </c>
      <c r="N27">
        <v>1</v>
      </c>
      <c r="O27" t="s">
        <v>113</v>
      </c>
      <c r="P27">
        <v>1</v>
      </c>
      <c r="Q27" t="s">
        <v>113</v>
      </c>
      <c r="R27" t="s">
        <v>112</v>
      </c>
      <c r="S27">
        <v>1</v>
      </c>
      <c r="T27" t="s">
        <v>113</v>
      </c>
      <c r="U27" t="s">
        <v>112</v>
      </c>
      <c r="V27">
        <v>2</v>
      </c>
      <c r="W27" t="s">
        <v>113</v>
      </c>
    </row>
    <row r="28" spans="1:28" ht="12.75" customHeight="1" x14ac:dyDescent="0.2">
      <c r="A28">
        <v>5</v>
      </c>
      <c r="B28" t="s">
        <v>112</v>
      </c>
      <c r="C28" t="s">
        <v>114</v>
      </c>
      <c r="D28" t="s">
        <v>112</v>
      </c>
      <c r="E28">
        <v>1</v>
      </c>
      <c r="F28" t="s">
        <v>113</v>
      </c>
      <c r="G28">
        <v>2</v>
      </c>
      <c r="H28" t="s">
        <v>113</v>
      </c>
      <c r="I28" t="s">
        <v>112</v>
      </c>
      <c r="J28">
        <v>2</v>
      </c>
      <c r="K28" t="s">
        <v>113</v>
      </c>
      <c r="L28">
        <v>1</v>
      </c>
      <c r="M28" t="s">
        <v>113</v>
      </c>
      <c r="N28">
        <v>2</v>
      </c>
      <c r="O28" t="s">
        <v>113</v>
      </c>
      <c r="P28">
        <v>2</v>
      </c>
      <c r="Q28" t="s">
        <v>113</v>
      </c>
      <c r="R28" t="s">
        <v>112</v>
      </c>
      <c r="S28">
        <v>6</v>
      </c>
      <c r="T28" t="s">
        <v>113</v>
      </c>
      <c r="U28" t="s">
        <v>114</v>
      </c>
      <c r="V28">
        <v>4</v>
      </c>
      <c r="W28" t="s">
        <v>113</v>
      </c>
    </row>
    <row r="29" spans="1:28" ht="12.75" customHeight="1" x14ac:dyDescent="0.2">
      <c r="A29">
        <v>1</v>
      </c>
      <c r="B29" t="s">
        <v>112</v>
      </c>
      <c r="C29" t="s">
        <v>114</v>
      </c>
      <c r="D29" t="s">
        <v>112</v>
      </c>
      <c r="E29">
        <v>2</v>
      </c>
      <c r="F29" t="s">
        <v>113</v>
      </c>
      <c r="G29">
        <v>5</v>
      </c>
      <c r="H29" t="s">
        <v>113</v>
      </c>
      <c r="I29" t="s">
        <v>114</v>
      </c>
      <c r="J29">
        <v>6</v>
      </c>
      <c r="K29" t="s">
        <v>113</v>
      </c>
      <c r="L29">
        <v>2</v>
      </c>
      <c r="M29" t="s">
        <v>113</v>
      </c>
      <c r="N29">
        <v>5</v>
      </c>
      <c r="O29" t="s">
        <v>113</v>
      </c>
      <c r="P29">
        <v>7</v>
      </c>
      <c r="Q29" t="s">
        <v>112</v>
      </c>
      <c r="R29" t="s">
        <v>114</v>
      </c>
      <c r="S29">
        <v>5</v>
      </c>
      <c r="T29" t="s">
        <v>113</v>
      </c>
      <c r="U29" t="s">
        <v>114</v>
      </c>
      <c r="V29">
        <v>6</v>
      </c>
      <c r="W29" t="s">
        <v>113</v>
      </c>
    </row>
    <row r="30" spans="1:28" ht="12.75" customHeight="1" x14ac:dyDescent="0.2">
      <c r="A30">
        <v>6</v>
      </c>
      <c r="B30" t="s">
        <v>112</v>
      </c>
      <c r="C30" t="s">
        <v>114</v>
      </c>
      <c r="D30" t="s">
        <v>115</v>
      </c>
      <c r="E30">
        <v>6</v>
      </c>
      <c r="F30" t="s">
        <v>113</v>
      </c>
      <c r="G30">
        <v>7</v>
      </c>
      <c r="H30" t="s">
        <v>113</v>
      </c>
      <c r="I30" t="s">
        <v>114</v>
      </c>
      <c r="J30">
        <v>5</v>
      </c>
      <c r="K30" t="s">
        <v>113</v>
      </c>
      <c r="L30">
        <v>4</v>
      </c>
      <c r="M30" t="s">
        <v>113</v>
      </c>
      <c r="N30">
        <v>4</v>
      </c>
      <c r="O30" t="s">
        <v>113</v>
      </c>
      <c r="P30">
        <v>4</v>
      </c>
      <c r="Q30" t="s">
        <v>112</v>
      </c>
      <c r="R30" t="s">
        <v>114</v>
      </c>
      <c r="S30">
        <v>2</v>
      </c>
      <c r="T30" t="s">
        <v>113</v>
      </c>
      <c r="U30" t="s">
        <v>114</v>
      </c>
      <c r="V30">
        <v>5</v>
      </c>
      <c r="W30" t="s">
        <v>113</v>
      </c>
    </row>
    <row r="31" spans="1:28" ht="12.75" customHeight="1" x14ac:dyDescent="0.2">
      <c r="A31">
        <v>3</v>
      </c>
      <c r="B31" t="s">
        <v>112</v>
      </c>
      <c r="C31" t="s">
        <v>114</v>
      </c>
      <c r="D31" t="s">
        <v>115</v>
      </c>
      <c r="E31">
        <v>3</v>
      </c>
      <c r="F31" t="s">
        <v>113</v>
      </c>
      <c r="G31">
        <v>3</v>
      </c>
      <c r="H31" t="s">
        <v>113</v>
      </c>
      <c r="I31" t="s">
        <v>114</v>
      </c>
      <c r="J31">
        <v>4</v>
      </c>
      <c r="K31" t="s">
        <v>113</v>
      </c>
      <c r="L31">
        <v>6</v>
      </c>
      <c r="M31" t="s">
        <v>113</v>
      </c>
      <c r="N31">
        <v>6</v>
      </c>
      <c r="O31" t="s">
        <v>113</v>
      </c>
      <c r="P31">
        <v>6</v>
      </c>
      <c r="Q31" t="s">
        <v>112</v>
      </c>
      <c r="R31" t="s">
        <v>114</v>
      </c>
      <c r="S31">
        <v>4</v>
      </c>
      <c r="T31" t="s">
        <v>112</v>
      </c>
      <c r="U31" t="s">
        <v>114</v>
      </c>
      <c r="V31">
        <v>3</v>
      </c>
      <c r="W31" t="s">
        <v>113</v>
      </c>
    </row>
    <row r="32" spans="1:28" ht="12.75" customHeight="1" x14ac:dyDescent="0.2">
      <c r="A32">
        <v>4</v>
      </c>
      <c r="B32" t="s">
        <v>112</v>
      </c>
      <c r="C32" t="s">
        <v>114</v>
      </c>
      <c r="D32" t="s">
        <v>115</v>
      </c>
      <c r="E32">
        <v>7</v>
      </c>
      <c r="F32" t="s">
        <v>113</v>
      </c>
      <c r="G32">
        <v>4</v>
      </c>
      <c r="H32" t="s">
        <v>112</v>
      </c>
      <c r="I32" t="s">
        <v>114</v>
      </c>
      <c r="J32">
        <v>3</v>
      </c>
      <c r="K32" t="s">
        <v>113</v>
      </c>
      <c r="L32">
        <v>5</v>
      </c>
      <c r="M32" t="s">
        <v>113</v>
      </c>
      <c r="N32">
        <v>7</v>
      </c>
      <c r="O32" t="s">
        <v>113</v>
      </c>
      <c r="P32">
        <v>5</v>
      </c>
      <c r="Q32" t="s">
        <v>112</v>
      </c>
      <c r="R32" t="s">
        <v>114</v>
      </c>
      <c r="S32">
        <v>7</v>
      </c>
      <c r="T32" t="s">
        <v>112</v>
      </c>
      <c r="U32" t="s">
        <v>114</v>
      </c>
      <c r="V32">
        <v>7</v>
      </c>
      <c r="W32" t="s">
        <v>113</v>
      </c>
    </row>
    <row r="33" spans="1:25" ht="12.75" customHeight="1" x14ac:dyDescent="0.2">
      <c r="A33">
        <v>7</v>
      </c>
      <c r="B33" t="s">
        <v>112</v>
      </c>
      <c r="C33" t="s">
        <v>112</v>
      </c>
      <c r="D33" t="s">
        <v>115</v>
      </c>
      <c r="E33">
        <v>4</v>
      </c>
      <c r="F33" t="s">
        <v>113</v>
      </c>
      <c r="G33">
        <v>6</v>
      </c>
      <c r="H33" t="s">
        <v>112</v>
      </c>
      <c r="I33" t="s">
        <v>114</v>
      </c>
      <c r="J33">
        <v>7</v>
      </c>
      <c r="K33" t="s">
        <v>113</v>
      </c>
      <c r="L33">
        <v>3</v>
      </c>
      <c r="M33" t="s">
        <v>113</v>
      </c>
      <c r="N33">
        <v>3</v>
      </c>
      <c r="O33" t="s">
        <v>113</v>
      </c>
      <c r="P33">
        <v>3</v>
      </c>
      <c r="Q33" t="s">
        <v>112</v>
      </c>
      <c r="R33" t="s">
        <v>114</v>
      </c>
      <c r="S33">
        <v>3</v>
      </c>
      <c r="T33" t="s">
        <v>112</v>
      </c>
      <c r="U33" t="s">
        <v>114</v>
      </c>
      <c r="V33">
        <v>1</v>
      </c>
      <c r="W33" t="s">
        <v>113</v>
      </c>
    </row>
    <row r="34" spans="1:25" ht="12.75" customHeight="1" x14ac:dyDescent="0.2">
      <c r="L34">
        <v>7</v>
      </c>
      <c r="M34" t="s">
        <v>113</v>
      </c>
    </row>
    <row r="36" spans="1:25" ht="37.5" customHeight="1" x14ac:dyDescent="0.2">
      <c r="A36" s="94" t="s">
        <v>12</v>
      </c>
      <c r="C36" s="94" t="s">
        <v>13</v>
      </c>
      <c r="E36" s="94" t="s">
        <v>14</v>
      </c>
      <c r="G36" s="94" t="s">
        <v>16</v>
      </c>
      <c r="J36" s="94" t="s">
        <v>17</v>
      </c>
      <c r="M36" s="94" t="s">
        <v>18</v>
      </c>
      <c r="P36" s="94" t="s">
        <v>19</v>
      </c>
      <c r="T36" s="94" t="s">
        <v>20</v>
      </c>
    </row>
    <row r="38" spans="1:25" ht="12.75" customHeight="1" x14ac:dyDescent="0.2">
      <c r="A38" t="s">
        <v>111</v>
      </c>
      <c r="B38" t="s">
        <v>112</v>
      </c>
      <c r="C38" t="s">
        <v>111</v>
      </c>
      <c r="D38" t="s">
        <v>112</v>
      </c>
      <c r="G38" t="s">
        <v>111</v>
      </c>
      <c r="H38" t="s">
        <v>112</v>
      </c>
      <c r="I38" t="s">
        <v>112</v>
      </c>
      <c r="J38" t="s">
        <v>111</v>
      </c>
      <c r="K38" t="s">
        <v>112</v>
      </c>
      <c r="L38" t="s">
        <v>112</v>
      </c>
      <c r="M38" t="s">
        <v>111</v>
      </c>
      <c r="N38" t="s">
        <v>112</v>
      </c>
      <c r="O38" t="s">
        <v>112</v>
      </c>
      <c r="P38" t="s">
        <v>111</v>
      </c>
      <c r="Q38" t="s">
        <v>112</v>
      </c>
      <c r="R38" t="s">
        <v>112</v>
      </c>
      <c r="S38" t="s">
        <v>112</v>
      </c>
      <c r="T38" t="s">
        <v>111</v>
      </c>
      <c r="U38" t="s">
        <v>112</v>
      </c>
      <c r="V38" t="s">
        <v>112</v>
      </c>
      <c r="W38" t="s">
        <v>112</v>
      </c>
      <c r="X38" t="s">
        <v>112</v>
      </c>
      <c r="Y38" t="s">
        <v>112</v>
      </c>
    </row>
    <row r="39" spans="1:25" ht="12.75" customHeight="1" x14ac:dyDescent="0.2">
      <c r="A39">
        <v>2</v>
      </c>
      <c r="B39" t="s">
        <v>113</v>
      </c>
      <c r="C39">
        <v>5</v>
      </c>
      <c r="D39" t="s">
        <v>113</v>
      </c>
      <c r="E39" t="s">
        <v>111</v>
      </c>
      <c r="F39" t="s">
        <v>112</v>
      </c>
      <c r="G39">
        <v>2</v>
      </c>
      <c r="H39" t="s">
        <v>113</v>
      </c>
      <c r="I39" t="s">
        <v>112</v>
      </c>
      <c r="J39">
        <v>1</v>
      </c>
      <c r="K39" t="s">
        <v>113</v>
      </c>
      <c r="L39" t="s">
        <v>112</v>
      </c>
      <c r="M39">
        <v>2</v>
      </c>
      <c r="N39" t="s">
        <v>113</v>
      </c>
      <c r="O39" t="s">
        <v>112</v>
      </c>
      <c r="P39">
        <v>1</v>
      </c>
      <c r="Q39" t="s">
        <v>113</v>
      </c>
      <c r="R39" t="s">
        <v>112</v>
      </c>
      <c r="S39" t="s">
        <v>112</v>
      </c>
      <c r="T39">
        <v>1</v>
      </c>
      <c r="U39" t="s">
        <v>113</v>
      </c>
      <c r="V39" t="s">
        <v>112</v>
      </c>
    </row>
    <row r="40" spans="1:25" ht="12.75" customHeight="1" x14ac:dyDescent="0.2">
      <c r="A40">
        <v>1</v>
      </c>
      <c r="B40" t="s">
        <v>113</v>
      </c>
      <c r="C40">
        <v>2</v>
      </c>
      <c r="D40" t="s">
        <v>113</v>
      </c>
      <c r="E40">
        <v>1</v>
      </c>
      <c r="F40" t="s">
        <v>113</v>
      </c>
      <c r="G40">
        <v>5</v>
      </c>
      <c r="H40" t="s">
        <v>113</v>
      </c>
      <c r="I40" t="s">
        <v>114</v>
      </c>
      <c r="J40">
        <v>2</v>
      </c>
      <c r="K40" t="s">
        <v>113</v>
      </c>
      <c r="L40" t="s">
        <v>114</v>
      </c>
      <c r="M40">
        <v>1</v>
      </c>
      <c r="N40" t="s">
        <v>113</v>
      </c>
      <c r="O40" t="s">
        <v>114</v>
      </c>
      <c r="P40">
        <v>2</v>
      </c>
      <c r="Q40" t="s">
        <v>113</v>
      </c>
      <c r="R40" t="s">
        <v>114</v>
      </c>
      <c r="S40" t="s">
        <v>112</v>
      </c>
      <c r="T40">
        <v>2</v>
      </c>
      <c r="U40" t="s">
        <v>113</v>
      </c>
      <c r="V40" t="s">
        <v>114</v>
      </c>
    </row>
    <row r="41" spans="1:25" ht="12.75" customHeight="1" x14ac:dyDescent="0.2">
      <c r="A41">
        <v>5</v>
      </c>
      <c r="B41" t="s">
        <v>113</v>
      </c>
      <c r="C41">
        <v>3</v>
      </c>
      <c r="D41" t="s">
        <v>113</v>
      </c>
      <c r="E41">
        <v>6</v>
      </c>
      <c r="F41" t="s">
        <v>113</v>
      </c>
      <c r="G41">
        <v>6</v>
      </c>
      <c r="H41" t="s">
        <v>113</v>
      </c>
      <c r="I41" t="s">
        <v>114</v>
      </c>
      <c r="J41">
        <v>6</v>
      </c>
      <c r="K41" t="s">
        <v>112</v>
      </c>
      <c r="L41" t="s">
        <v>114</v>
      </c>
      <c r="M41">
        <v>7</v>
      </c>
      <c r="N41" t="s">
        <v>113</v>
      </c>
      <c r="O41" t="s">
        <v>114</v>
      </c>
      <c r="P41">
        <v>6</v>
      </c>
      <c r="Q41" t="s">
        <v>113</v>
      </c>
      <c r="R41" t="s">
        <v>114</v>
      </c>
      <c r="S41" t="s">
        <v>115</v>
      </c>
      <c r="T41">
        <v>6</v>
      </c>
      <c r="U41" t="s">
        <v>113</v>
      </c>
      <c r="V41" t="s">
        <v>114</v>
      </c>
    </row>
    <row r="42" spans="1:25" ht="12.75" customHeight="1" x14ac:dyDescent="0.2">
      <c r="A42">
        <v>6</v>
      </c>
      <c r="B42" t="s">
        <v>113</v>
      </c>
      <c r="C42">
        <v>1</v>
      </c>
      <c r="D42" t="s">
        <v>113</v>
      </c>
      <c r="E42">
        <v>2</v>
      </c>
      <c r="F42" t="s">
        <v>113</v>
      </c>
      <c r="G42">
        <v>4</v>
      </c>
      <c r="H42" t="s">
        <v>113</v>
      </c>
      <c r="I42" t="s">
        <v>114</v>
      </c>
      <c r="J42">
        <v>7</v>
      </c>
      <c r="K42" t="s">
        <v>112</v>
      </c>
      <c r="L42" t="s">
        <v>114</v>
      </c>
      <c r="M42">
        <v>3</v>
      </c>
      <c r="N42" t="s">
        <v>113</v>
      </c>
      <c r="O42" t="s">
        <v>114</v>
      </c>
      <c r="P42">
        <v>5</v>
      </c>
      <c r="Q42" t="s">
        <v>113</v>
      </c>
      <c r="R42" t="s">
        <v>114</v>
      </c>
      <c r="S42" t="s">
        <v>115</v>
      </c>
      <c r="T42">
        <v>5</v>
      </c>
      <c r="U42" t="s">
        <v>113</v>
      </c>
      <c r="V42" t="s">
        <v>114</v>
      </c>
    </row>
    <row r="43" spans="1:25" ht="12.75" customHeight="1" x14ac:dyDescent="0.2">
      <c r="A43">
        <v>4</v>
      </c>
      <c r="B43" t="s">
        <v>113</v>
      </c>
      <c r="C43">
        <v>6</v>
      </c>
      <c r="D43" t="s">
        <v>113</v>
      </c>
      <c r="E43">
        <v>5</v>
      </c>
      <c r="F43" t="s">
        <v>113</v>
      </c>
      <c r="G43">
        <v>3</v>
      </c>
      <c r="H43" t="s">
        <v>113</v>
      </c>
      <c r="I43" t="s">
        <v>114</v>
      </c>
      <c r="J43">
        <v>5</v>
      </c>
      <c r="K43" t="s">
        <v>112</v>
      </c>
      <c r="L43" t="s">
        <v>114</v>
      </c>
      <c r="M43">
        <v>4</v>
      </c>
      <c r="N43" t="s">
        <v>113</v>
      </c>
      <c r="O43" t="s">
        <v>114</v>
      </c>
      <c r="P43">
        <v>3</v>
      </c>
      <c r="Q43" t="s">
        <v>112</v>
      </c>
      <c r="R43" t="s">
        <v>114</v>
      </c>
      <c r="S43" t="s">
        <v>115</v>
      </c>
      <c r="T43">
        <v>3</v>
      </c>
      <c r="U43" t="s">
        <v>113</v>
      </c>
      <c r="V43" t="s">
        <v>114</v>
      </c>
    </row>
    <row r="44" spans="1:25" ht="12.75" customHeight="1" x14ac:dyDescent="0.2">
      <c r="A44">
        <v>3</v>
      </c>
      <c r="B44" t="s">
        <v>113</v>
      </c>
      <c r="C44">
        <v>7</v>
      </c>
      <c r="D44" t="s">
        <v>113</v>
      </c>
      <c r="E44">
        <v>4</v>
      </c>
      <c r="F44" t="s">
        <v>113</v>
      </c>
      <c r="G44">
        <v>1</v>
      </c>
      <c r="H44" t="s">
        <v>113</v>
      </c>
      <c r="I44" t="s">
        <v>114</v>
      </c>
      <c r="J44">
        <v>4</v>
      </c>
      <c r="K44" t="s">
        <v>112</v>
      </c>
      <c r="L44" t="s">
        <v>114</v>
      </c>
      <c r="M44">
        <v>5</v>
      </c>
      <c r="N44" t="s">
        <v>113</v>
      </c>
      <c r="O44" t="s">
        <v>114</v>
      </c>
      <c r="P44">
        <v>4</v>
      </c>
      <c r="Q44" t="s">
        <v>112</v>
      </c>
      <c r="R44" t="s">
        <v>114</v>
      </c>
      <c r="S44" t="s">
        <v>115</v>
      </c>
      <c r="T44">
        <v>4</v>
      </c>
      <c r="U44" t="s">
        <v>112</v>
      </c>
      <c r="V44" t="s">
        <v>114</v>
      </c>
    </row>
    <row r="45" spans="1:25" ht="12.75" customHeight="1" x14ac:dyDescent="0.2">
      <c r="A45">
        <v>7</v>
      </c>
      <c r="B45" t="s">
        <v>113</v>
      </c>
      <c r="C45">
        <v>4</v>
      </c>
      <c r="D45" t="s">
        <v>113</v>
      </c>
      <c r="E45">
        <v>3</v>
      </c>
      <c r="F45" t="s">
        <v>113</v>
      </c>
      <c r="G45">
        <v>7</v>
      </c>
      <c r="H45" t="s">
        <v>112</v>
      </c>
      <c r="I45" t="s">
        <v>114</v>
      </c>
      <c r="J45">
        <v>3</v>
      </c>
      <c r="K45" t="s">
        <v>112</v>
      </c>
      <c r="L45" t="s">
        <v>114</v>
      </c>
      <c r="M45">
        <v>6</v>
      </c>
      <c r="N45" t="s">
        <v>112</v>
      </c>
      <c r="O45" t="s">
        <v>114</v>
      </c>
      <c r="P45">
        <v>7</v>
      </c>
      <c r="Q45" t="s">
        <v>112</v>
      </c>
      <c r="R45" t="s">
        <v>112</v>
      </c>
      <c r="S45" t="s">
        <v>115</v>
      </c>
      <c r="T45">
        <v>7</v>
      </c>
      <c r="U45" t="s">
        <v>112</v>
      </c>
      <c r="V45" t="s">
        <v>114</v>
      </c>
    </row>
    <row r="46" spans="1:25" ht="12.75" customHeight="1" x14ac:dyDescent="0.2">
      <c r="E46">
        <v>7</v>
      </c>
      <c r="F46" t="s">
        <v>113</v>
      </c>
    </row>
    <row r="48" spans="1:25" ht="60" customHeight="1" x14ac:dyDescent="0.2">
      <c r="A48" s="94" t="s">
        <v>21</v>
      </c>
      <c r="D48" s="94" t="s">
        <v>22</v>
      </c>
    </row>
    <row r="50" spans="1:23" ht="12.75" customHeight="1" x14ac:dyDescent="0.2">
      <c r="A50" t="s">
        <v>111</v>
      </c>
      <c r="B50" t="s">
        <v>112</v>
      </c>
      <c r="C50" t="s">
        <v>112</v>
      </c>
      <c r="D50" t="s">
        <v>111</v>
      </c>
      <c r="E50" t="s">
        <v>112</v>
      </c>
      <c r="F50" t="s">
        <v>112</v>
      </c>
      <c r="G50" t="s">
        <v>112</v>
      </c>
      <c r="H50" t="s">
        <v>112</v>
      </c>
      <c r="I50" t="s">
        <v>112</v>
      </c>
      <c r="J50" t="s">
        <v>112</v>
      </c>
    </row>
    <row r="51" spans="1:23" ht="12.75" customHeight="1" x14ac:dyDescent="0.2">
      <c r="A51">
        <v>1</v>
      </c>
      <c r="B51" t="s">
        <v>113</v>
      </c>
      <c r="C51" t="s">
        <v>112</v>
      </c>
      <c r="D51">
        <v>7</v>
      </c>
      <c r="E51" t="s">
        <v>113</v>
      </c>
      <c r="F51" t="s">
        <v>112</v>
      </c>
      <c r="G51" t="s">
        <v>112</v>
      </c>
    </row>
    <row r="52" spans="1:23" ht="12.75" customHeight="1" x14ac:dyDescent="0.2">
      <c r="A52">
        <v>2</v>
      </c>
      <c r="B52" t="s">
        <v>113</v>
      </c>
      <c r="C52" t="s">
        <v>114</v>
      </c>
      <c r="D52">
        <v>1</v>
      </c>
      <c r="E52" t="s">
        <v>112</v>
      </c>
      <c r="F52" t="s">
        <v>114</v>
      </c>
      <c r="G52" t="s">
        <v>112</v>
      </c>
    </row>
    <row r="53" spans="1:23" ht="12.75" customHeight="1" x14ac:dyDescent="0.2">
      <c r="A53">
        <v>7</v>
      </c>
      <c r="B53" t="s">
        <v>113</v>
      </c>
      <c r="C53" t="s">
        <v>114</v>
      </c>
      <c r="D53">
        <v>4</v>
      </c>
      <c r="E53" t="s">
        <v>112</v>
      </c>
      <c r="F53" t="s">
        <v>114</v>
      </c>
      <c r="G53" t="s">
        <v>115</v>
      </c>
    </row>
    <row r="54" spans="1:23" ht="12.75" customHeight="1" x14ac:dyDescent="0.2">
      <c r="A54">
        <v>6</v>
      </c>
      <c r="B54" t="s">
        <v>112</v>
      </c>
      <c r="C54" t="s">
        <v>114</v>
      </c>
      <c r="D54">
        <v>2</v>
      </c>
      <c r="E54" t="s">
        <v>112</v>
      </c>
      <c r="F54" t="s">
        <v>114</v>
      </c>
      <c r="G54" t="s">
        <v>115</v>
      </c>
    </row>
    <row r="55" spans="1:23" ht="12.75" customHeight="1" x14ac:dyDescent="0.2">
      <c r="A55">
        <v>5</v>
      </c>
      <c r="B55" t="s">
        <v>112</v>
      </c>
      <c r="C55" t="s">
        <v>114</v>
      </c>
      <c r="D55">
        <v>5</v>
      </c>
      <c r="E55" t="s">
        <v>112</v>
      </c>
      <c r="F55" t="s">
        <v>114</v>
      </c>
      <c r="G55" t="s">
        <v>115</v>
      </c>
    </row>
    <row r="56" spans="1:23" ht="12.75" customHeight="1" x14ac:dyDescent="0.2">
      <c r="A56">
        <v>4</v>
      </c>
      <c r="B56" t="s">
        <v>112</v>
      </c>
      <c r="C56" t="s">
        <v>114</v>
      </c>
      <c r="D56">
        <v>3</v>
      </c>
      <c r="E56" t="s">
        <v>112</v>
      </c>
      <c r="F56" t="s">
        <v>114</v>
      </c>
      <c r="G56" t="s">
        <v>115</v>
      </c>
    </row>
    <row r="57" spans="1:23" ht="12.75" customHeight="1" x14ac:dyDescent="0.2">
      <c r="A57">
        <v>3</v>
      </c>
      <c r="B57" t="s">
        <v>112</v>
      </c>
      <c r="C57" t="s">
        <v>114</v>
      </c>
      <c r="D57">
        <v>6</v>
      </c>
      <c r="E57" t="s">
        <v>112</v>
      </c>
      <c r="F57" t="s">
        <v>112</v>
      </c>
      <c r="G57" t="s">
        <v>115</v>
      </c>
    </row>
    <row r="59" spans="1:23" ht="12.75" customHeight="1" x14ac:dyDescent="0.2">
      <c r="A59" s="93" t="s">
        <v>117</v>
      </c>
    </row>
    <row r="61" spans="1:23" ht="12.75" customHeight="1" x14ac:dyDescent="0.2">
      <c r="A61" s="93" t="s">
        <v>118</v>
      </c>
    </row>
    <row r="62" spans="1:23" s="97" customFormat="1" ht="57.75" customHeight="1" x14ac:dyDescent="0.2">
      <c r="A62" s="96" t="s">
        <v>81</v>
      </c>
      <c r="F62" s="98" t="s">
        <v>4</v>
      </c>
      <c r="H62" s="98" t="s">
        <v>5</v>
      </c>
      <c r="M62" s="98" t="s">
        <v>6</v>
      </c>
      <c r="Q62" s="98" t="s">
        <v>7</v>
      </c>
    </row>
    <row r="64" spans="1:23" ht="12.75" customHeight="1" x14ac:dyDescent="0.2">
      <c r="A64" t="s">
        <v>111</v>
      </c>
      <c r="B64" t="s">
        <v>112</v>
      </c>
      <c r="C64" t="s">
        <v>112</v>
      </c>
      <c r="D64" t="s">
        <v>112</v>
      </c>
      <c r="E64" t="s">
        <v>112</v>
      </c>
      <c r="F64" t="s">
        <v>112</v>
      </c>
      <c r="G64" t="s">
        <v>112</v>
      </c>
      <c r="H64" t="s">
        <v>111</v>
      </c>
      <c r="I64" t="s">
        <v>112</v>
      </c>
      <c r="J64" t="s">
        <v>112</v>
      </c>
      <c r="K64" t="s">
        <v>112</v>
      </c>
      <c r="L64" t="s">
        <v>112</v>
      </c>
      <c r="M64" t="s">
        <v>111</v>
      </c>
      <c r="N64" t="s">
        <v>112</v>
      </c>
      <c r="O64" t="s">
        <v>112</v>
      </c>
      <c r="P64" t="s">
        <v>112</v>
      </c>
      <c r="Q64" t="s">
        <v>111</v>
      </c>
      <c r="R64" t="s">
        <v>112</v>
      </c>
      <c r="S64" t="s">
        <v>112</v>
      </c>
      <c r="T64" t="s">
        <v>112</v>
      </c>
      <c r="U64" t="s">
        <v>112</v>
      </c>
      <c r="V64" t="s">
        <v>112</v>
      </c>
      <c r="W64" t="s">
        <v>112</v>
      </c>
    </row>
    <row r="65" spans="1:23" ht="12.75" customHeight="1" x14ac:dyDescent="0.2">
      <c r="A65">
        <v>2</v>
      </c>
      <c r="B65" t="s">
        <v>113</v>
      </c>
      <c r="C65" t="s">
        <v>112</v>
      </c>
      <c r="D65" t="s">
        <v>112</v>
      </c>
      <c r="E65" t="s">
        <v>112</v>
      </c>
      <c r="H65">
        <v>1</v>
      </c>
      <c r="I65" t="s">
        <v>113</v>
      </c>
      <c r="J65" t="s">
        <v>112</v>
      </c>
      <c r="K65" t="s">
        <v>112</v>
      </c>
      <c r="L65" t="s">
        <v>112</v>
      </c>
      <c r="M65">
        <v>1</v>
      </c>
      <c r="N65" t="s">
        <v>113</v>
      </c>
      <c r="O65" t="s">
        <v>114</v>
      </c>
      <c r="P65" t="s">
        <v>112</v>
      </c>
      <c r="Q65">
        <v>1</v>
      </c>
      <c r="R65" t="s">
        <v>113</v>
      </c>
      <c r="S65" t="s">
        <v>112</v>
      </c>
      <c r="T65" t="s">
        <v>112</v>
      </c>
    </row>
    <row r="66" spans="1:23" ht="12.75" customHeight="1" x14ac:dyDescent="0.2">
      <c r="A66">
        <v>5</v>
      </c>
      <c r="B66" t="s">
        <v>112</v>
      </c>
      <c r="C66" t="s">
        <v>114</v>
      </c>
      <c r="D66" t="s">
        <v>112</v>
      </c>
      <c r="E66" t="s">
        <v>112</v>
      </c>
      <c r="F66" t="s">
        <v>111</v>
      </c>
      <c r="G66" t="s">
        <v>112</v>
      </c>
      <c r="H66">
        <v>2</v>
      </c>
      <c r="I66" t="s">
        <v>113</v>
      </c>
      <c r="J66" t="s">
        <v>114</v>
      </c>
      <c r="K66" t="s">
        <v>112</v>
      </c>
      <c r="L66" t="s">
        <v>112</v>
      </c>
      <c r="M66">
        <v>2</v>
      </c>
      <c r="N66" t="s">
        <v>113</v>
      </c>
      <c r="O66" t="s">
        <v>112</v>
      </c>
      <c r="P66" t="s">
        <v>112</v>
      </c>
      <c r="Q66">
        <v>2</v>
      </c>
      <c r="R66" t="s">
        <v>113</v>
      </c>
      <c r="S66" t="s">
        <v>114</v>
      </c>
      <c r="T66" t="s">
        <v>112</v>
      </c>
    </row>
    <row r="67" spans="1:23" ht="12.75" customHeight="1" x14ac:dyDescent="0.2">
      <c r="A67">
        <v>1</v>
      </c>
      <c r="B67" t="s">
        <v>112</v>
      </c>
      <c r="C67" t="s">
        <v>114</v>
      </c>
      <c r="D67" t="s">
        <v>115</v>
      </c>
      <c r="E67" t="s">
        <v>112</v>
      </c>
      <c r="F67">
        <v>5</v>
      </c>
      <c r="G67" t="s">
        <v>113</v>
      </c>
      <c r="H67">
        <v>5</v>
      </c>
      <c r="I67" t="s">
        <v>112</v>
      </c>
      <c r="J67" t="s">
        <v>114</v>
      </c>
      <c r="K67" t="s">
        <v>115</v>
      </c>
      <c r="L67" t="s">
        <v>112</v>
      </c>
      <c r="M67">
        <v>6</v>
      </c>
      <c r="N67" t="s">
        <v>113</v>
      </c>
      <c r="O67" t="s">
        <v>114</v>
      </c>
      <c r="P67" t="s">
        <v>115</v>
      </c>
      <c r="Q67">
        <v>4</v>
      </c>
      <c r="R67" t="s">
        <v>113</v>
      </c>
      <c r="S67" t="s">
        <v>114</v>
      </c>
      <c r="T67" t="s">
        <v>115</v>
      </c>
    </row>
    <row r="68" spans="1:23" ht="12.75" customHeight="1" x14ac:dyDescent="0.2">
      <c r="A68">
        <v>6</v>
      </c>
      <c r="B68" t="s">
        <v>112</v>
      </c>
      <c r="C68" t="s">
        <v>114</v>
      </c>
      <c r="D68" t="s">
        <v>115</v>
      </c>
      <c r="E68" t="s">
        <v>112</v>
      </c>
      <c r="F68">
        <v>1</v>
      </c>
      <c r="G68" t="s">
        <v>113</v>
      </c>
      <c r="H68">
        <v>7</v>
      </c>
      <c r="I68" t="s">
        <v>112</v>
      </c>
      <c r="J68" t="s">
        <v>112</v>
      </c>
      <c r="K68" t="s">
        <v>115</v>
      </c>
      <c r="L68" t="s">
        <v>116</v>
      </c>
      <c r="M68">
        <v>5</v>
      </c>
      <c r="N68" t="s">
        <v>113</v>
      </c>
      <c r="O68" t="s">
        <v>114</v>
      </c>
      <c r="P68" t="s">
        <v>115</v>
      </c>
      <c r="Q68">
        <v>6</v>
      </c>
      <c r="R68" t="s">
        <v>112</v>
      </c>
      <c r="S68" t="s">
        <v>114</v>
      </c>
      <c r="T68" t="s">
        <v>115</v>
      </c>
    </row>
    <row r="69" spans="1:23" ht="12.75" customHeight="1" x14ac:dyDescent="0.2">
      <c r="A69">
        <v>3</v>
      </c>
      <c r="B69" t="s">
        <v>112</v>
      </c>
      <c r="C69" t="s">
        <v>112</v>
      </c>
      <c r="D69" t="s">
        <v>115</v>
      </c>
      <c r="E69" t="s">
        <v>112</v>
      </c>
      <c r="F69">
        <v>2</v>
      </c>
      <c r="G69" t="s">
        <v>113</v>
      </c>
      <c r="H69">
        <v>3</v>
      </c>
      <c r="I69" t="s">
        <v>112</v>
      </c>
      <c r="J69" t="s">
        <v>112</v>
      </c>
      <c r="K69" t="s">
        <v>115</v>
      </c>
      <c r="L69" t="s">
        <v>116</v>
      </c>
      <c r="M69">
        <v>4</v>
      </c>
      <c r="N69" t="s">
        <v>113</v>
      </c>
      <c r="O69" t="s">
        <v>114</v>
      </c>
      <c r="P69" t="s">
        <v>115</v>
      </c>
      <c r="Q69">
        <v>5</v>
      </c>
      <c r="R69" t="s">
        <v>112</v>
      </c>
      <c r="S69" t="s">
        <v>114</v>
      </c>
      <c r="T69" t="s">
        <v>115</v>
      </c>
    </row>
    <row r="70" spans="1:23" ht="12.75" customHeight="1" x14ac:dyDescent="0.2">
      <c r="A70">
        <v>4</v>
      </c>
      <c r="B70" t="s">
        <v>112</v>
      </c>
      <c r="C70" t="s">
        <v>112</v>
      </c>
      <c r="D70" t="s">
        <v>115</v>
      </c>
      <c r="E70" t="s">
        <v>116</v>
      </c>
      <c r="F70">
        <v>6</v>
      </c>
      <c r="G70" t="s">
        <v>113</v>
      </c>
      <c r="H70">
        <v>4</v>
      </c>
      <c r="I70" t="s">
        <v>112</v>
      </c>
      <c r="J70" t="s">
        <v>112</v>
      </c>
      <c r="K70" t="s">
        <v>115</v>
      </c>
      <c r="L70" t="s">
        <v>116</v>
      </c>
      <c r="M70">
        <v>3</v>
      </c>
      <c r="N70" t="s">
        <v>112</v>
      </c>
      <c r="O70" t="s">
        <v>114</v>
      </c>
      <c r="P70" t="s">
        <v>115</v>
      </c>
      <c r="Q70">
        <v>3</v>
      </c>
      <c r="R70" t="s">
        <v>112</v>
      </c>
      <c r="S70" t="s">
        <v>114</v>
      </c>
      <c r="T70" t="s">
        <v>115</v>
      </c>
    </row>
    <row r="71" spans="1:23" ht="12.75" customHeight="1" x14ac:dyDescent="0.2">
      <c r="A71">
        <v>7</v>
      </c>
      <c r="B71" t="s">
        <v>112</v>
      </c>
      <c r="C71" t="s">
        <v>112</v>
      </c>
      <c r="D71" t="s">
        <v>112</v>
      </c>
      <c r="E71" t="s">
        <v>116</v>
      </c>
      <c r="F71">
        <v>3</v>
      </c>
      <c r="G71" t="s">
        <v>113</v>
      </c>
      <c r="H71">
        <v>6</v>
      </c>
      <c r="I71" t="s">
        <v>112</v>
      </c>
      <c r="J71" t="s">
        <v>112</v>
      </c>
      <c r="K71" t="s">
        <v>112</v>
      </c>
      <c r="L71" t="s">
        <v>116</v>
      </c>
      <c r="M71">
        <v>7</v>
      </c>
      <c r="N71" t="s">
        <v>112</v>
      </c>
      <c r="O71" t="s">
        <v>112</v>
      </c>
      <c r="P71" t="s">
        <v>115</v>
      </c>
      <c r="Q71">
        <v>7</v>
      </c>
      <c r="R71" t="s">
        <v>112</v>
      </c>
      <c r="S71" t="s">
        <v>112</v>
      </c>
      <c r="T71" t="s">
        <v>115</v>
      </c>
    </row>
    <row r="72" spans="1:23" ht="12.75" customHeight="1" x14ac:dyDescent="0.2">
      <c r="F72">
        <v>7</v>
      </c>
      <c r="G72" t="s">
        <v>113</v>
      </c>
    </row>
    <row r="73" spans="1:23" ht="12.75" customHeight="1" x14ac:dyDescent="0.2">
      <c r="F73">
        <v>4</v>
      </c>
      <c r="G73" t="s">
        <v>113</v>
      </c>
    </row>
    <row r="75" spans="1:23" ht="12.75" customHeight="1" x14ac:dyDescent="0.2">
      <c r="A75" s="95" t="s">
        <v>86</v>
      </c>
      <c r="D75" s="94" t="s">
        <v>9</v>
      </c>
      <c r="G75" s="94" t="s">
        <v>10</v>
      </c>
      <c r="K75" s="94" t="s">
        <v>11</v>
      </c>
      <c r="N75" s="94" t="s">
        <v>12</v>
      </c>
      <c r="Q75" s="94" t="s">
        <v>13</v>
      </c>
    </row>
    <row r="77" spans="1:23" ht="12.75" customHeight="1" x14ac:dyDescent="0.2">
      <c r="A77" t="s">
        <v>111</v>
      </c>
      <c r="B77" t="s">
        <v>112</v>
      </c>
      <c r="C77" t="s">
        <v>112</v>
      </c>
      <c r="D77" t="s">
        <v>111</v>
      </c>
      <c r="E77" t="s">
        <v>112</v>
      </c>
      <c r="F77" t="s">
        <v>112</v>
      </c>
      <c r="G77" t="s">
        <v>111</v>
      </c>
      <c r="H77" t="s">
        <v>112</v>
      </c>
      <c r="I77" t="s">
        <v>112</v>
      </c>
      <c r="J77" t="s">
        <v>112</v>
      </c>
      <c r="K77" t="s">
        <v>111</v>
      </c>
      <c r="L77" t="s">
        <v>112</v>
      </c>
      <c r="M77" t="s">
        <v>112</v>
      </c>
      <c r="N77" t="s">
        <v>111</v>
      </c>
      <c r="O77" t="s">
        <v>112</v>
      </c>
      <c r="P77" t="s">
        <v>112</v>
      </c>
      <c r="Q77" t="s">
        <v>111</v>
      </c>
      <c r="R77" t="s">
        <v>112</v>
      </c>
      <c r="S77" t="s">
        <v>112</v>
      </c>
      <c r="T77" t="s">
        <v>112</v>
      </c>
      <c r="U77" t="s">
        <v>112</v>
      </c>
      <c r="V77" t="s">
        <v>112</v>
      </c>
      <c r="W77" t="s">
        <v>112</v>
      </c>
    </row>
    <row r="78" spans="1:23" ht="12.75" customHeight="1" x14ac:dyDescent="0.2">
      <c r="A78">
        <v>1</v>
      </c>
      <c r="B78" t="s">
        <v>113</v>
      </c>
      <c r="C78" t="s">
        <v>112</v>
      </c>
      <c r="D78">
        <v>1</v>
      </c>
      <c r="E78" t="s">
        <v>113</v>
      </c>
      <c r="F78" t="s">
        <v>112</v>
      </c>
      <c r="G78">
        <v>1</v>
      </c>
      <c r="H78" t="s">
        <v>113</v>
      </c>
      <c r="I78" t="s">
        <v>112</v>
      </c>
      <c r="J78" t="s">
        <v>112</v>
      </c>
      <c r="K78">
        <v>2</v>
      </c>
      <c r="L78" t="s">
        <v>113</v>
      </c>
      <c r="M78" t="s">
        <v>112</v>
      </c>
      <c r="N78">
        <v>2</v>
      </c>
      <c r="O78" t="s">
        <v>113</v>
      </c>
      <c r="P78" t="s">
        <v>112</v>
      </c>
      <c r="Q78">
        <v>5</v>
      </c>
      <c r="R78" t="s">
        <v>113</v>
      </c>
      <c r="S78" t="s">
        <v>112</v>
      </c>
    </row>
    <row r="79" spans="1:23" ht="12.75" customHeight="1" x14ac:dyDescent="0.2">
      <c r="A79">
        <v>2</v>
      </c>
      <c r="B79" t="s">
        <v>113</v>
      </c>
      <c r="C79" t="s">
        <v>112</v>
      </c>
      <c r="D79">
        <v>2</v>
      </c>
      <c r="E79" t="s">
        <v>113</v>
      </c>
      <c r="F79" t="s">
        <v>112</v>
      </c>
      <c r="G79">
        <v>6</v>
      </c>
      <c r="H79" t="s">
        <v>112</v>
      </c>
      <c r="I79" t="s">
        <v>114</v>
      </c>
      <c r="J79" t="s">
        <v>112</v>
      </c>
      <c r="K79">
        <v>4</v>
      </c>
      <c r="L79" t="s">
        <v>113</v>
      </c>
      <c r="M79" t="s">
        <v>114</v>
      </c>
      <c r="N79">
        <v>1</v>
      </c>
      <c r="O79" t="s">
        <v>113</v>
      </c>
      <c r="P79" t="s">
        <v>114</v>
      </c>
      <c r="Q79">
        <v>2</v>
      </c>
      <c r="R79" t="s">
        <v>113</v>
      </c>
      <c r="S79" t="s">
        <v>112</v>
      </c>
    </row>
    <row r="80" spans="1:23" ht="12.75" customHeight="1" x14ac:dyDescent="0.2">
      <c r="A80">
        <v>5</v>
      </c>
      <c r="B80" t="s">
        <v>112</v>
      </c>
      <c r="C80" t="s">
        <v>114</v>
      </c>
      <c r="D80">
        <v>7</v>
      </c>
      <c r="E80" t="s">
        <v>112</v>
      </c>
      <c r="F80" t="s">
        <v>114</v>
      </c>
      <c r="G80">
        <v>5</v>
      </c>
      <c r="H80" t="s">
        <v>112</v>
      </c>
      <c r="I80" t="s">
        <v>114</v>
      </c>
      <c r="J80" t="s">
        <v>115</v>
      </c>
      <c r="K80">
        <v>6</v>
      </c>
      <c r="L80" t="s">
        <v>113</v>
      </c>
      <c r="M80" t="s">
        <v>114</v>
      </c>
      <c r="N80">
        <v>5</v>
      </c>
      <c r="O80" t="s">
        <v>113</v>
      </c>
      <c r="P80" t="s">
        <v>114</v>
      </c>
      <c r="Q80">
        <v>3</v>
      </c>
      <c r="R80" t="s">
        <v>113</v>
      </c>
      <c r="S80" t="s">
        <v>114</v>
      </c>
    </row>
    <row r="81" spans="1:19" ht="12.75" customHeight="1" x14ac:dyDescent="0.2">
      <c r="A81">
        <v>4</v>
      </c>
      <c r="B81" t="s">
        <v>112</v>
      </c>
      <c r="C81" t="s">
        <v>114</v>
      </c>
      <c r="D81">
        <v>4</v>
      </c>
      <c r="E81" t="s">
        <v>112</v>
      </c>
      <c r="F81" t="s">
        <v>114</v>
      </c>
      <c r="G81">
        <v>2</v>
      </c>
      <c r="H81" t="s">
        <v>112</v>
      </c>
      <c r="I81" t="s">
        <v>114</v>
      </c>
      <c r="J81" t="s">
        <v>115</v>
      </c>
      <c r="K81">
        <v>5</v>
      </c>
      <c r="L81" t="s">
        <v>113</v>
      </c>
      <c r="M81" t="s">
        <v>114</v>
      </c>
      <c r="N81">
        <v>6</v>
      </c>
      <c r="O81" t="s">
        <v>113</v>
      </c>
      <c r="P81" t="s">
        <v>114</v>
      </c>
      <c r="Q81">
        <v>1</v>
      </c>
      <c r="R81" t="s">
        <v>113</v>
      </c>
      <c r="S81" t="s">
        <v>114</v>
      </c>
    </row>
    <row r="82" spans="1:19" ht="12.75" customHeight="1" x14ac:dyDescent="0.2">
      <c r="A82">
        <v>6</v>
      </c>
      <c r="B82" t="s">
        <v>112</v>
      </c>
      <c r="C82" t="s">
        <v>114</v>
      </c>
      <c r="D82">
        <v>6</v>
      </c>
      <c r="E82" t="s">
        <v>112</v>
      </c>
      <c r="F82" t="s">
        <v>114</v>
      </c>
      <c r="G82">
        <v>4</v>
      </c>
      <c r="H82" t="s">
        <v>112</v>
      </c>
      <c r="I82" t="s">
        <v>114</v>
      </c>
      <c r="J82" t="s">
        <v>115</v>
      </c>
      <c r="K82">
        <v>3</v>
      </c>
      <c r="L82" t="s">
        <v>113</v>
      </c>
      <c r="M82" t="s">
        <v>114</v>
      </c>
      <c r="N82">
        <v>4</v>
      </c>
      <c r="O82" t="s">
        <v>112</v>
      </c>
      <c r="P82" t="s">
        <v>114</v>
      </c>
      <c r="Q82">
        <v>6</v>
      </c>
      <c r="R82" t="s">
        <v>113</v>
      </c>
      <c r="S82" t="s">
        <v>114</v>
      </c>
    </row>
    <row r="83" spans="1:19" ht="12.75" customHeight="1" x14ac:dyDescent="0.2">
      <c r="A83">
        <v>7</v>
      </c>
      <c r="B83" t="s">
        <v>112</v>
      </c>
      <c r="C83" t="s">
        <v>114</v>
      </c>
      <c r="D83">
        <v>5</v>
      </c>
      <c r="E83" t="s">
        <v>112</v>
      </c>
      <c r="F83" t="s">
        <v>114</v>
      </c>
      <c r="G83">
        <v>7</v>
      </c>
      <c r="H83" t="s">
        <v>112</v>
      </c>
      <c r="I83" t="s">
        <v>114</v>
      </c>
      <c r="J83" t="s">
        <v>115</v>
      </c>
      <c r="K83">
        <v>7</v>
      </c>
      <c r="L83" t="s">
        <v>113</v>
      </c>
      <c r="M83" t="s">
        <v>114</v>
      </c>
      <c r="N83">
        <v>3</v>
      </c>
      <c r="O83" t="s">
        <v>112</v>
      </c>
      <c r="P83" t="s">
        <v>114</v>
      </c>
      <c r="Q83">
        <v>7</v>
      </c>
      <c r="R83" t="s">
        <v>113</v>
      </c>
      <c r="S83" t="s">
        <v>114</v>
      </c>
    </row>
    <row r="84" spans="1:19" ht="12.75" customHeight="1" x14ac:dyDescent="0.2">
      <c r="A84">
        <v>3</v>
      </c>
      <c r="B84" t="s">
        <v>112</v>
      </c>
      <c r="C84" t="s">
        <v>114</v>
      </c>
      <c r="D84">
        <v>3</v>
      </c>
      <c r="E84" t="s">
        <v>112</v>
      </c>
      <c r="F84" t="s">
        <v>114</v>
      </c>
      <c r="G84">
        <v>3</v>
      </c>
      <c r="H84" t="s">
        <v>112</v>
      </c>
      <c r="I84" t="s">
        <v>112</v>
      </c>
      <c r="J84" t="s">
        <v>115</v>
      </c>
      <c r="K84">
        <v>1</v>
      </c>
      <c r="L84" t="s">
        <v>112</v>
      </c>
      <c r="M84" t="s">
        <v>114</v>
      </c>
      <c r="N84">
        <v>7</v>
      </c>
      <c r="O84" t="s">
        <v>112</v>
      </c>
      <c r="P84" t="s">
        <v>114</v>
      </c>
      <c r="Q84">
        <v>4</v>
      </c>
      <c r="R84" t="s">
        <v>112</v>
      </c>
      <c r="S84" t="s">
        <v>114</v>
      </c>
    </row>
    <row r="86" spans="1:19" ht="12.75" customHeight="1" x14ac:dyDescent="0.2">
      <c r="A86" s="94" t="s">
        <v>14</v>
      </c>
      <c r="E86" s="94" t="s">
        <v>16</v>
      </c>
      <c r="I86" s="94" t="s">
        <v>17</v>
      </c>
      <c r="M86" s="94" t="s">
        <v>18</v>
      </c>
    </row>
    <row r="88" spans="1:19" ht="12.75" customHeight="1" x14ac:dyDescent="0.2">
      <c r="A88" t="s">
        <v>111</v>
      </c>
      <c r="B88" t="s">
        <v>112</v>
      </c>
      <c r="C88" t="s">
        <v>112</v>
      </c>
      <c r="D88" t="s">
        <v>112</v>
      </c>
      <c r="E88" t="s">
        <v>111</v>
      </c>
      <c r="F88" t="s">
        <v>112</v>
      </c>
      <c r="G88" t="s">
        <v>112</v>
      </c>
      <c r="H88" t="s">
        <v>112</v>
      </c>
      <c r="I88" t="s">
        <v>111</v>
      </c>
      <c r="J88" t="s">
        <v>112</v>
      </c>
      <c r="K88" t="s">
        <v>112</v>
      </c>
      <c r="L88" t="s">
        <v>112</v>
      </c>
      <c r="M88" t="s">
        <v>111</v>
      </c>
      <c r="N88" t="s">
        <v>112</v>
      </c>
      <c r="O88" t="s">
        <v>112</v>
      </c>
      <c r="P88" t="s">
        <v>112</v>
      </c>
      <c r="Q88" t="s">
        <v>112</v>
      </c>
      <c r="R88" t="s">
        <v>112</v>
      </c>
      <c r="S88" t="s">
        <v>112</v>
      </c>
    </row>
    <row r="89" spans="1:19" ht="12.75" customHeight="1" x14ac:dyDescent="0.2">
      <c r="A89">
        <v>1</v>
      </c>
      <c r="B89" t="s">
        <v>113</v>
      </c>
      <c r="C89" t="s">
        <v>112</v>
      </c>
      <c r="D89" t="s">
        <v>112</v>
      </c>
      <c r="E89">
        <v>2</v>
      </c>
      <c r="F89" t="s">
        <v>113</v>
      </c>
      <c r="G89" t="s">
        <v>112</v>
      </c>
      <c r="H89" t="s">
        <v>112</v>
      </c>
      <c r="I89">
        <v>1</v>
      </c>
      <c r="J89" t="s">
        <v>113</v>
      </c>
      <c r="K89" t="s">
        <v>112</v>
      </c>
      <c r="L89" t="s">
        <v>112</v>
      </c>
      <c r="M89">
        <v>2</v>
      </c>
      <c r="N89" t="s">
        <v>113</v>
      </c>
      <c r="O89" t="s">
        <v>112</v>
      </c>
      <c r="P89" t="s">
        <v>112</v>
      </c>
    </row>
    <row r="90" spans="1:19" ht="12.75" customHeight="1" x14ac:dyDescent="0.2">
      <c r="A90">
        <v>6</v>
      </c>
      <c r="B90" t="s">
        <v>113</v>
      </c>
      <c r="C90" t="s">
        <v>112</v>
      </c>
      <c r="D90" t="s">
        <v>112</v>
      </c>
      <c r="E90">
        <v>5</v>
      </c>
      <c r="F90" t="s">
        <v>113</v>
      </c>
      <c r="G90" t="s">
        <v>114</v>
      </c>
      <c r="H90" t="s">
        <v>112</v>
      </c>
      <c r="I90">
        <v>2</v>
      </c>
      <c r="J90" t="s">
        <v>112</v>
      </c>
      <c r="K90" t="s">
        <v>114</v>
      </c>
      <c r="L90" t="s">
        <v>112</v>
      </c>
      <c r="M90">
        <v>1</v>
      </c>
      <c r="N90" t="s">
        <v>113</v>
      </c>
      <c r="O90" t="s">
        <v>114</v>
      </c>
      <c r="P90" t="s">
        <v>112</v>
      </c>
    </row>
    <row r="91" spans="1:19" ht="12.75" customHeight="1" x14ac:dyDescent="0.2">
      <c r="A91">
        <v>2</v>
      </c>
      <c r="B91" t="s">
        <v>113</v>
      </c>
      <c r="C91" t="s">
        <v>114</v>
      </c>
      <c r="D91" t="s">
        <v>112</v>
      </c>
      <c r="E91">
        <v>6</v>
      </c>
      <c r="F91" t="s">
        <v>113</v>
      </c>
      <c r="G91" t="s">
        <v>114</v>
      </c>
      <c r="H91" t="s">
        <v>112</v>
      </c>
      <c r="I91">
        <v>6</v>
      </c>
      <c r="J91" t="s">
        <v>112</v>
      </c>
      <c r="K91" t="s">
        <v>114</v>
      </c>
      <c r="L91" t="s">
        <v>115</v>
      </c>
      <c r="M91">
        <v>7</v>
      </c>
      <c r="N91" t="s">
        <v>113</v>
      </c>
      <c r="O91" t="s">
        <v>114</v>
      </c>
      <c r="P91" t="s">
        <v>112</v>
      </c>
    </row>
    <row r="92" spans="1:19" ht="12.75" customHeight="1" x14ac:dyDescent="0.2">
      <c r="A92">
        <v>5</v>
      </c>
      <c r="B92" t="s">
        <v>113</v>
      </c>
      <c r="C92" t="s">
        <v>114</v>
      </c>
      <c r="D92" t="s">
        <v>115</v>
      </c>
      <c r="E92">
        <v>4</v>
      </c>
      <c r="F92" t="s">
        <v>113</v>
      </c>
      <c r="G92" t="s">
        <v>114</v>
      </c>
      <c r="H92" t="s">
        <v>112</v>
      </c>
      <c r="I92">
        <v>7</v>
      </c>
      <c r="J92" t="s">
        <v>112</v>
      </c>
      <c r="K92" t="s">
        <v>114</v>
      </c>
      <c r="L92" t="s">
        <v>115</v>
      </c>
      <c r="M92">
        <v>3</v>
      </c>
      <c r="N92" t="s">
        <v>113</v>
      </c>
      <c r="O92" t="s">
        <v>114</v>
      </c>
      <c r="P92" t="s">
        <v>115</v>
      </c>
    </row>
    <row r="93" spans="1:19" ht="12.75" customHeight="1" x14ac:dyDescent="0.2">
      <c r="A93">
        <v>4</v>
      </c>
      <c r="B93" t="s">
        <v>113</v>
      </c>
      <c r="C93" t="s">
        <v>114</v>
      </c>
      <c r="D93" t="s">
        <v>115</v>
      </c>
      <c r="E93">
        <v>3</v>
      </c>
      <c r="F93" t="s">
        <v>113</v>
      </c>
      <c r="G93" t="s">
        <v>114</v>
      </c>
      <c r="H93" t="s">
        <v>115</v>
      </c>
      <c r="I93">
        <v>5</v>
      </c>
      <c r="J93" t="s">
        <v>112</v>
      </c>
      <c r="K93" t="s">
        <v>114</v>
      </c>
      <c r="L93" t="s">
        <v>115</v>
      </c>
      <c r="M93">
        <v>4</v>
      </c>
      <c r="N93" t="s">
        <v>112</v>
      </c>
      <c r="O93" t="s">
        <v>114</v>
      </c>
      <c r="P93" t="s">
        <v>115</v>
      </c>
    </row>
    <row r="94" spans="1:19" ht="12.75" customHeight="1" x14ac:dyDescent="0.2">
      <c r="A94">
        <v>3</v>
      </c>
      <c r="B94" t="s">
        <v>112</v>
      </c>
      <c r="C94" t="s">
        <v>114</v>
      </c>
      <c r="D94" t="s">
        <v>115</v>
      </c>
      <c r="E94">
        <v>1</v>
      </c>
      <c r="F94" t="s">
        <v>112</v>
      </c>
      <c r="G94" t="s">
        <v>114</v>
      </c>
      <c r="H94" t="s">
        <v>115</v>
      </c>
      <c r="I94">
        <v>4</v>
      </c>
      <c r="J94" t="s">
        <v>112</v>
      </c>
      <c r="K94" t="s">
        <v>112</v>
      </c>
      <c r="L94" t="s">
        <v>115</v>
      </c>
      <c r="M94">
        <v>5</v>
      </c>
      <c r="N94" t="s">
        <v>112</v>
      </c>
      <c r="O94" t="s">
        <v>114</v>
      </c>
      <c r="P94" t="s">
        <v>115</v>
      </c>
    </row>
    <row r="95" spans="1:19" ht="12.75" customHeight="1" x14ac:dyDescent="0.2">
      <c r="A95">
        <v>7</v>
      </c>
      <c r="B95" t="s">
        <v>112</v>
      </c>
      <c r="C95" t="s">
        <v>112</v>
      </c>
      <c r="D95" t="s">
        <v>115</v>
      </c>
      <c r="E95">
        <v>7</v>
      </c>
      <c r="F95" t="s">
        <v>112</v>
      </c>
      <c r="G95" t="s">
        <v>112</v>
      </c>
      <c r="H95" t="s">
        <v>115</v>
      </c>
      <c r="I95">
        <v>3</v>
      </c>
      <c r="J95" t="s">
        <v>112</v>
      </c>
      <c r="K95" t="s">
        <v>112</v>
      </c>
      <c r="L95" t="s">
        <v>115</v>
      </c>
      <c r="M95">
        <v>6</v>
      </c>
      <c r="N95" t="s">
        <v>112</v>
      </c>
      <c r="O95" t="s">
        <v>112</v>
      </c>
      <c r="P95" t="s">
        <v>115</v>
      </c>
    </row>
    <row r="97" spans="1:20" ht="12.75" customHeight="1" x14ac:dyDescent="0.2">
      <c r="A97" s="94" t="s">
        <v>19</v>
      </c>
      <c r="F97" s="94" t="s">
        <v>20</v>
      </c>
      <c r="J97" s="94" t="s">
        <v>21</v>
      </c>
      <c r="N97" s="94" t="s">
        <v>22</v>
      </c>
    </row>
    <row r="99" spans="1:20" ht="12.75" customHeight="1" x14ac:dyDescent="0.2">
      <c r="A99" t="s">
        <v>111</v>
      </c>
      <c r="B99" t="s">
        <v>112</v>
      </c>
      <c r="C99" t="s">
        <v>112</v>
      </c>
      <c r="D99" t="s">
        <v>112</v>
      </c>
      <c r="E99" t="s">
        <v>112</v>
      </c>
      <c r="F99" t="s">
        <v>111</v>
      </c>
      <c r="G99" t="s">
        <v>112</v>
      </c>
      <c r="H99" t="s">
        <v>112</v>
      </c>
      <c r="I99" t="s">
        <v>112</v>
      </c>
      <c r="J99" t="s">
        <v>111</v>
      </c>
      <c r="K99" t="s">
        <v>112</v>
      </c>
      <c r="L99" t="s">
        <v>112</v>
      </c>
      <c r="M99" t="s">
        <v>112</v>
      </c>
      <c r="N99" t="s">
        <v>111</v>
      </c>
      <c r="O99" t="s">
        <v>112</v>
      </c>
      <c r="P99" t="s">
        <v>112</v>
      </c>
      <c r="Q99" t="s">
        <v>112</v>
      </c>
      <c r="R99" t="s">
        <v>112</v>
      </c>
      <c r="S99" t="s">
        <v>112</v>
      </c>
      <c r="T99" t="s">
        <v>112</v>
      </c>
    </row>
    <row r="100" spans="1:20" ht="12.75" customHeight="1" x14ac:dyDescent="0.2">
      <c r="A100">
        <v>1</v>
      </c>
      <c r="B100" t="s">
        <v>113</v>
      </c>
      <c r="C100" t="s">
        <v>112</v>
      </c>
      <c r="D100" t="s">
        <v>112</v>
      </c>
      <c r="E100" t="s">
        <v>112</v>
      </c>
      <c r="F100">
        <v>1</v>
      </c>
      <c r="G100" t="s">
        <v>113</v>
      </c>
      <c r="H100" t="s">
        <v>112</v>
      </c>
      <c r="I100" t="s">
        <v>112</v>
      </c>
      <c r="J100">
        <v>1</v>
      </c>
      <c r="K100" t="s">
        <v>113</v>
      </c>
      <c r="L100" t="s">
        <v>112</v>
      </c>
      <c r="M100" t="s">
        <v>112</v>
      </c>
      <c r="N100">
        <v>7</v>
      </c>
      <c r="O100" t="s">
        <v>113</v>
      </c>
      <c r="P100" t="s">
        <v>112</v>
      </c>
      <c r="Q100" t="s">
        <v>112</v>
      </c>
    </row>
    <row r="101" spans="1:20" ht="12.75" customHeight="1" x14ac:dyDescent="0.2">
      <c r="A101">
        <v>2</v>
      </c>
      <c r="B101" t="s">
        <v>112</v>
      </c>
      <c r="C101" t="s">
        <v>114</v>
      </c>
      <c r="D101" t="s">
        <v>112</v>
      </c>
      <c r="E101" t="s">
        <v>112</v>
      </c>
      <c r="F101">
        <v>2</v>
      </c>
      <c r="G101" t="s">
        <v>113</v>
      </c>
      <c r="H101" t="s">
        <v>112</v>
      </c>
      <c r="I101" t="s">
        <v>112</v>
      </c>
      <c r="J101">
        <v>2</v>
      </c>
      <c r="K101" t="s">
        <v>112</v>
      </c>
      <c r="L101" t="s">
        <v>114</v>
      </c>
      <c r="M101" t="s">
        <v>112</v>
      </c>
      <c r="N101">
        <v>1</v>
      </c>
      <c r="O101" t="s">
        <v>112</v>
      </c>
      <c r="P101" t="s">
        <v>114</v>
      </c>
      <c r="Q101" t="s">
        <v>112</v>
      </c>
    </row>
    <row r="102" spans="1:20" ht="12.75" customHeight="1" x14ac:dyDescent="0.2">
      <c r="A102">
        <v>6</v>
      </c>
      <c r="B102" t="s">
        <v>112</v>
      </c>
      <c r="C102" t="s">
        <v>114</v>
      </c>
      <c r="D102" t="s">
        <v>112</v>
      </c>
      <c r="E102" t="s">
        <v>112</v>
      </c>
      <c r="F102">
        <v>6</v>
      </c>
      <c r="G102" t="s">
        <v>113</v>
      </c>
      <c r="H102" t="s">
        <v>112</v>
      </c>
      <c r="I102" t="s">
        <v>112</v>
      </c>
      <c r="J102">
        <v>7</v>
      </c>
      <c r="K102" t="s">
        <v>112</v>
      </c>
      <c r="L102" t="s">
        <v>114</v>
      </c>
      <c r="M102" t="s">
        <v>115</v>
      </c>
      <c r="N102">
        <v>4</v>
      </c>
      <c r="O102" t="s">
        <v>112</v>
      </c>
      <c r="P102" t="s">
        <v>114</v>
      </c>
      <c r="Q102" t="s">
        <v>112</v>
      </c>
    </row>
    <row r="103" spans="1:20" ht="12.75" customHeight="1" x14ac:dyDescent="0.2">
      <c r="A103">
        <v>5</v>
      </c>
      <c r="B103" t="s">
        <v>112</v>
      </c>
      <c r="C103" t="s">
        <v>114</v>
      </c>
      <c r="D103" t="s">
        <v>115</v>
      </c>
      <c r="E103" t="s">
        <v>112</v>
      </c>
      <c r="F103">
        <v>5</v>
      </c>
      <c r="G103" t="s">
        <v>113</v>
      </c>
      <c r="H103" t="s">
        <v>114</v>
      </c>
      <c r="I103" t="s">
        <v>112</v>
      </c>
      <c r="J103">
        <v>6</v>
      </c>
      <c r="K103" t="s">
        <v>112</v>
      </c>
      <c r="L103" t="s">
        <v>114</v>
      </c>
      <c r="M103" t="s">
        <v>115</v>
      </c>
      <c r="N103">
        <v>2</v>
      </c>
      <c r="O103" t="s">
        <v>112</v>
      </c>
      <c r="P103" t="s">
        <v>114</v>
      </c>
      <c r="Q103" t="s">
        <v>115</v>
      </c>
    </row>
    <row r="104" spans="1:20" ht="12.75" customHeight="1" x14ac:dyDescent="0.2">
      <c r="A104">
        <v>3</v>
      </c>
      <c r="B104" t="s">
        <v>112</v>
      </c>
      <c r="C104" t="s">
        <v>112</v>
      </c>
      <c r="D104" t="s">
        <v>115</v>
      </c>
      <c r="E104" t="s">
        <v>116</v>
      </c>
      <c r="F104">
        <v>3</v>
      </c>
      <c r="G104" t="s">
        <v>112</v>
      </c>
      <c r="H104" t="s">
        <v>114</v>
      </c>
      <c r="I104" t="s">
        <v>115</v>
      </c>
      <c r="J104">
        <v>5</v>
      </c>
      <c r="K104" t="s">
        <v>112</v>
      </c>
      <c r="L104" t="s">
        <v>114</v>
      </c>
      <c r="M104" t="s">
        <v>115</v>
      </c>
      <c r="N104">
        <v>5</v>
      </c>
      <c r="O104" t="s">
        <v>112</v>
      </c>
      <c r="P104" t="s">
        <v>112</v>
      </c>
      <c r="Q104" t="s">
        <v>115</v>
      </c>
    </row>
    <row r="105" spans="1:20" ht="12.75" customHeight="1" x14ac:dyDescent="0.2">
      <c r="A105">
        <v>4</v>
      </c>
      <c r="B105" t="s">
        <v>112</v>
      </c>
      <c r="C105" t="s">
        <v>112</v>
      </c>
      <c r="D105" t="s">
        <v>115</v>
      </c>
      <c r="E105" t="s">
        <v>116</v>
      </c>
      <c r="F105">
        <v>4</v>
      </c>
      <c r="G105" t="s">
        <v>112</v>
      </c>
      <c r="H105" t="s">
        <v>112</v>
      </c>
      <c r="I105" t="s">
        <v>115</v>
      </c>
      <c r="J105">
        <v>4</v>
      </c>
      <c r="K105" t="s">
        <v>112</v>
      </c>
      <c r="L105" t="s">
        <v>112</v>
      </c>
      <c r="M105" t="s">
        <v>115</v>
      </c>
      <c r="N105">
        <v>3</v>
      </c>
      <c r="O105" t="s">
        <v>112</v>
      </c>
      <c r="P105" t="s">
        <v>112</v>
      </c>
      <c r="Q105" t="s">
        <v>115</v>
      </c>
    </row>
    <row r="106" spans="1:20" ht="12.75" customHeight="1" x14ac:dyDescent="0.2">
      <c r="A106">
        <v>7</v>
      </c>
      <c r="B106" t="s">
        <v>112</v>
      </c>
      <c r="C106" t="s">
        <v>112</v>
      </c>
      <c r="D106" t="s">
        <v>112</v>
      </c>
      <c r="E106" t="s">
        <v>116</v>
      </c>
      <c r="F106">
        <v>7</v>
      </c>
      <c r="G106" t="s">
        <v>112</v>
      </c>
      <c r="H106" t="s">
        <v>112</v>
      </c>
      <c r="I106" t="s">
        <v>115</v>
      </c>
      <c r="J106">
        <v>3</v>
      </c>
      <c r="K106" t="s">
        <v>112</v>
      </c>
      <c r="L106" t="s">
        <v>112</v>
      </c>
      <c r="M106" t="s">
        <v>115</v>
      </c>
      <c r="N106">
        <v>6</v>
      </c>
      <c r="O106" t="s">
        <v>112</v>
      </c>
      <c r="P106" t="s">
        <v>112</v>
      </c>
      <c r="Q106" t="s">
        <v>115</v>
      </c>
    </row>
  </sheetData>
  <pageMargins left="0.7" right="0.7" top="0.75" bottom="0.75" header="0.3" footer="0.3"/>
  <pageSetup paperSize="9" scale="31" fitToWidth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Finales</vt:lpstr>
      <vt:lpstr>Promedios y StndDev</vt:lpstr>
      <vt:lpstr>Cálculos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GG</cp:lastModifiedBy>
  <cp:lastPrinted>2017-05-17T13:21:09Z</cp:lastPrinted>
  <dcterms:created xsi:type="dcterms:W3CDTF">2017-05-09T21:58:22Z</dcterms:created>
  <dcterms:modified xsi:type="dcterms:W3CDTF">2017-09-19T22:27:00Z</dcterms:modified>
</cp:coreProperties>
</file>