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uarios\MR.5024346\Documents\Proyecto Quínoa\Datos Paper Proyecto Enero 2017\"/>
    </mc:Choice>
  </mc:AlternateContent>
  <bookViews>
    <workbookView xWindow="0" yWindow="0" windowWidth="7470" windowHeight="4125"/>
  </bookViews>
  <sheets>
    <sheet name="H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8" i="1"/>
  <c r="M7" i="1"/>
  <c r="M6" i="1"/>
  <c r="M3" i="1"/>
  <c r="M4" i="1"/>
  <c r="M2" i="1"/>
  <c r="L3" i="1"/>
  <c r="L4" i="1"/>
  <c r="L6" i="1"/>
  <c r="L7" i="1"/>
  <c r="L8" i="1"/>
  <c r="L10" i="1"/>
  <c r="L2" i="1"/>
  <c r="I10" i="1"/>
  <c r="J10" i="1" s="1"/>
  <c r="I8" i="1"/>
  <c r="J8" i="1" s="1"/>
  <c r="I7" i="1"/>
  <c r="J7" i="1" s="1"/>
  <c r="I6" i="1"/>
  <c r="J6" i="1" s="1"/>
  <c r="I4" i="1"/>
  <c r="J4" i="1" s="1"/>
  <c r="I3" i="1"/>
  <c r="J3" i="1" s="1"/>
  <c r="I2" i="1"/>
  <c r="J2" i="1" s="1"/>
  <c r="E10" i="1" l="1"/>
  <c r="E8" i="1"/>
  <c r="E7" i="1"/>
  <c r="E6" i="1"/>
  <c r="E3" i="1"/>
  <c r="E4" i="1"/>
  <c r="E2" i="1"/>
  <c r="D10" i="1"/>
  <c r="D8" i="1"/>
  <c r="D7" i="1"/>
  <c r="D6" i="1"/>
  <c r="D3" i="1"/>
  <c r="D4" i="1"/>
  <c r="D2" i="1"/>
</calcChain>
</file>

<file path=xl/sharedStrings.xml><?xml version="1.0" encoding="utf-8"?>
<sst xmlns="http://schemas.openxmlformats.org/spreadsheetml/2006/main" count="25" uniqueCount="14">
  <si>
    <t>Muestra</t>
  </si>
  <si>
    <t>Peso inicial</t>
  </si>
  <si>
    <t>Peso final</t>
  </si>
  <si>
    <t>Salcedo INIA España</t>
  </si>
  <si>
    <t>Ragalona España</t>
  </si>
  <si>
    <t>Titicaca España</t>
  </si>
  <si>
    <t>Regalona Chile</t>
  </si>
  <si>
    <t>Salcedo INIA Chile</t>
  </si>
  <si>
    <t>Titicaca Chile</t>
  </si>
  <si>
    <t>Salcedo INIA Perú</t>
  </si>
  <si>
    <t>Peso seco</t>
  </si>
  <si>
    <t>Humedad Relativa</t>
  </si>
  <si>
    <t>Media HR</t>
  </si>
  <si>
    <t>Desv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</si>
</sst>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HR!$M$2:$M$10</c:f>
                <c:numCache>
                  <c:formatCode>General</c:formatCode>
                  <c:ptCount val="9"/>
                  <c:pt idx="0">
                    <c:v>0.12215602440099495</c:v>
                  </c:pt>
                  <c:pt idx="1">
                    <c:v>0.85222862409832023</c:v>
                  </c:pt>
                  <c:pt idx="2">
                    <c:v>1.401969289898507</c:v>
                  </c:pt>
                  <c:pt idx="4">
                    <c:v>0.61862124888956971</c:v>
                  </c:pt>
                  <c:pt idx="5">
                    <c:v>1.3176334178378888</c:v>
                  </c:pt>
                  <c:pt idx="6">
                    <c:v>1.9830264649869492E-2</c:v>
                  </c:pt>
                  <c:pt idx="8">
                    <c:v>0.67476866657161094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HR!$K$2:$K$10</c:f>
              <c:strCache>
                <c:ptCount val="9"/>
                <c:pt idx="0">
                  <c:v>Salcedo INIA España</c:v>
                </c:pt>
                <c:pt idx="1">
                  <c:v>Ragalona España</c:v>
                </c:pt>
                <c:pt idx="2">
                  <c:v>Titicaca España</c:v>
                </c:pt>
                <c:pt idx="4">
                  <c:v>Regalona Chile</c:v>
                </c:pt>
                <c:pt idx="5">
                  <c:v>Salcedo INIA Chile</c:v>
                </c:pt>
                <c:pt idx="6">
                  <c:v>Titicaca Chile</c:v>
                </c:pt>
                <c:pt idx="8">
                  <c:v>Salcedo INIA Perú</c:v>
                </c:pt>
              </c:strCache>
            </c:strRef>
          </c:cat>
          <c:val>
            <c:numRef>
              <c:f>HR!$L$2:$L$10</c:f>
              <c:numCache>
                <c:formatCode>General</c:formatCode>
                <c:ptCount val="9"/>
                <c:pt idx="0">
                  <c:v>10.326137592976977</c:v>
                </c:pt>
                <c:pt idx="1">
                  <c:v>9.4358007633632539</c:v>
                </c:pt>
                <c:pt idx="2">
                  <c:v>11.64528025693712</c:v>
                </c:pt>
                <c:pt idx="4">
                  <c:v>10.513995860635156</c:v>
                </c:pt>
                <c:pt idx="5">
                  <c:v>11.399458057920221</c:v>
                </c:pt>
                <c:pt idx="6">
                  <c:v>11.306355896840174</c:v>
                </c:pt>
                <c:pt idx="8">
                  <c:v>8.7822182456276892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350528"/>
        <c:axId val="333350136"/>
      </c:barChart>
      <c:catAx>
        <c:axId val="33335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50136"/>
        <c:crosses val="autoZero"/>
        <c:auto val="1"/>
        <c:lblAlgn val="ctr"/>
        <c:lblOffset val="100"/>
        <c:noMultiLvlLbl val="0"/>
      </c:catAx>
      <c:valAx>
        <c:axId val="33335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5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10</xdr:row>
      <xdr:rowOff>128587</xdr:rowOff>
    </xdr:from>
    <xdr:to>
      <xdr:col>9</xdr:col>
      <xdr:colOff>323850</xdr:colOff>
      <xdr:row>25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topLeftCell="B1" workbookViewId="0">
      <selection activeCell="B17" sqref="B17"/>
    </sheetView>
  </sheetViews>
  <sheetFormatPr baseColWidth="10" defaultRowHeight="15" x14ac:dyDescent="0.25"/>
  <cols>
    <col min="1" max="1" width="20" customWidth="1"/>
    <col min="5" max="5" width="17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G1" t="s">
        <v>1</v>
      </c>
      <c r="H1" t="s">
        <v>2</v>
      </c>
      <c r="I1" t="s">
        <v>10</v>
      </c>
      <c r="J1" t="s">
        <v>11</v>
      </c>
      <c r="L1" t="s">
        <v>12</v>
      </c>
      <c r="M1" t="s">
        <v>13</v>
      </c>
    </row>
    <row r="2" spans="1:13" x14ac:dyDescent="0.25">
      <c r="A2" t="s">
        <v>3</v>
      </c>
      <c r="B2">
        <v>3.0030000000000001</v>
      </c>
      <c r="C2">
        <v>2.6955</v>
      </c>
      <c r="D2">
        <f>C2/B2*100</f>
        <v>89.760239760239756</v>
      </c>
      <c r="E2">
        <f>100-D2</f>
        <v>10.239760239760244</v>
      </c>
      <c r="G2">
        <v>2.0072000000000001</v>
      </c>
      <c r="H2">
        <v>1.7982</v>
      </c>
      <c r="I2">
        <f>H2/G2*100</f>
        <v>89.58748505380629</v>
      </c>
      <c r="J2">
        <f>100-I2</f>
        <v>10.41251494619371</v>
      </c>
      <c r="K2" t="s">
        <v>3</v>
      </c>
      <c r="L2">
        <f>AVERAGE(E2,J2)</f>
        <v>10.326137592976977</v>
      </c>
      <c r="M2">
        <f>STDEVA(E2,J2)</f>
        <v>0.12215602440099495</v>
      </c>
    </row>
    <row r="3" spans="1:13" x14ac:dyDescent="0.25">
      <c r="A3" t="s">
        <v>4</v>
      </c>
      <c r="B3">
        <v>3.0158999999999998</v>
      </c>
      <c r="C3">
        <v>2.7494999999999998</v>
      </c>
      <c r="D3">
        <f t="shared" ref="D3:D4" si="0">C3/B3*100</f>
        <v>91.166815875857949</v>
      </c>
      <c r="E3">
        <f t="shared" ref="E3:E4" si="1">100-D3</f>
        <v>8.8331841241420506</v>
      </c>
      <c r="G3">
        <v>2.0043000000000002</v>
      </c>
      <c r="H3">
        <v>1.8030999999999999</v>
      </c>
      <c r="I3">
        <f t="shared" ref="I3:I4" si="2">H3/G3*100</f>
        <v>89.961582597415543</v>
      </c>
      <c r="J3">
        <f t="shared" ref="J3:J4" si="3">100-I3</f>
        <v>10.038417402584457</v>
      </c>
      <c r="K3" t="s">
        <v>4</v>
      </c>
      <c r="L3">
        <f t="shared" ref="L3:L10" si="4">AVERAGE(E3,J3)</f>
        <v>9.4358007633632539</v>
      </c>
      <c r="M3">
        <f t="shared" ref="M3:M4" si="5">STDEVA(E3,J3)</f>
        <v>0.85222862409832023</v>
      </c>
    </row>
    <row r="4" spans="1:13" x14ac:dyDescent="0.25">
      <c r="A4" t="s">
        <v>5</v>
      </c>
      <c r="B4">
        <v>3.0064000000000002</v>
      </c>
      <c r="C4">
        <v>2.6861000000000002</v>
      </c>
      <c r="D4">
        <f t="shared" si="0"/>
        <v>89.346061734965403</v>
      </c>
      <c r="E4">
        <f t="shared" si="1"/>
        <v>10.653938265034597</v>
      </c>
      <c r="G4">
        <v>2.0036999999999998</v>
      </c>
      <c r="H4">
        <v>1.7504999999999999</v>
      </c>
      <c r="I4">
        <f t="shared" si="2"/>
        <v>87.363377751160357</v>
      </c>
      <c r="J4">
        <f t="shared" si="3"/>
        <v>12.636622248839643</v>
      </c>
      <c r="K4" t="s">
        <v>5</v>
      </c>
      <c r="L4">
        <f t="shared" si="4"/>
        <v>11.64528025693712</v>
      </c>
      <c r="M4">
        <f t="shared" si="5"/>
        <v>1.401969289898507</v>
      </c>
    </row>
    <row r="6" spans="1:13" x14ac:dyDescent="0.25">
      <c r="A6" t="s">
        <v>6</v>
      </c>
      <c r="B6">
        <v>3.004</v>
      </c>
      <c r="C6">
        <v>2.7012999999999998</v>
      </c>
      <c r="D6">
        <f>C6/B6*100</f>
        <v>89.92343541944075</v>
      </c>
      <c r="E6">
        <f>100-D6</f>
        <v>10.07656458055925</v>
      </c>
      <c r="G6">
        <v>1.9970000000000001</v>
      </c>
      <c r="H6">
        <v>1.7783</v>
      </c>
      <c r="I6">
        <f>H6/G6*100</f>
        <v>89.048572859288939</v>
      </c>
      <c r="J6">
        <f>100-I6</f>
        <v>10.951427140711061</v>
      </c>
      <c r="K6" t="s">
        <v>6</v>
      </c>
      <c r="L6">
        <f t="shared" si="4"/>
        <v>10.513995860635156</v>
      </c>
      <c r="M6">
        <f>STDEVA(E6,J6)</f>
        <v>0.61862124888956971</v>
      </c>
    </row>
    <row r="7" spans="1:13" x14ac:dyDescent="0.25">
      <c r="A7" t="s">
        <v>7</v>
      </c>
      <c r="B7">
        <v>3.0015999999999998</v>
      </c>
      <c r="C7">
        <v>2.6873999999999998</v>
      </c>
      <c r="D7">
        <f t="shared" ref="D7:D10" si="6">C7/B7*100</f>
        <v>89.532249466950958</v>
      </c>
      <c r="E7">
        <f t="shared" ref="E7:E10" si="7">100-D7</f>
        <v>10.467750533049042</v>
      </c>
      <c r="G7">
        <v>1.9990000000000001</v>
      </c>
      <c r="H7">
        <v>1.7524999999999999</v>
      </c>
      <c r="I7">
        <f t="shared" ref="I7:I10" si="8">H7/G7*100</f>
        <v>87.6688344172086</v>
      </c>
      <c r="J7">
        <f t="shared" ref="J7:J10" si="9">100-I7</f>
        <v>12.3311655827914</v>
      </c>
      <c r="K7" t="s">
        <v>7</v>
      </c>
      <c r="L7">
        <f t="shared" si="4"/>
        <v>11.399458057920221</v>
      </c>
      <c r="M7">
        <f t="shared" ref="M7:M10" si="10">STDEVA(E7,J7)</f>
        <v>1.3176334178378888</v>
      </c>
    </row>
    <row r="8" spans="1:13" x14ac:dyDescent="0.25">
      <c r="A8" t="s">
        <v>8</v>
      </c>
      <c r="B8">
        <v>3.0051999999999999</v>
      </c>
      <c r="C8">
        <v>2.665</v>
      </c>
      <c r="D8">
        <f t="shared" si="6"/>
        <v>88.67962198855318</v>
      </c>
      <c r="E8">
        <f t="shared" si="7"/>
        <v>11.32037801144682</v>
      </c>
      <c r="G8">
        <v>2.0049000000000001</v>
      </c>
      <c r="H8">
        <v>1.7785</v>
      </c>
      <c r="I8">
        <f t="shared" si="8"/>
        <v>88.707666217766473</v>
      </c>
      <c r="J8">
        <f t="shared" si="9"/>
        <v>11.292333782233527</v>
      </c>
      <c r="K8" t="s">
        <v>8</v>
      </c>
      <c r="L8">
        <f t="shared" si="4"/>
        <v>11.306355896840174</v>
      </c>
      <c r="M8">
        <f t="shared" si="10"/>
        <v>1.9830264649869492E-2</v>
      </c>
    </row>
    <row r="10" spans="1:13" x14ac:dyDescent="0.25">
      <c r="A10" t="s">
        <v>9</v>
      </c>
      <c r="B10">
        <v>3.0089999999999999</v>
      </c>
      <c r="C10">
        <v>2.7591000000000001</v>
      </c>
      <c r="D10">
        <f t="shared" si="6"/>
        <v>91.694915254237301</v>
      </c>
      <c r="E10">
        <f t="shared" si="7"/>
        <v>8.3050847457626986</v>
      </c>
      <c r="G10">
        <v>2.0023</v>
      </c>
      <c r="H10">
        <v>1.8169</v>
      </c>
      <c r="I10">
        <f t="shared" ref="I10" si="11">H10/G10*100</f>
        <v>90.74064825450732</v>
      </c>
      <c r="J10">
        <f t="shared" ref="J10" si="12">100-I10</f>
        <v>9.2593517454926797</v>
      </c>
      <c r="K10" t="s">
        <v>9</v>
      </c>
      <c r="L10">
        <f t="shared" si="4"/>
        <v>8.7822182456276892</v>
      </c>
      <c r="M10">
        <f t="shared" si="10"/>
        <v>0.67476866657161094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Reguera Blazquez</dc:creator>
  <cp:lastModifiedBy>Maria Reguera Blazquez</cp:lastModifiedBy>
  <dcterms:created xsi:type="dcterms:W3CDTF">2017-01-09T18:36:23Z</dcterms:created>
  <dcterms:modified xsi:type="dcterms:W3CDTF">2017-01-11T17:42:44Z</dcterms:modified>
</cp:coreProperties>
</file>