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20" yWindow="-120" windowWidth="29040" windowHeight="15840" tabRatio="821" activeTab="4"/>
  </bookViews>
  <sheets>
    <sheet name="Deposit Transaction (A)" sheetId="4" r:id="rId1"/>
    <sheet name="Marker Transaction (A)" sheetId="3" r:id="rId2"/>
    <sheet name="SUMMARY (A)" sheetId="5" r:id="rId3"/>
    <sheet name="ADD NAME (A)" sheetId="9" r:id="rId4"/>
    <sheet name="Marker Transaction (B)" sheetId="7" r:id="rId5"/>
    <sheet name="Deposit Transaction (B)" sheetId="6" r:id="rId6"/>
    <sheet name="SUMMARY (B)" sheetId="8" r:id="rId7"/>
    <sheet name="ADD NAME (B)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0" hidden="1">'Deposit Transaction (A)'!$C$5:$I$43</definedName>
    <definedName name="_xlnm._FilterDatabase" localSheetId="5" hidden="1">'Deposit Transaction (B)'!$C$5:$I$80</definedName>
    <definedName name="_xlnm._FilterDatabase" localSheetId="1" hidden="1">'Marker Transaction (A)'!$C$5:$K$236</definedName>
    <definedName name="_xlnm._FilterDatabase" localSheetId="4" hidden="1">'Marker Transaction (B)'!$B$5:$K$497</definedName>
    <definedName name="_xlnm._FilterDatabase" localSheetId="2" hidden="1">'SUMMARY (A)'!$B$5:$F$9</definedName>
    <definedName name="_xlnm._FilterDatabase" localSheetId="6" hidden="1">'SUMMARY (B)'!$B$5:$F$9</definedName>
    <definedName name="_Order1" hidden="1">0</definedName>
    <definedName name="a">[1]DEPOSIT!$H$30*[1]DEPOSIT!$E$30+[1]DEPOSIT!$H$31*[1]DEPOSIT!$E$31+[1]DEPOSIT!$H$32*[1]DEPOSIT!$E$32+[1]DEPOSIT!$H$33*[1]DEPOSIT!$E$33+[1]DEPOSIT!$H$34*[1]DEPOSIT!$E$34+[1]DEPOSIT!$H$35*[1]DEPOSIT!$E$35+[1]DEPOSIT!$H$36*[1]DEPOSIT!$E$36+[1]DEPOSIT!$H$37*[1]DEPOSIT!$E$37</definedName>
    <definedName name="aaa" localSheetId="3">#REF!</definedName>
    <definedName name="aaa">#REF!</definedName>
    <definedName name="ACCOUNTABILITY" localSheetId="3">'[2]Chips Bank Settlement'!#REF!</definedName>
    <definedName name="ACCOUNTABILITY" localSheetId="0">'[2]Chips Bank Settlement'!#REF!</definedName>
    <definedName name="ACCOUNTABILITY" localSheetId="5">'[2]Chips Bank Settlement'!#REF!</definedName>
    <definedName name="ACCOUNTABILITY" localSheetId="4">'[2]Chips Bank Settlement'!#REF!</definedName>
    <definedName name="ACCOUNTABILITY" localSheetId="2">'[2]Chips Bank Settlement'!#REF!</definedName>
    <definedName name="ACCOUNTABILITY" localSheetId="6">'[2]Chips Bank Settlement'!#REF!</definedName>
    <definedName name="ACCOUNTABILITY">'[2]Chips Bank Settlement'!#REF!</definedName>
    <definedName name="AGENT379" localSheetId="3">'[3]TURNOVER( BCC)'!#REF!</definedName>
    <definedName name="AGENT379" localSheetId="0">'[3]TURNOVER( BCC)'!#REF!</definedName>
    <definedName name="AGENT379" localSheetId="5">'[3]TURNOVER( BCC)'!#REF!</definedName>
    <definedName name="AGENT379" localSheetId="4">'[3]TURNOVER( BCC)'!#REF!</definedName>
    <definedName name="AGENT379" localSheetId="2">'[3]TURNOVER( BCC)'!#REF!</definedName>
    <definedName name="AGENT379" localSheetId="6">'[3]TURNOVER( BCC)'!#REF!</definedName>
    <definedName name="AGENT379">'[3]TURNOVER( BCC)'!#REF!</definedName>
    <definedName name="BALANCING">[4]GRAVE!$G$72</definedName>
    <definedName name="BUB">'[5]Chips Bank Settlement'!$E$23</definedName>
    <definedName name="COMRMB" localSheetId="3">#REF!</definedName>
    <definedName name="COMRMB" localSheetId="0">#REF!</definedName>
    <definedName name="COMRMB" localSheetId="5">#REF!</definedName>
    <definedName name="COMRMB" localSheetId="4">#REF!</definedName>
    <definedName name="COMRMB" localSheetId="2">#REF!</definedName>
    <definedName name="COMRMB" localSheetId="6">#REF!</definedName>
    <definedName name="COMRMB">#REF!</definedName>
    <definedName name="COMUSD" localSheetId="3">#REF!</definedName>
    <definedName name="COMUSD" localSheetId="0">#REF!</definedName>
    <definedName name="COMUSD" localSheetId="5">#REF!</definedName>
    <definedName name="COMUSD" localSheetId="4">#REF!</definedName>
    <definedName name="COMUSD" localSheetId="2">#REF!</definedName>
    <definedName name="COMUSD" localSheetId="6">#REF!</definedName>
    <definedName name="COMUSD">#REF!</definedName>
    <definedName name="COPY_AREA" localSheetId="3">#REF!</definedName>
    <definedName name="COPY_AREA" localSheetId="0">#REF!</definedName>
    <definedName name="COPY_AREA" localSheetId="5">#REF!</definedName>
    <definedName name="COPY_AREA" localSheetId="4">#REF!</definedName>
    <definedName name="COPY_AREA" localSheetId="2">#REF!</definedName>
    <definedName name="COPY_AREA" localSheetId="6">#REF!</definedName>
    <definedName name="COPY_AREA">#REF!</definedName>
    <definedName name="CURRENCY" localSheetId="3">#REF!</definedName>
    <definedName name="CURRENCY" localSheetId="0">#REF!</definedName>
    <definedName name="CURRENCY" localSheetId="5">#REF!</definedName>
    <definedName name="CURRENCY" localSheetId="4">#REF!</definedName>
    <definedName name="CURRENCY" localSheetId="2">#REF!</definedName>
    <definedName name="CURRENCY" localSheetId="6">#REF!</definedName>
    <definedName name="CURRENCY">#REF!</definedName>
    <definedName name="DATA_02" localSheetId="3" hidden="1">'[6]SALE REPORT'!#REF!</definedName>
    <definedName name="DATA_02" localSheetId="0" hidden="1">'[6]SALE REPORT'!#REF!</definedName>
    <definedName name="DATA_02" localSheetId="5" hidden="1">'[6]SALE REPORT'!#REF!</definedName>
    <definedName name="DATA_02" localSheetId="4" hidden="1">'[6]SALE REPORT'!#REF!</definedName>
    <definedName name="DATA_02" localSheetId="2" hidden="1">'[6]SALE REPORT'!#REF!</definedName>
    <definedName name="DATA_02" localSheetId="6" hidden="1">'[6]SALE REPORT'!#REF!</definedName>
    <definedName name="DATA_02" hidden="1">'[6]SALE REPORT'!#REF!</definedName>
    <definedName name="DATA_04" localSheetId="3" hidden="1">'[6]SALE REPORT'!#REF!</definedName>
    <definedName name="DATA_04" localSheetId="0" hidden="1">'[6]SALE REPORT'!#REF!</definedName>
    <definedName name="DATA_04" localSheetId="5" hidden="1">'[6]SALE REPORT'!#REF!</definedName>
    <definedName name="DATA_04" localSheetId="4" hidden="1">'[6]SALE REPORT'!#REF!</definedName>
    <definedName name="DATA_04" localSheetId="2" hidden="1">'[6]SALE REPORT'!#REF!</definedName>
    <definedName name="DATA_04" localSheetId="6" hidden="1">'[6]SALE REPORT'!#REF!</definedName>
    <definedName name="DATA_04" hidden="1">'[6]SALE REPORT'!#REF!</definedName>
    <definedName name="DATA_06" localSheetId="3" hidden="1">'[6]SALE REPORT'!#REF!</definedName>
    <definedName name="DATA_06" localSheetId="0" hidden="1">'[6]SALE REPORT'!#REF!</definedName>
    <definedName name="DATA_06" localSheetId="5" hidden="1">'[6]SALE REPORT'!#REF!</definedName>
    <definedName name="DATA_06" localSheetId="4" hidden="1">'[6]SALE REPORT'!#REF!</definedName>
    <definedName name="DATA_06" localSheetId="2" hidden="1">'[6]SALE REPORT'!#REF!</definedName>
    <definedName name="DATA_06" localSheetId="6" hidden="1">'[6]SALE REPORT'!#REF!</definedName>
    <definedName name="DATA_06" hidden="1">'[6]SALE REPORT'!#REF!</definedName>
    <definedName name="DATA_07" localSheetId="3" hidden="1">'[6]SALE REPORT'!#REF!</definedName>
    <definedName name="DATA_07" localSheetId="0" hidden="1">'[6]SALE REPORT'!#REF!</definedName>
    <definedName name="DATA_07" localSheetId="5" hidden="1">'[6]SALE REPORT'!#REF!</definedName>
    <definedName name="DATA_07" localSheetId="4" hidden="1">'[6]SALE REPORT'!#REF!</definedName>
    <definedName name="DATA_07" localSheetId="2" hidden="1">'[6]SALE REPORT'!#REF!</definedName>
    <definedName name="DATA_07" localSheetId="6" hidden="1">'[6]SALE REPORT'!#REF!</definedName>
    <definedName name="DATA_07" hidden="1">'[6]SALE REPORT'!#REF!</definedName>
    <definedName name="DATA_08" localSheetId="3" hidden="1">'[6]SALE REPORT'!#REF!</definedName>
    <definedName name="DATA_08" localSheetId="0" hidden="1">'[6]SALE REPORT'!#REF!</definedName>
    <definedName name="DATA_08" localSheetId="5" hidden="1">'[6]SALE REPORT'!#REF!</definedName>
    <definedName name="DATA_08" localSheetId="4" hidden="1">'[6]SALE REPORT'!#REF!</definedName>
    <definedName name="DATA_08" localSheetId="2" hidden="1">'[6]SALE REPORT'!#REF!</definedName>
    <definedName name="DATA_08" localSheetId="6" hidden="1">'[6]SALE REPORT'!#REF!</definedName>
    <definedName name="DATA_08" hidden="1">'[6]SALE REPORT'!#REF!</definedName>
    <definedName name="DATE">'[7]DAILY REPORT'!$B$4</definedName>
    <definedName name="ee" localSheetId="3">'[8]SHIFT BALANCE'!#REF!</definedName>
    <definedName name="ee" localSheetId="0">'[8]SHIFT BALANCE'!#REF!</definedName>
    <definedName name="ee" localSheetId="5">'[8]SHIFT BALANCE'!#REF!</definedName>
    <definedName name="ee" localSheetId="4">'[8]SHIFT BALANCE'!#REF!</definedName>
    <definedName name="ee" localSheetId="2">'[8]SHIFT BALANCE'!#REF!</definedName>
    <definedName name="ee" localSheetId="6">'[8]SHIFT BALANCE'!#REF!</definedName>
    <definedName name="ee">'[8]SHIFT BALANCE'!#REF!</definedName>
    <definedName name="GAIN" localSheetId="3">"GAIN   " &amp; "$ " &amp; OFFSET(#REF!,0,1)</definedName>
    <definedName name="GAIN" localSheetId="0">"GAIN   " &amp; "$ " &amp; OFFSET(#REF!,0,1)</definedName>
    <definedName name="GAIN" localSheetId="5">"GAIN   " &amp; "$ " &amp; OFFSET(#REF!,0,1)</definedName>
    <definedName name="GAIN" localSheetId="4">"GAIN   " &amp; "$ " &amp; OFFSET(#REF!,0,1)</definedName>
    <definedName name="GAIN" localSheetId="2">"GAIN   " &amp; "$ " &amp; OFFSET(#REF!,0,1)</definedName>
    <definedName name="GAIN" localSheetId="6">"GAIN   " &amp; "$ " &amp; OFFSET(#REF!,0,1)</definedName>
    <definedName name="GAIN">"GAIN   " &amp; "$ " &amp; OFFSET(#REF!,0,1)</definedName>
    <definedName name="GRAVE" localSheetId="3">#REF!</definedName>
    <definedName name="GRAVE" localSheetId="0">#REF!</definedName>
    <definedName name="GRAVE" localSheetId="5">#REF!</definedName>
    <definedName name="GRAVE" localSheetId="4">#REF!</definedName>
    <definedName name="GRAVE" localSheetId="2">#REF!</definedName>
    <definedName name="GRAVE" localSheetId="6">#REF!</definedName>
    <definedName name="GRAVE">#REF!</definedName>
    <definedName name="hhh" localSheetId="3">'[3]TURNOVER( BCC)'!#REF!</definedName>
    <definedName name="hhh">'[3]TURNOVER( BCC)'!#REF!</definedName>
    <definedName name="IntroPrintArea" localSheetId="3" hidden="1">#REF!</definedName>
    <definedName name="IntroPrintArea" localSheetId="0" hidden="1">#REF!</definedName>
    <definedName name="IntroPrintArea" localSheetId="5" hidden="1">#REF!</definedName>
    <definedName name="IntroPrintArea" localSheetId="4" hidden="1">#REF!</definedName>
    <definedName name="IntroPrintArea" localSheetId="2" hidden="1">#REF!</definedName>
    <definedName name="IntroPrintArea" localSheetId="6" hidden="1">#REF!</definedName>
    <definedName name="IntroPrintArea" hidden="1">#REF!</definedName>
    <definedName name="INVENTORY" localSheetId="3">'[2]Chips Bank Settlement'!#REF!</definedName>
    <definedName name="INVENTORY" localSheetId="0">'[2]Chips Bank Settlement'!#REF!</definedName>
    <definedName name="INVENTORY" localSheetId="5">'[2]Chips Bank Settlement'!#REF!</definedName>
    <definedName name="INVENTORY" localSheetId="4">'[2]Chips Bank Settlement'!#REF!</definedName>
    <definedName name="INVENTORY" localSheetId="2">'[2]Chips Bank Settlement'!#REF!</definedName>
    <definedName name="INVENTORY" localSheetId="6">'[2]Chips Bank Settlement'!#REF!</definedName>
    <definedName name="INVENTORY">'[2]Chips Bank Settlement'!#REF!</definedName>
    <definedName name="JAME" localSheetId="3">'[9]Chips Bank Settlement'!#REF!</definedName>
    <definedName name="JAME" localSheetId="0">'[9]Chips Bank Settlement'!#REF!</definedName>
    <definedName name="JAME" localSheetId="5">'[9]Chips Bank Settlement'!#REF!</definedName>
    <definedName name="JAME" localSheetId="4">'[9]Chips Bank Settlement'!#REF!</definedName>
    <definedName name="JAME" localSheetId="2">'[9]Chips Bank Settlement'!#REF!</definedName>
    <definedName name="JAME" localSheetId="6">'[9]Chips Bank Settlement'!#REF!</definedName>
    <definedName name="JAME">'[9]Chips Bank Settlement'!#REF!</definedName>
    <definedName name="JVIN" localSheetId="3">#REF!</definedName>
    <definedName name="JVIN" localSheetId="0">#REF!</definedName>
    <definedName name="JVIN" localSheetId="5">#REF!</definedName>
    <definedName name="JVIN" localSheetId="4">#REF!</definedName>
    <definedName name="JVIN" localSheetId="2">#REF!</definedName>
    <definedName name="JVIN" localSheetId="6">#REF!</definedName>
    <definedName name="JVIN">#REF!</definedName>
    <definedName name="JVOUT" localSheetId="3">#REF!</definedName>
    <definedName name="JVOUT" localSheetId="0">#REF!</definedName>
    <definedName name="JVOUT" localSheetId="5">#REF!</definedName>
    <definedName name="JVOUT" localSheetId="4">#REF!</definedName>
    <definedName name="JVOUT" localSheetId="2">#REF!</definedName>
    <definedName name="JVOUT" localSheetId="6">#REF!</definedName>
    <definedName name="JVOUT">#REF!</definedName>
    <definedName name="kkk" localSheetId="3">'[9]Chips Bank Settlement'!#REF!</definedName>
    <definedName name="kkk" localSheetId="4">'[9]Chips Bank Settlement'!#REF!</definedName>
    <definedName name="kkk" localSheetId="6">'[9]Chips Bank Settlement'!#REF!</definedName>
    <definedName name="kkk">'[9]Chips Bank Settlement'!#REF!</definedName>
    <definedName name="Look1Area" localSheetId="3">#REF!</definedName>
    <definedName name="Look1Area" localSheetId="0">#REF!</definedName>
    <definedName name="Look1Area" localSheetId="5">#REF!</definedName>
    <definedName name="Look1Area" localSheetId="4">#REF!</definedName>
    <definedName name="Look1Area" localSheetId="2">#REF!</definedName>
    <definedName name="Look1Area" localSheetId="6">#REF!</definedName>
    <definedName name="Look1Area">#REF!</definedName>
    <definedName name="Look2Area" localSheetId="3">#REF!</definedName>
    <definedName name="Look2Area" localSheetId="0">#REF!</definedName>
    <definedName name="Look2Area" localSheetId="5">#REF!</definedName>
    <definedName name="Look2Area" localSheetId="4">#REF!</definedName>
    <definedName name="Look2Area" localSheetId="2">#REF!</definedName>
    <definedName name="Look2Area" localSheetId="6">#REF!</definedName>
    <definedName name="Look2Area">#REF!</definedName>
    <definedName name="Look3Area" localSheetId="3">#REF!</definedName>
    <definedName name="Look3Area" localSheetId="0">#REF!</definedName>
    <definedName name="Look3Area" localSheetId="5">#REF!</definedName>
    <definedName name="Look3Area" localSheetId="4">#REF!</definedName>
    <definedName name="Look3Area" localSheetId="2">#REF!</definedName>
    <definedName name="Look3Area" localSheetId="6">#REF!</definedName>
    <definedName name="Look3Area">#REF!</definedName>
    <definedName name="Look4Area" localSheetId="3">#REF!</definedName>
    <definedName name="Look4Area" localSheetId="0">#REF!</definedName>
    <definedName name="Look4Area" localSheetId="5">#REF!</definedName>
    <definedName name="Look4Area" localSheetId="4">#REF!</definedName>
    <definedName name="Look4Area" localSheetId="2">#REF!</definedName>
    <definedName name="Look4Area" localSheetId="6">#REF!</definedName>
    <definedName name="Look4Area">#REF!</definedName>
    <definedName name="Look5Area" localSheetId="3">#REF!</definedName>
    <definedName name="Look5Area" localSheetId="0">#REF!</definedName>
    <definedName name="Look5Area" localSheetId="5">#REF!</definedName>
    <definedName name="Look5Area" localSheetId="4">#REF!</definedName>
    <definedName name="Look5Area" localSheetId="2">#REF!</definedName>
    <definedName name="Look5Area" localSheetId="6">#REF!</definedName>
    <definedName name="Look5Area">#REF!</definedName>
    <definedName name="LUCKY" localSheetId="3">'[3]TURNOVER( BCC)'!#REF!</definedName>
    <definedName name="LUCKY" localSheetId="0">'[3]TURNOVER( BCC)'!#REF!</definedName>
    <definedName name="LUCKY" localSheetId="5">'[3]TURNOVER( BCC)'!#REF!</definedName>
    <definedName name="LUCKY" localSheetId="4">'[3]TURNOVER( BCC)'!#REF!</definedName>
    <definedName name="LUCKY" localSheetId="2">'[3]TURNOVER( BCC)'!#REF!</definedName>
    <definedName name="LUCKY" localSheetId="6">'[3]TURNOVER( BCC)'!#REF!</definedName>
    <definedName name="LUCKY">'[3]TURNOVER( BCC)'!#REF!</definedName>
    <definedName name="MORNING" localSheetId="3">#REF!</definedName>
    <definedName name="MORNING" localSheetId="0">#REF!</definedName>
    <definedName name="MORNING" localSheetId="5">#REF!</definedName>
    <definedName name="MORNING" localSheetId="4">#REF!</definedName>
    <definedName name="MORNING" localSheetId="2">#REF!</definedName>
    <definedName name="MORNING" localSheetId="6">#REF!</definedName>
    <definedName name="MORNING">#REF!</definedName>
    <definedName name="MYSANG" localSheetId="3">'[3]TURNOVER( BCC)'!#REF!</definedName>
    <definedName name="MYSANG" localSheetId="0">'[3]TURNOVER( BCC)'!#REF!</definedName>
    <definedName name="MYSANG" localSheetId="5">'[3]TURNOVER( BCC)'!#REF!</definedName>
    <definedName name="MYSANG" localSheetId="4">'[3]TURNOVER( BCC)'!#REF!</definedName>
    <definedName name="MYSANG" localSheetId="2">'[3]TURNOVER( BCC)'!#REF!</definedName>
    <definedName name="MYSANG" localSheetId="6">'[3]TURNOVER( BCC)'!#REF!</definedName>
    <definedName name="MYSANG">'[3]TURNOVER( BCC)'!#REF!</definedName>
    <definedName name="NNMJJNNJ">'[3]TURNOVER( BCC)'!#REF!</definedName>
    <definedName name="OO">'[10]Chips Bank Settlement'!$E$23</definedName>
    <definedName name="_xlnm.Print_Area" localSheetId="0">'Deposit Transaction (A)'!$A$1:$K$180</definedName>
    <definedName name="_xlnm.Print_Area" localSheetId="5">'Deposit Transaction (B)'!$A$1:$K$121</definedName>
    <definedName name="_xlnm.Print_Area" localSheetId="1">'Marker Transaction (A)'!$A$1:$K$80</definedName>
    <definedName name="_xlnm.Print_Area" localSheetId="4">'Marker Transaction (B)'!$A$1:$K$482</definedName>
    <definedName name="_xlnm.Print_Area" localSheetId="2">'SUMMARY (A)'!$A$1:$L$57</definedName>
    <definedName name="_xlnm.Print_Area" localSheetId="6">'SUMMARY (B)'!$A$1:$L$58</definedName>
    <definedName name="qn" localSheetId="3">'[11]Chips Bank Settlement'!#REF!</definedName>
    <definedName name="qn" localSheetId="0">'[11]Chips Bank Settlement'!#REF!</definedName>
    <definedName name="qn" localSheetId="5">'[11]Chips Bank Settlement'!#REF!</definedName>
    <definedName name="qn" localSheetId="4">'[11]Chips Bank Settlement'!#REF!</definedName>
    <definedName name="qn" localSheetId="2">'[11]Chips Bank Settlement'!#REF!</definedName>
    <definedName name="qn" localSheetId="6">'[11]Chips Bank Settlement'!#REF!</definedName>
    <definedName name="qn">'[11]Chips Bank Settlement'!#REF!</definedName>
    <definedName name="QN\" localSheetId="3">'[5]Chips Bank Settlement'!#REF!</definedName>
    <definedName name="QN\" localSheetId="0">'[5]Chips Bank Settlement'!#REF!</definedName>
    <definedName name="QN\" localSheetId="5">'[5]Chips Bank Settlement'!#REF!</definedName>
    <definedName name="QN\" localSheetId="4">'[5]Chips Bank Settlement'!#REF!</definedName>
    <definedName name="QN\" localSheetId="2">'[5]Chips Bank Settlement'!#REF!</definedName>
    <definedName name="QN\" localSheetId="6">'[5]Chips Bank Settlement'!#REF!</definedName>
    <definedName name="QN\">'[5]Chips Bank Settlement'!#REF!</definedName>
    <definedName name="R.ANH3" localSheetId="3">#REF!</definedName>
    <definedName name="R.ANH3" localSheetId="0">#REF!</definedName>
    <definedName name="R.ANH3" localSheetId="5">#REF!</definedName>
    <definedName name="R.ANH3" localSheetId="4">#REF!</definedName>
    <definedName name="R.ANH3" localSheetId="2">#REF!</definedName>
    <definedName name="R.ANH3" localSheetId="6">#REF!</definedName>
    <definedName name="R.ANH3">#REF!</definedName>
    <definedName name="R.BADA" localSheetId="3">#REF!</definedName>
    <definedName name="R.BADA" localSheetId="0">#REF!</definedName>
    <definedName name="R.BADA" localSheetId="5">#REF!</definedName>
    <definedName name="R.BADA" localSheetId="4">#REF!</definedName>
    <definedName name="R.BADA" localSheetId="2">#REF!</definedName>
    <definedName name="R.BADA" localSheetId="6">#REF!</definedName>
    <definedName name="R.BADA">#REF!</definedName>
    <definedName name="RAGENT199" localSheetId="3">#REF!</definedName>
    <definedName name="RAGENT199" localSheetId="0">#REF!</definedName>
    <definedName name="RAGENT199" localSheetId="5">#REF!</definedName>
    <definedName name="RAGENT199" localSheetId="4">#REF!</definedName>
    <definedName name="RAGENT199" localSheetId="2">#REF!</definedName>
    <definedName name="RAGENT199" localSheetId="6">#REF!</definedName>
    <definedName name="RAGENT199">#REF!</definedName>
    <definedName name="RAGENT379" localSheetId="3">#REF!</definedName>
    <definedName name="RAGENT379" localSheetId="0">#REF!</definedName>
    <definedName name="RAGENT379" localSheetId="5">#REF!</definedName>
    <definedName name="RAGENT379" localSheetId="4">#REF!</definedName>
    <definedName name="RAGENT379" localSheetId="2">#REF!</definedName>
    <definedName name="RAGENT379" localSheetId="6">#REF!</definedName>
    <definedName name="RAGENT379">#REF!</definedName>
    <definedName name="RANH3" localSheetId="3">#REF!</definedName>
    <definedName name="RANH3" localSheetId="0">#REF!</definedName>
    <definedName name="RANH3" localSheetId="5">#REF!</definedName>
    <definedName name="RANH3" localSheetId="4">#REF!</definedName>
    <definedName name="RANH3" localSheetId="2">#REF!</definedName>
    <definedName name="RANH3" localSheetId="6">#REF!</definedName>
    <definedName name="RANH3">#REF!</definedName>
    <definedName name="RBADA" localSheetId="3">#REF!</definedName>
    <definedName name="RBADA" localSheetId="0">#REF!</definedName>
    <definedName name="RBADA" localSheetId="5">#REF!</definedName>
    <definedName name="RBADA" localSheetId="4">#REF!</definedName>
    <definedName name="RBADA" localSheetId="2">#REF!</definedName>
    <definedName name="RBADA" localSheetId="6">#REF!</definedName>
    <definedName name="RBADA">#REF!</definedName>
    <definedName name="RBANG" localSheetId="3">#REF!</definedName>
    <definedName name="RBANG" localSheetId="0">#REF!</definedName>
    <definedName name="RBANG" localSheetId="5">#REF!</definedName>
    <definedName name="RBANG" localSheetId="4">#REF!</definedName>
    <definedName name="RBANG" localSheetId="2">#REF!</definedName>
    <definedName name="RBANG" localSheetId="6">#REF!</definedName>
    <definedName name="RBANG">#REF!</definedName>
    <definedName name="RBDTOTAL" localSheetId="3">#REF!</definedName>
    <definedName name="RBDTOTAL" localSheetId="0">#REF!</definedName>
    <definedName name="RBDTOTAL" localSheetId="5">#REF!</definedName>
    <definedName name="RBDTOTAL" localSheetId="4">#REF!</definedName>
    <definedName name="RBDTOTAL" localSheetId="2">#REF!</definedName>
    <definedName name="RBDTOTAL" localSheetId="6">#REF!</definedName>
    <definedName name="RBDTOTAL">#REF!</definedName>
    <definedName name="RCHUNG" localSheetId="3">#REF!</definedName>
    <definedName name="RCHUNG" localSheetId="0">#REF!</definedName>
    <definedName name="RCHUNG" localSheetId="5">#REF!</definedName>
    <definedName name="RCHUNG" localSheetId="4">#REF!</definedName>
    <definedName name="RCHUNG" localSheetId="2">#REF!</definedName>
    <definedName name="RCHUNG" localSheetId="6">#REF!</definedName>
    <definedName name="RCHUNG">#REF!</definedName>
    <definedName name="RCUONGDUNG" localSheetId="3">#REF!</definedName>
    <definedName name="RCUONGDUNG" localSheetId="0">#REF!</definedName>
    <definedName name="RCUONGDUNG" localSheetId="5">#REF!</definedName>
    <definedName name="RCUONGDUNG" localSheetId="4">#REF!</definedName>
    <definedName name="RCUONGDUNG" localSheetId="2">#REF!</definedName>
    <definedName name="RCUONGDUNG" localSheetId="6">#REF!</definedName>
    <definedName name="RCUONGDUNG">#REF!</definedName>
    <definedName name="RDALIN" localSheetId="3">#REF!</definedName>
    <definedName name="RDALIN" localSheetId="0">#REF!</definedName>
    <definedName name="RDALIN" localSheetId="5">#REF!</definedName>
    <definedName name="RDALIN" localSheetId="4">#REF!</definedName>
    <definedName name="RDALIN" localSheetId="2">#REF!</definedName>
    <definedName name="RDALIN" localSheetId="6">#REF!</definedName>
    <definedName name="RDALIN">#REF!</definedName>
    <definedName name="RDUONG" localSheetId="3">#REF!</definedName>
    <definedName name="RDUONG" localSheetId="0">#REF!</definedName>
    <definedName name="RDUONG" localSheetId="5">#REF!</definedName>
    <definedName name="RDUONG" localSheetId="4">#REF!</definedName>
    <definedName name="RDUONG" localSheetId="2">#REF!</definedName>
    <definedName name="RDUONG" localSheetId="6">#REF!</definedName>
    <definedName name="RDUONG">#REF!</definedName>
    <definedName name="RFAT" localSheetId="3">#REF!</definedName>
    <definedName name="RFAT" localSheetId="0">#REF!</definedName>
    <definedName name="RFAT" localSheetId="5">#REF!</definedName>
    <definedName name="RFAT" localSheetId="4">#REF!</definedName>
    <definedName name="RFAT" localSheetId="2">#REF!</definedName>
    <definedName name="RFAT" localSheetId="6">#REF!</definedName>
    <definedName name="RFAT">#REF!</definedName>
    <definedName name="RHAI" localSheetId="3">#REF!</definedName>
    <definedName name="RHAI" localSheetId="0">#REF!</definedName>
    <definedName name="RHAI" localSheetId="5">#REF!</definedName>
    <definedName name="RHAI" localSheetId="4">#REF!</definedName>
    <definedName name="RHAI" localSheetId="2">#REF!</definedName>
    <definedName name="RHAI" localSheetId="6">#REF!</definedName>
    <definedName name="RHAI">#REF!</definedName>
    <definedName name="RHAPPYDAY" localSheetId="3">#REF!</definedName>
    <definedName name="RHAPPYDAY" localSheetId="0">#REF!</definedName>
    <definedName name="RHAPPYDAY" localSheetId="5">#REF!</definedName>
    <definedName name="RHAPPYDAY" localSheetId="4">#REF!</definedName>
    <definedName name="RHAPPYDAY" localSheetId="2">#REF!</definedName>
    <definedName name="RHAPPYDAY" localSheetId="6">#REF!</definedName>
    <definedName name="RHAPPYDAY">#REF!</definedName>
    <definedName name="RHENHEN" localSheetId="3">#REF!</definedName>
    <definedName name="RHENHEN" localSheetId="0">#REF!</definedName>
    <definedName name="RHENHEN" localSheetId="5">#REF!</definedName>
    <definedName name="RHENHEN" localSheetId="4">#REF!</definedName>
    <definedName name="RHENHEN" localSheetId="2">#REF!</definedName>
    <definedName name="RHENHEN" localSheetId="6">#REF!</definedName>
    <definedName name="RHENHEN">#REF!</definedName>
    <definedName name="RHOAHK" localSheetId="3">#REF!</definedName>
    <definedName name="RHOAHK" localSheetId="0">#REF!</definedName>
    <definedName name="RHOAHK" localSheetId="5">#REF!</definedName>
    <definedName name="RHOAHK" localSheetId="4">#REF!</definedName>
    <definedName name="RHOAHK" localSheetId="2">#REF!</definedName>
    <definedName name="RHOAHK" localSheetId="6">#REF!</definedName>
    <definedName name="RHOAHK">#REF!</definedName>
    <definedName name="RHOAIMINH" localSheetId="3">#REF!</definedName>
    <definedName name="RHOAIMINH" localSheetId="0">#REF!</definedName>
    <definedName name="RHOAIMINH" localSheetId="5">#REF!</definedName>
    <definedName name="RHOAIMINH" localSheetId="4">#REF!</definedName>
    <definedName name="RHOAIMINH" localSheetId="2">#REF!</definedName>
    <definedName name="RHOAIMINH" localSheetId="6">#REF!</definedName>
    <definedName name="RHOAIMINH">#REF!</definedName>
    <definedName name="RHON" localSheetId="3">#REF!</definedName>
    <definedName name="RHON" localSheetId="0">#REF!</definedName>
    <definedName name="RHON" localSheetId="5">#REF!</definedName>
    <definedName name="RHON" localSheetId="4">#REF!</definedName>
    <definedName name="RHON" localSheetId="2">#REF!</definedName>
    <definedName name="RHON" localSheetId="6">#REF!</definedName>
    <definedName name="RHON">#REF!</definedName>
    <definedName name="RHONG" localSheetId="3">#REF!</definedName>
    <definedName name="RHONG" localSheetId="0">#REF!</definedName>
    <definedName name="RHONG" localSheetId="5">#REF!</definedName>
    <definedName name="RHONG" localSheetId="4">#REF!</definedName>
    <definedName name="RHONG" localSheetId="2">#REF!</definedName>
    <definedName name="RHONG" localSheetId="6">#REF!</definedName>
    <definedName name="RHONG">#REF!</definedName>
    <definedName name="RJOHNSON" localSheetId="3">#REF!</definedName>
    <definedName name="RJOHNSON" localSheetId="0">#REF!</definedName>
    <definedName name="RJOHNSON" localSheetId="5">#REF!</definedName>
    <definedName name="RJOHNSON" localSheetId="4">#REF!</definedName>
    <definedName name="RJOHNSON" localSheetId="2">#REF!</definedName>
    <definedName name="RJOHNSON" localSheetId="6">#REF!</definedName>
    <definedName name="RJOHNSON">#REF!</definedName>
    <definedName name="RKAO" localSheetId="3">#REF!</definedName>
    <definedName name="RKAO" localSheetId="0">#REF!</definedName>
    <definedName name="RKAO" localSheetId="5">#REF!</definedName>
    <definedName name="RKAO" localSheetId="4">#REF!</definedName>
    <definedName name="RKAO" localSheetId="2">#REF!</definedName>
    <definedName name="RKAO" localSheetId="6">#REF!</definedName>
    <definedName name="RKAO">#REF!</definedName>
    <definedName name="RKHANVI" localSheetId="3">#REF!</definedName>
    <definedName name="RKHANVI" localSheetId="0">#REF!</definedName>
    <definedName name="RKHANVI" localSheetId="5">#REF!</definedName>
    <definedName name="RKHANVI" localSheetId="4">#REF!</definedName>
    <definedName name="RKHANVI" localSheetId="2">#REF!</definedName>
    <definedName name="RKHANVI" localSheetId="6">#REF!</definedName>
    <definedName name="RKHANVI">#REF!</definedName>
    <definedName name="RKIM" localSheetId="3">#REF!</definedName>
    <definedName name="RKIM" localSheetId="0">#REF!</definedName>
    <definedName name="RKIM" localSheetId="5">#REF!</definedName>
    <definedName name="RKIM" localSheetId="4">#REF!</definedName>
    <definedName name="RKIM" localSheetId="2">#REF!</definedName>
    <definedName name="RKIM" localSheetId="6">#REF!</definedName>
    <definedName name="RKIM">#REF!</definedName>
    <definedName name="RKIMANH" localSheetId="3">#REF!</definedName>
    <definedName name="RKIMANH" localSheetId="0">#REF!</definedName>
    <definedName name="RKIMANH" localSheetId="5">#REF!</definedName>
    <definedName name="RKIMANH" localSheetId="4">#REF!</definedName>
    <definedName name="RKIMANH" localSheetId="2">#REF!</definedName>
    <definedName name="RKIMANH" localSheetId="6">#REF!</definedName>
    <definedName name="RKIMANH">#REF!</definedName>
    <definedName name="RLUC838" localSheetId="3">#REF!</definedName>
    <definedName name="RLUC838" localSheetId="0">#REF!</definedName>
    <definedName name="RLUC838" localSheetId="5">#REF!</definedName>
    <definedName name="RLUC838" localSheetId="4">#REF!</definedName>
    <definedName name="RLUC838" localSheetId="2">#REF!</definedName>
    <definedName name="RLUC838" localSheetId="6">#REF!</definedName>
    <definedName name="RLUC838">#REF!</definedName>
    <definedName name="RLUCKY" localSheetId="3">#REF!</definedName>
    <definedName name="RLUCKY" localSheetId="0">#REF!</definedName>
    <definedName name="RLUCKY" localSheetId="5">#REF!</definedName>
    <definedName name="RLUCKY" localSheetId="4">#REF!</definedName>
    <definedName name="RLUCKY" localSheetId="2">#REF!</definedName>
    <definedName name="RLUCKY" localSheetId="6">#REF!</definedName>
    <definedName name="RLUCKY">#REF!</definedName>
    <definedName name="RMALY" localSheetId="3">#REF!</definedName>
    <definedName name="RMALY" localSheetId="0">#REF!</definedName>
    <definedName name="RMALY" localSheetId="5">#REF!</definedName>
    <definedName name="RMALY" localSheetId="4">#REF!</definedName>
    <definedName name="RMALY" localSheetId="2">#REF!</definedName>
    <definedName name="RMALY" localSheetId="6">#REF!</definedName>
    <definedName name="RMALY">#REF!</definedName>
    <definedName name="RMENG" localSheetId="3">#REF!</definedName>
    <definedName name="RMENG" localSheetId="0">#REF!</definedName>
    <definedName name="RMENG" localSheetId="5">#REF!</definedName>
    <definedName name="RMENG" localSheetId="4">#REF!</definedName>
    <definedName name="RMENG" localSheetId="2">#REF!</definedName>
    <definedName name="RMENG" localSheetId="6">#REF!</definedName>
    <definedName name="RMENG">#REF!</definedName>
    <definedName name="RMENGHOUR" localSheetId="3">#REF!</definedName>
    <definedName name="RMENGHOUR" localSheetId="0">#REF!</definedName>
    <definedName name="RMENGHOUR" localSheetId="5">#REF!</definedName>
    <definedName name="RMENGHOUR" localSheetId="4">#REF!</definedName>
    <definedName name="RMENGHOUR" localSheetId="2">#REF!</definedName>
    <definedName name="RMENGHOUR" localSheetId="6">#REF!</definedName>
    <definedName name="RMENGHOUR">#REF!</definedName>
    <definedName name="RMINHTRUNG" localSheetId="3">#REF!</definedName>
    <definedName name="RMINHTRUNG" localSheetId="0">#REF!</definedName>
    <definedName name="RMINHTRUNG" localSheetId="5">#REF!</definedName>
    <definedName name="RMINHTRUNG" localSheetId="4">#REF!</definedName>
    <definedName name="RMINHTRUNG" localSheetId="2">#REF!</definedName>
    <definedName name="RMINHTRUNG" localSheetId="6">#REF!</definedName>
    <definedName name="RMINHTRUNG">#REF!</definedName>
    <definedName name="RMYHIEN" localSheetId="3">#REF!</definedName>
    <definedName name="RMYHIEN" localSheetId="0">#REF!</definedName>
    <definedName name="RMYHIEN" localSheetId="5">#REF!</definedName>
    <definedName name="RMYHIEN" localSheetId="4">#REF!</definedName>
    <definedName name="RMYHIEN" localSheetId="2">#REF!</definedName>
    <definedName name="RMYHIEN" localSheetId="6">#REF!</definedName>
    <definedName name="RMYHIEN">#REF!</definedName>
    <definedName name="RMYSANG" localSheetId="3">#REF!</definedName>
    <definedName name="RMYSANG" localSheetId="0">#REF!</definedName>
    <definedName name="RMYSANG" localSheetId="5">#REF!</definedName>
    <definedName name="RMYSANG" localSheetId="4">#REF!</definedName>
    <definedName name="RMYSANG" localSheetId="2">#REF!</definedName>
    <definedName name="RMYSANG" localSheetId="6">#REF!</definedName>
    <definedName name="RMYSANG">#REF!</definedName>
    <definedName name="RNGOCMAI" localSheetId="3">#REF!</definedName>
    <definedName name="RNGOCMAI" localSheetId="0">#REF!</definedName>
    <definedName name="RNGOCMAI" localSheetId="5">#REF!</definedName>
    <definedName name="RNGOCMAI" localSheetId="4">#REF!</definedName>
    <definedName name="RNGOCMAI" localSheetId="2">#REF!</definedName>
    <definedName name="RNGOCMAI" localSheetId="6">#REF!</definedName>
    <definedName name="RNGOCMAI">#REF!</definedName>
    <definedName name="RPHUC" localSheetId="3">#REF!</definedName>
    <definedName name="RPHUC" localSheetId="0">#REF!</definedName>
    <definedName name="RPHUC" localSheetId="5">#REF!</definedName>
    <definedName name="RPHUC" localSheetId="4">#REF!</definedName>
    <definedName name="RPHUC" localSheetId="2">#REF!</definedName>
    <definedName name="RPHUC" localSheetId="6">#REF!</definedName>
    <definedName name="RPHUC">#REF!</definedName>
    <definedName name="RPHUONGHA" localSheetId="3">#REF!</definedName>
    <definedName name="RPHUONGHA" localSheetId="0">#REF!</definedName>
    <definedName name="RPHUONGHA" localSheetId="5">#REF!</definedName>
    <definedName name="RPHUONGHA" localSheetId="4">#REF!</definedName>
    <definedName name="RPHUONGHA" localSheetId="2">#REF!</definedName>
    <definedName name="RPHUONGHA" localSheetId="6">#REF!</definedName>
    <definedName name="RPHUONGHA">#REF!</definedName>
    <definedName name="RRSN" localSheetId="3">#REF!</definedName>
    <definedName name="RRSN" localSheetId="0">#REF!</definedName>
    <definedName name="RRSN" localSheetId="5">#REF!</definedName>
    <definedName name="RRSN" localSheetId="4">#REF!</definedName>
    <definedName name="RRSN" localSheetId="2">#REF!</definedName>
    <definedName name="RRSN" localSheetId="6">#REF!</definedName>
    <definedName name="RRSN">#REF!</definedName>
    <definedName name="RSAM" localSheetId="3">#REF!</definedName>
    <definedName name="RSAM" localSheetId="0">#REF!</definedName>
    <definedName name="RSAM" localSheetId="5">#REF!</definedName>
    <definedName name="RSAM" localSheetId="4">#REF!</definedName>
    <definedName name="RSAM" localSheetId="2">#REF!</definedName>
    <definedName name="RSAM" localSheetId="6">#REF!</definedName>
    <definedName name="RSAM">#REF!</definedName>
    <definedName name="RSANH" localSheetId="3">#REF!</definedName>
    <definedName name="RSANH" localSheetId="0">#REF!</definedName>
    <definedName name="RSANH" localSheetId="5">#REF!</definedName>
    <definedName name="RSANH" localSheetId="4">#REF!</definedName>
    <definedName name="RSANH" localSheetId="2">#REF!</definedName>
    <definedName name="RSANH" localSheetId="6">#REF!</definedName>
    <definedName name="RSANH">#REF!</definedName>
    <definedName name="RSHEA" localSheetId="3">#REF!</definedName>
    <definedName name="RSHEA" localSheetId="0">#REF!</definedName>
    <definedName name="RSHEA" localSheetId="5">#REF!</definedName>
    <definedName name="RSHEA" localSheetId="4">#REF!</definedName>
    <definedName name="RSHEA" localSheetId="2">#REF!</definedName>
    <definedName name="RSHEA" localSheetId="6">#REF!</definedName>
    <definedName name="RSHEA">#REF!</definedName>
    <definedName name="RSOCLY" localSheetId="3">#REF!</definedName>
    <definedName name="RSOCLY" localSheetId="0">#REF!</definedName>
    <definedName name="RSOCLY" localSheetId="5">#REF!</definedName>
    <definedName name="RSOCLY" localSheetId="4">#REF!</definedName>
    <definedName name="RSOCLY" localSheetId="2">#REF!</definedName>
    <definedName name="RSOCLY" localSheetId="6">#REF!</definedName>
    <definedName name="RSOCLY">#REF!</definedName>
    <definedName name="RSOKCHAY" localSheetId="3">#REF!</definedName>
    <definedName name="RSOKCHAY" localSheetId="0">#REF!</definedName>
    <definedName name="RSOKCHAY" localSheetId="5">#REF!</definedName>
    <definedName name="RSOKCHAY" localSheetId="4">#REF!</definedName>
    <definedName name="RSOKCHAY" localSheetId="2">#REF!</definedName>
    <definedName name="RSOKCHAY" localSheetId="6">#REF!</definedName>
    <definedName name="RSOKCHAY">#REF!</definedName>
    <definedName name="RSOKHA" localSheetId="3">#REF!</definedName>
    <definedName name="RSOKHA" localSheetId="0">#REF!</definedName>
    <definedName name="RSOKHA" localSheetId="5">#REF!</definedName>
    <definedName name="RSOKHA" localSheetId="4">#REF!</definedName>
    <definedName name="RSOKHA" localSheetId="2">#REF!</definedName>
    <definedName name="RSOKHA" localSheetId="6">#REF!</definedName>
    <definedName name="RSOKHA">#REF!</definedName>
    <definedName name="RSOKTHAI" localSheetId="3">#REF!</definedName>
    <definedName name="RSOKTHAI" localSheetId="0">#REF!</definedName>
    <definedName name="RSOKTHAI" localSheetId="5">#REF!</definedName>
    <definedName name="RSOKTHAI" localSheetId="4">#REF!</definedName>
    <definedName name="RSOKTHAI" localSheetId="2">#REF!</definedName>
    <definedName name="RSOKTHAI" localSheetId="6">#REF!</definedName>
    <definedName name="RSOKTHAI">#REF!</definedName>
    <definedName name="RTANLOC" localSheetId="3">#REF!</definedName>
    <definedName name="RTANLOC" localSheetId="0">#REF!</definedName>
    <definedName name="RTANLOC" localSheetId="5">#REF!</definedName>
    <definedName name="RTANLOC" localSheetId="4">#REF!</definedName>
    <definedName name="RTANLOC" localSheetId="2">#REF!</definedName>
    <definedName name="RTANLOC" localSheetId="6">#REF!</definedName>
    <definedName name="RTANLOC">#REF!</definedName>
    <definedName name="RTHA" localSheetId="3">#REF!</definedName>
    <definedName name="RTHA" localSheetId="0">#REF!</definedName>
    <definedName name="RTHA" localSheetId="5">#REF!</definedName>
    <definedName name="RTHA" localSheetId="4">#REF!</definedName>
    <definedName name="RTHA" localSheetId="2">#REF!</definedName>
    <definedName name="RTHA" localSheetId="6">#REF!</definedName>
    <definedName name="RTHA">#REF!</definedName>
    <definedName name="RTHAIPHUOC" localSheetId="3">#REF!</definedName>
    <definedName name="RTHAIPHUOC" localSheetId="0">#REF!</definedName>
    <definedName name="RTHAIPHUOC" localSheetId="5">#REF!</definedName>
    <definedName name="RTHAIPHUOC" localSheetId="4">#REF!</definedName>
    <definedName name="RTHAIPHUOC" localSheetId="2">#REF!</definedName>
    <definedName name="RTHAIPHUOC" localSheetId="6">#REF!</definedName>
    <definedName name="RTHAIPHUOC">#REF!</definedName>
    <definedName name="RTHANTHUY." localSheetId="3">#REF!</definedName>
    <definedName name="RTHANTHUY." localSheetId="0">#REF!</definedName>
    <definedName name="RTHANTHUY." localSheetId="5">#REF!</definedName>
    <definedName name="RTHANTHUY." localSheetId="4">#REF!</definedName>
    <definedName name="RTHANTHUY." localSheetId="2">#REF!</definedName>
    <definedName name="RTHANTHUY." localSheetId="6">#REF!</definedName>
    <definedName name="RTHANTHUY.">#REF!</definedName>
    <definedName name="RTHUAN" localSheetId="3">#REF!</definedName>
    <definedName name="RTHUAN" localSheetId="0">#REF!</definedName>
    <definedName name="RTHUAN" localSheetId="5">#REF!</definedName>
    <definedName name="RTHUAN" localSheetId="4">#REF!</definedName>
    <definedName name="RTHUAN" localSheetId="2">#REF!</definedName>
    <definedName name="RTHUAN" localSheetId="6">#REF!</definedName>
    <definedName name="RTHUAN">#REF!</definedName>
    <definedName name="RTHUANANH" localSheetId="3">#REF!</definedName>
    <definedName name="RTHUANANH" localSheetId="0">#REF!</definedName>
    <definedName name="RTHUANANH" localSheetId="5">#REF!</definedName>
    <definedName name="RTHUANANH" localSheetId="4">#REF!</definedName>
    <definedName name="RTHUANANH" localSheetId="2">#REF!</definedName>
    <definedName name="RTHUANANH" localSheetId="6">#REF!</definedName>
    <definedName name="RTHUANANH">#REF!</definedName>
    <definedName name="RTHUANDIEN" localSheetId="3">#REF!</definedName>
    <definedName name="RTHUANDIEN" localSheetId="0">#REF!</definedName>
    <definedName name="RTHUANDIEN" localSheetId="5">#REF!</definedName>
    <definedName name="RTHUANDIEN" localSheetId="4">#REF!</definedName>
    <definedName name="RTHUANDIEN" localSheetId="2">#REF!</definedName>
    <definedName name="RTHUANDIEN" localSheetId="6">#REF!</definedName>
    <definedName name="RTHUANDIEN">#REF!</definedName>
    <definedName name="RTHUONG" localSheetId="3">#REF!</definedName>
    <definedName name="RTHUONG" localSheetId="0">#REF!</definedName>
    <definedName name="RTHUONG" localSheetId="5">#REF!</definedName>
    <definedName name="RTHUONG" localSheetId="4">#REF!</definedName>
    <definedName name="RTHUONG" localSheetId="2">#REF!</definedName>
    <definedName name="RTHUONG" localSheetId="6">#REF!</definedName>
    <definedName name="RTHUONG">#REF!</definedName>
    <definedName name="RTHUYLIEU" localSheetId="3">#REF!</definedName>
    <definedName name="RTHUYLIEU" localSheetId="0">#REF!</definedName>
    <definedName name="RTHUYLIEU" localSheetId="5">#REF!</definedName>
    <definedName name="RTHUYLIEU" localSheetId="4">#REF!</definedName>
    <definedName name="RTHUYLIEU" localSheetId="2">#REF!</definedName>
    <definedName name="RTHUYLIEU" localSheetId="6">#REF!</definedName>
    <definedName name="RTHUYLIEU">#REF!</definedName>
    <definedName name="RTOANTHANG" localSheetId="3">#REF!</definedName>
    <definedName name="RTOANTHANG" localSheetId="0">#REF!</definedName>
    <definedName name="RTOANTHANG" localSheetId="5">#REF!</definedName>
    <definedName name="RTOANTHANG" localSheetId="4">#REF!</definedName>
    <definedName name="RTOANTHANG" localSheetId="2">#REF!</definedName>
    <definedName name="RTOANTHANG" localSheetId="6">#REF!</definedName>
    <definedName name="RTOANTHANG">#REF!</definedName>
    <definedName name="RTRANTAI" localSheetId="3">#REF!</definedName>
    <definedName name="RTRANTAI" localSheetId="0">#REF!</definedName>
    <definedName name="RTRANTAI" localSheetId="5">#REF!</definedName>
    <definedName name="RTRANTAI" localSheetId="4">#REF!</definedName>
    <definedName name="RTRANTAI" localSheetId="2">#REF!</definedName>
    <definedName name="RTRANTAI" localSheetId="6">#REF!</definedName>
    <definedName name="RTRANTAI">#REF!</definedName>
    <definedName name="RUTVANG" localSheetId="3">#REF!</definedName>
    <definedName name="RUTVANG" localSheetId="0">#REF!</definedName>
    <definedName name="RUTVANG" localSheetId="5">#REF!</definedName>
    <definedName name="RUTVANG" localSheetId="4">#REF!</definedName>
    <definedName name="RUTVANG" localSheetId="2">#REF!</definedName>
    <definedName name="RUTVANG" localSheetId="6">#REF!</definedName>
    <definedName name="RUTVANG">#REF!</definedName>
    <definedName name="RWIN99" localSheetId="3">#REF!</definedName>
    <definedName name="RWIN99" localSheetId="0">#REF!</definedName>
    <definedName name="RWIN99" localSheetId="5">#REF!</definedName>
    <definedName name="RWIN99" localSheetId="4">#REF!</definedName>
    <definedName name="RWIN99" localSheetId="2">#REF!</definedName>
    <definedName name="RWIN99" localSheetId="6">#REF!</definedName>
    <definedName name="RWIN99">#REF!</definedName>
    <definedName name="SELECTION" localSheetId="3">#REF!</definedName>
    <definedName name="SELECTION" localSheetId="0">#REF!</definedName>
    <definedName name="SELECTION" localSheetId="5">#REF!</definedName>
    <definedName name="SELECTION" localSheetId="4">#REF!</definedName>
    <definedName name="SELECTION" localSheetId="2">#REF!</definedName>
    <definedName name="SELECTION" localSheetId="6">#REF!</definedName>
    <definedName name="SELECTION">#REF!</definedName>
    <definedName name="SHIFT" localSheetId="3">[12]Commission!#REF!</definedName>
    <definedName name="SHIFT" localSheetId="0">[12]Commission!#REF!</definedName>
    <definedName name="SHIFT" localSheetId="5">[12]Commission!#REF!</definedName>
    <definedName name="SHIFT" localSheetId="4">[12]Commission!#REF!</definedName>
    <definedName name="SHIFT" localSheetId="2">[12]Commission!#REF!</definedName>
    <definedName name="SHIFT" localSheetId="6">[12]Commission!#REF!</definedName>
    <definedName name="SHIFT">[12]Commission!#REF!</definedName>
    <definedName name="SOCLY" localSheetId="3">'[3]TURNOVER( BCC)'!#REF!</definedName>
    <definedName name="SOCLY" localSheetId="0">'[3]TURNOVER( BCC)'!#REF!</definedName>
    <definedName name="SOCLY" localSheetId="5">'[3]TURNOVER( BCC)'!#REF!</definedName>
    <definedName name="SOCLY" localSheetId="4">'[3]TURNOVER( BCC)'!#REF!</definedName>
    <definedName name="SOCLY" localSheetId="2">'[3]TURNOVER( BCC)'!#REF!</definedName>
    <definedName name="SOCLY" localSheetId="6">'[3]TURNOVER( BCC)'!#REF!</definedName>
    <definedName name="SOCLY">'[3]TURNOVER( BCC)'!#REF!</definedName>
    <definedName name="SWING" localSheetId="3">#REF!</definedName>
    <definedName name="SWING" localSheetId="0">#REF!</definedName>
    <definedName name="SWING" localSheetId="5">#REF!</definedName>
    <definedName name="SWING" localSheetId="4">#REF!</definedName>
    <definedName name="SWING" localSheetId="2">#REF!</definedName>
    <definedName name="SWING" localSheetId="6">#REF!</definedName>
    <definedName name="SWING">#REF!</definedName>
    <definedName name="THUYLIEU" localSheetId="3">'[3]TURNOVER( BCC)'!#REF!</definedName>
    <definedName name="THUYLIEU" localSheetId="0">'[3]TURNOVER( BCC)'!#REF!</definedName>
    <definedName name="THUYLIEU" localSheetId="5">'[3]TURNOVER( BCC)'!#REF!</definedName>
    <definedName name="THUYLIEU" localSheetId="4">'[3]TURNOVER( BCC)'!#REF!</definedName>
    <definedName name="THUYLIEU" localSheetId="2">'[3]TURNOVER( BCC)'!#REF!</definedName>
    <definedName name="THUYLIEU" localSheetId="6">'[3]TURNOVER( BCC)'!#REF!</definedName>
    <definedName name="THUYLIEU">'[3]TURNOVER( BCC)'!#REF!</definedName>
    <definedName name="TOANTHANG" localSheetId="3">'[3]TURNOVER( BCC)'!#REF!</definedName>
    <definedName name="TOANTHANG" localSheetId="0">'[3]TURNOVER( BCC)'!#REF!</definedName>
    <definedName name="TOANTHANG" localSheetId="5">'[3]TURNOVER( BCC)'!#REF!</definedName>
    <definedName name="TOANTHANG" localSheetId="4">'[3]TURNOVER( BCC)'!#REF!</definedName>
    <definedName name="TOANTHANG" localSheetId="2">'[3]TURNOVER( BCC)'!#REF!</definedName>
    <definedName name="TOANTHANG" localSheetId="6">'[3]TURNOVER( BCC)'!#REF!</definedName>
    <definedName name="TOANTHANG">'[3]TURNOVER( BCC)'!#REF!</definedName>
    <definedName name="TOTAL">IF('[1]PRINT DETAIL'!XFD1="MARKETING PROMOTION",SUM('[1]PRINT DETAIL'!A3:A399)/2,IF('[1]PRINT DETAIL'!XFD1="TRANSFER FROM MB/MV",SUM('[1]PRINT DETAIL'!A3:A399)/2,SUM('[1]PRINT DETAIL'!A3:A399)))</definedName>
    <definedName name="tt" localSheetId="3">IF(#REF!="MARKETING PROMOTION",SUM(#REF!)/2,IF(#REF!="TRANSFER FROM MB/MV",SUM(#REF!)/2,SUM(#REF!)))</definedName>
    <definedName name="tt" localSheetId="0">IF(#REF!="MARKETING PROMOTION",SUM(#REF!)/2,IF(#REF!="TRANSFER FROM MB/MV",SUM(#REF!)/2,SUM(#REF!)))</definedName>
    <definedName name="tt" localSheetId="5">IF(#REF!="MARKETING PROMOTION",SUM(#REF!)/2,IF(#REF!="TRANSFER FROM MB/MV",SUM(#REF!)/2,SUM(#REF!)))</definedName>
    <definedName name="tt" localSheetId="4">IF(#REF!="MARKETING PROMOTION",SUM(#REF!)/2,IF(#REF!="TRANSFER FROM MB/MV",SUM(#REF!)/2,SUM(#REF!)))</definedName>
    <definedName name="tt" localSheetId="2">IF(#REF!="MARKETING PROMOTION",SUM(#REF!)/2,IF(#REF!="TRANSFER FROM MB/MV",SUM(#REF!)/2,SUM(#REF!)))</definedName>
    <definedName name="tt" localSheetId="6">IF(#REF!="MARKETING PROMOTION",SUM(#REF!)/2,IF(#REF!="TRANSFER FROM MB/MV",SUM(#REF!)/2,SUM(#REF!)))</definedName>
    <definedName name="tt">IF(#REF!="MARKETING PROMOTION",SUM(#REF!)/2,IF(#REF!="TRANSFER FROM MB/MV",SUM(#REF!)/2,SUM(#REF!)))</definedName>
    <definedName name="TUANANH" localSheetId="3">'[3]TURNOVER( BCC)'!#REF!</definedName>
    <definedName name="TUANANH" localSheetId="0">'[3]TURNOVER( BCC)'!#REF!</definedName>
    <definedName name="TUANANH" localSheetId="5">'[3]TURNOVER( BCC)'!#REF!</definedName>
    <definedName name="TUANANH" localSheetId="4">'[3]TURNOVER( BCC)'!#REF!</definedName>
    <definedName name="TUANANH" localSheetId="2">'[3]TURNOVER( BCC)'!#REF!</definedName>
    <definedName name="TUANANH" localSheetId="6">'[3]TURNOVER( BCC)'!#REF!</definedName>
    <definedName name="TUANANH">'[3]TURNOVER( BCC)'!#REF!</definedName>
    <definedName name="VANNA" hidden="1">'[6]SALE REPORT'!#REF!</definedName>
    <definedName name="XFSD" localSheetId="3">#REF!</definedName>
    <definedName name="XFSD" localSheetId="0">#REF!</definedName>
    <definedName name="XFSD" localSheetId="5">#REF!</definedName>
    <definedName name="XFSD" localSheetId="4">#REF!</definedName>
    <definedName name="XFSD" localSheetId="2">#REF!</definedName>
    <definedName name="XFSD" localSheetId="6">#REF!</definedName>
    <definedName name="XF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6" i="4" l="1"/>
  <c r="G180" i="4"/>
  <c r="G181" i="4"/>
  <c r="G182" i="4"/>
  <c r="G183" i="4"/>
  <c r="G184" i="4"/>
  <c r="G185" i="4"/>
  <c r="G186" i="4"/>
  <c r="G187" i="4"/>
  <c r="G188" i="4"/>
  <c r="I4" i="7" l="1"/>
  <c r="I4" i="6" l="1"/>
  <c r="I4" i="3"/>
  <c r="G412" i="7" l="1"/>
  <c r="G404" i="7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7" i="4"/>
  <c r="G178" i="4"/>
  <c r="G179" i="4"/>
  <c r="G133" i="4" l="1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29" i="4" l="1"/>
  <c r="G130" i="4"/>
  <c r="G131" i="4"/>
  <c r="G132" i="4"/>
  <c r="G126" i="4" l="1"/>
  <c r="G127" i="4"/>
  <c r="G128" i="4"/>
  <c r="G329" i="7" l="1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119" i="4"/>
  <c r="G120" i="4"/>
  <c r="G121" i="4"/>
  <c r="G122" i="4"/>
  <c r="G123" i="4"/>
  <c r="G124" i="4"/>
  <c r="G125" i="4"/>
  <c r="G115" i="4" l="1"/>
  <c r="G116" i="4"/>
  <c r="G117" i="4"/>
  <c r="G118" i="4"/>
  <c r="G109" i="4" l="1"/>
  <c r="G110" i="4"/>
  <c r="G111" i="4"/>
  <c r="G112" i="4"/>
  <c r="G113" i="4"/>
  <c r="G114" i="4"/>
  <c r="G104" i="4" l="1"/>
  <c r="G105" i="4"/>
  <c r="G106" i="4"/>
  <c r="G107" i="4"/>
  <c r="G108" i="4"/>
  <c r="G102" i="4"/>
  <c r="G103" i="4"/>
  <c r="K3" i="8" l="1"/>
  <c r="G98" i="4" l="1"/>
  <c r="G99" i="4"/>
  <c r="G100" i="4"/>
  <c r="G101" i="4"/>
  <c r="G317" i="7"/>
  <c r="G318" i="7"/>
  <c r="G319" i="7"/>
  <c r="G320" i="7"/>
  <c r="G321" i="7"/>
  <c r="G322" i="7"/>
  <c r="G323" i="7"/>
  <c r="G324" i="7"/>
  <c r="G325" i="7"/>
  <c r="G326" i="7"/>
  <c r="G327" i="7"/>
  <c r="G328" i="7"/>
  <c r="I307" i="7"/>
  <c r="I79" i="4" l="1"/>
  <c r="I4" i="4" s="1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5" i="7"/>
  <c r="G406" i="7"/>
  <c r="G407" i="7"/>
  <c r="G408" i="7"/>
  <c r="G409" i="7"/>
  <c r="G410" i="7"/>
  <c r="G411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260" i="7" l="1"/>
  <c r="G77" i="4"/>
  <c r="G78" i="4"/>
  <c r="G76" i="4" l="1"/>
  <c r="G75" i="4"/>
  <c r="G74" i="4"/>
  <c r="G72" i="4" l="1"/>
  <c r="G73" i="4"/>
  <c r="G229" i="7" l="1"/>
  <c r="G50" i="6" l="1"/>
  <c r="G51" i="6"/>
  <c r="G52" i="6"/>
  <c r="G53" i="6"/>
  <c r="G47" i="6" l="1"/>
  <c r="G175" i="7" l="1"/>
  <c r="C38" i="5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7" i="3"/>
  <c r="G230" i="3" l="1"/>
  <c r="G231" i="3"/>
  <c r="G232" i="3"/>
  <c r="G233" i="3"/>
  <c r="G234" i="3"/>
  <c r="G235" i="3"/>
  <c r="G236" i="3"/>
  <c r="G64" i="7" l="1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46" i="4" l="1"/>
  <c r="C9" i="5" l="1"/>
  <c r="C13" i="5"/>
  <c r="G23" i="4" l="1"/>
  <c r="G49" i="4" l="1"/>
  <c r="G221" i="7" l="1"/>
  <c r="G222" i="7"/>
  <c r="G223" i="7"/>
  <c r="G224" i="7"/>
  <c r="G225" i="7"/>
  <c r="G261" i="7" l="1"/>
  <c r="G259" i="7"/>
  <c r="G258" i="7"/>
  <c r="G257" i="7"/>
  <c r="G256" i="7"/>
  <c r="G255" i="7"/>
  <c r="G254" i="7"/>
  <c r="G253" i="7"/>
  <c r="G252" i="7"/>
  <c r="G251" i="7"/>
  <c r="G250" i="7"/>
  <c r="G249" i="7"/>
  <c r="G248" i="7"/>
  <c r="G8" i="4" l="1"/>
  <c r="G48" i="4" l="1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41" i="4"/>
  <c r="G42" i="4"/>
  <c r="G43" i="4"/>
  <c r="G44" i="4"/>
  <c r="G45" i="4"/>
  <c r="G47" i="4"/>
  <c r="G34" i="4"/>
  <c r="G35" i="4"/>
  <c r="G36" i="4"/>
  <c r="G37" i="4"/>
  <c r="G38" i="4"/>
  <c r="G39" i="4"/>
  <c r="G40" i="4"/>
  <c r="K9" i="5" l="1"/>
  <c r="K13" i="5"/>
  <c r="J9" i="5"/>
  <c r="J13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29" i="4"/>
  <c r="G30" i="4"/>
  <c r="G31" i="4"/>
  <c r="G32" i="4"/>
  <c r="G33" i="4"/>
  <c r="L13" i="5" l="1"/>
  <c r="L9" i="5"/>
  <c r="G226" i="7" l="1"/>
  <c r="G227" i="7"/>
  <c r="G228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7" i="4" l="1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7" i="5"/>
  <c r="B6" i="5"/>
  <c r="C8" i="5"/>
  <c r="C10" i="5"/>
  <c r="C11" i="5"/>
  <c r="C12" i="5"/>
  <c r="C14" i="5"/>
  <c r="C15" i="5"/>
  <c r="C16" i="5"/>
  <c r="C17" i="5"/>
  <c r="C18" i="5"/>
  <c r="C19" i="5"/>
  <c r="H19" i="5" s="1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7" i="5"/>
  <c r="C6" i="5"/>
  <c r="J51" i="5" l="1"/>
  <c r="K51" i="5"/>
  <c r="K52" i="5"/>
  <c r="J52" i="5"/>
  <c r="J50" i="5"/>
  <c r="K50" i="5"/>
  <c r="J54" i="5"/>
  <c r="K54" i="5"/>
  <c r="K53" i="5"/>
  <c r="J53" i="5"/>
  <c r="D49" i="5"/>
  <c r="E49" i="5"/>
  <c r="J49" i="5"/>
  <c r="K49" i="5"/>
  <c r="D50" i="5"/>
  <c r="E50" i="5"/>
  <c r="H50" i="5"/>
  <c r="G50" i="5"/>
  <c r="E18" i="5"/>
  <c r="H18" i="5"/>
  <c r="G8" i="5"/>
  <c r="D51" i="5"/>
  <c r="E39" i="5"/>
  <c r="D39" i="5"/>
  <c r="D54" i="5"/>
  <c r="J46" i="5"/>
  <c r="K46" i="5"/>
  <c r="E46" i="5"/>
  <c r="D46" i="5"/>
  <c r="D38" i="5"/>
  <c r="E38" i="5"/>
  <c r="J47" i="5"/>
  <c r="K47" i="5"/>
  <c r="E47" i="5"/>
  <c r="D47" i="5"/>
  <c r="J42" i="5"/>
  <c r="E42" i="5"/>
  <c r="D42" i="5"/>
  <c r="D53" i="5"/>
  <c r="J45" i="5"/>
  <c r="K45" i="5"/>
  <c r="E45" i="5"/>
  <c r="D45" i="5"/>
  <c r="J41" i="5"/>
  <c r="E41" i="5"/>
  <c r="D41" i="5"/>
  <c r="E37" i="5"/>
  <c r="D37" i="5"/>
  <c r="K43" i="5"/>
  <c r="J43" i="5"/>
  <c r="E43" i="5"/>
  <c r="D43" i="5"/>
  <c r="D52" i="5"/>
  <c r="J48" i="5"/>
  <c r="K48" i="5"/>
  <c r="E48" i="5"/>
  <c r="D48" i="5"/>
  <c r="J44" i="5"/>
  <c r="K44" i="5"/>
  <c r="D44" i="5"/>
  <c r="E44" i="5"/>
  <c r="J40" i="5"/>
  <c r="D40" i="5"/>
  <c r="E40" i="5"/>
  <c r="D36" i="5"/>
  <c r="E36" i="5"/>
  <c r="J35" i="5"/>
  <c r="K35" i="5"/>
  <c r="K23" i="5"/>
  <c r="J23" i="5"/>
  <c r="K10" i="5"/>
  <c r="J10" i="5"/>
  <c r="E54" i="5"/>
  <c r="K42" i="5"/>
  <c r="K38" i="5"/>
  <c r="J38" i="5"/>
  <c r="K34" i="5"/>
  <c r="J34" i="5"/>
  <c r="J30" i="5"/>
  <c r="K30" i="5"/>
  <c r="J26" i="5"/>
  <c r="K26" i="5"/>
  <c r="K22" i="5"/>
  <c r="J22" i="5"/>
  <c r="K18" i="5"/>
  <c r="J18" i="5"/>
  <c r="K14" i="5"/>
  <c r="J14" i="5"/>
  <c r="K8" i="5"/>
  <c r="J8" i="5"/>
  <c r="E51" i="5"/>
  <c r="K39" i="5"/>
  <c r="J39" i="5"/>
  <c r="J27" i="5"/>
  <c r="K27" i="5"/>
  <c r="K15" i="5"/>
  <c r="J15" i="5"/>
  <c r="K41" i="5"/>
  <c r="J37" i="5"/>
  <c r="K37" i="5"/>
  <c r="J33" i="5"/>
  <c r="K33" i="5"/>
  <c r="K29" i="5"/>
  <c r="J29" i="5"/>
  <c r="K25" i="5"/>
  <c r="J25" i="5"/>
  <c r="K21" i="5"/>
  <c r="J21" i="5"/>
  <c r="K17" i="5"/>
  <c r="J17" i="5"/>
  <c r="K12" i="5"/>
  <c r="J12" i="5"/>
  <c r="J7" i="5"/>
  <c r="K7" i="5"/>
  <c r="K31" i="5"/>
  <c r="J31" i="5"/>
  <c r="J19" i="5"/>
  <c r="K19" i="5"/>
  <c r="E53" i="5"/>
  <c r="K6" i="5"/>
  <c r="J6" i="5"/>
  <c r="E52" i="5"/>
  <c r="K40" i="5"/>
  <c r="K36" i="5"/>
  <c r="J36" i="5"/>
  <c r="K32" i="5"/>
  <c r="J32" i="5"/>
  <c r="K28" i="5"/>
  <c r="J28" i="5"/>
  <c r="K24" i="5"/>
  <c r="J24" i="5"/>
  <c r="K20" i="5"/>
  <c r="J20" i="5"/>
  <c r="J16" i="5"/>
  <c r="K16" i="5"/>
  <c r="J11" i="5"/>
  <c r="K11" i="5"/>
  <c r="E33" i="5"/>
  <c r="D33" i="5"/>
  <c r="D29" i="5"/>
  <c r="E29" i="5"/>
  <c r="D25" i="5"/>
  <c r="E25" i="5"/>
  <c r="D21" i="5"/>
  <c r="E21" i="5"/>
  <c r="E17" i="5"/>
  <c r="D17" i="5"/>
  <c r="D13" i="5"/>
  <c r="E13" i="5"/>
  <c r="E9" i="5"/>
  <c r="D9" i="5"/>
  <c r="E22" i="5"/>
  <c r="D22" i="5"/>
  <c r="D32" i="5"/>
  <c r="E32" i="5"/>
  <c r="D28" i="5"/>
  <c r="E28" i="5"/>
  <c r="E24" i="5"/>
  <c r="D24" i="5"/>
  <c r="E20" i="5"/>
  <c r="D20" i="5"/>
  <c r="E16" i="5"/>
  <c r="D16" i="5"/>
  <c r="D12" i="5"/>
  <c r="E12" i="5"/>
  <c r="E8" i="5"/>
  <c r="D8" i="5"/>
  <c r="D34" i="5"/>
  <c r="E34" i="5"/>
  <c r="E30" i="5"/>
  <c r="D30" i="5"/>
  <c r="E26" i="5"/>
  <c r="D26" i="5"/>
  <c r="D18" i="5"/>
  <c r="E14" i="5"/>
  <c r="D14" i="5"/>
  <c r="D10" i="5"/>
  <c r="E10" i="5"/>
  <c r="E6" i="5"/>
  <c r="D6" i="5"/>
  <c r="D7" i="5"/>
  <c r="E7" i="5"/>
  <c r="E35" i="5"/>
  <c r="D35" i="5"/>
  <c r="E31" i="5"/>
  <c r="D31" i="5"/>
  <c r="D27" i="5"/>
  <c r="E27" i="5"/>
  <c r="E23" i="5"/>
  <c r="D23" i="5"/>
  <c r="E19" i="5"/>
  <c r="D19" i="5"/>
  <c r="D15" i="5"/>
  <c r="E15" i="5"/>
  <c r="D11" i="5"/>
  <c r="E11" i="5"/>
  <c r="G107" i="7"/>
  <c r="B53" i="8"/>
  <c r="C53" i="8"/>
  <c r="B54" i="8"/>
  <c r="C54" i="8"/>
  <c r="B47" i="8"/>
  <c r="C47" i="8"/>
  <c r="B48" i="8"/>
  <c r="C48" i="8"/>
  <c r="B49" i="8"/>
  <c r="C49" i="8"/>
  <c r="B50" i="8"/>
  <c r="C50" i="8"/>
  <c r="B51" i="8"/>
  <c r="C51" i="8"/>
  <c r="B52" i="8"/>
  <c r="C5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L51" i="5" l="1"/>
  <c r="L54" i="5"/>
  <c r="L53" i="5"/>
  <c r="L52" i="5"/>
  <c r="L50" i="5"/>
  <c r="D4" i="5"/>
  <c r="J4" i="5"/>
  <c r="E4" i="5"/>
  <c r="K4" i="5"/>
  <c r="F50" i="5"/>
  <c r="F49" i="5"/>
  <c r="L49" i="5"/>
  <c r="I50" i="5"/>
  <c r="L47" i="5"/>
  <c r="L40" i="5"/>
  <c r="L46" i="5"/>
  <c r="L21" i="5"/>
  <c r="L24" i="5"/>
  <c r="L31" i="5"/>
  <c r="L29" i="5"/>
  <c r="L15" i="5"/>
  <c r="L32" i="5"/>
  <c r="L12" i="5"/>
  <c r="L39" i="5"/>
  <c r="L23" i="5"/>
  <c r="L27" i="5"/>
  <c r="L20" i="5"/>
  <c r="L28" i="5"/>
  <c r="L36" i="5"/>
  <c r="L19" i="5"/>
  <c r="L7" i="5"/>
  <c r="L33" i="5"/>
  <c r="L26" i="5"/>
  <c r="L35" i="5"/>
  <c r="L30" i="5"/>
  <c r="L45" i="5"/>
  <c r="L11" i="5"/>
  <c r="L14" i="5"/>
  <c r="L22" i="5"/>
  <c r="L38" i="5"/>
  <c r="L48" i="5"/>
  <c r="L37" i="5"/>
  <c r="L16" i="5"/>
  <c r="L6" i="5"/>
  <c r="L17" i="5"/>
  <c r="L25" i="5"/>
  <c r="L41" i="5"/>
  <c r="L8" i="5"/>
  <c r="L18" i="5"/>
  <c r="L34" i="5"/>
  <c r="L42" i="5"/>
  <c r="L10" i="5"/>
  <c r="L44" i="5"/>
  <c r="L43" i="5"/>
  <c r="F6" i="5"/>
  <c r="F4" i="5" l="1"/>
  <c r="L4" i="5"/>
  <c r="G24" i="5"/>
  <c r="G26" i="5"/>
  <c r="G32" i="5"/>
  <c r="G34" i="5"/>
  <c r="G40" i="5"/>
  <c r="G44" i="5"/>
  <c r="G54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8" i="5"/>
  <c r="G49" i="5"/>
  <c r="G51" i="5"/>
  <c r="G52" i="5"/>
  <c r="G53" i="5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36" i="5" l="1"/>
  <c r="G42" i="5"/>
  <c r="G38" i="5"/>
  <c r="G30" i="5"/>
  <c r="G28" i="5"/>
  <c r="G22" i="5"/>
  <c r="G46" i="5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79" i="7"/>
  <c r="G80" i="7"/>
  <c r="G10" i="7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8" i="6"/>
  <c r="G49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C28" i="8"/>
  <c r="C29" i="8"/>
  <c r="C30" i="8"/>
  <c r="C31" i="8"/>
  <c r="C32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G8" i="7"/>
  <c r="G9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7" i="7"/>
  <c r="G8" i="6"/>
  <c r="G9" i="6"/>
  <c r="G10" i="6"/>
  <c r="G11" i="6"/>
  <c r="G12" i="6"/>
  <c r="G13" i="6"/>
  <c r="G89" i="6"/>
  <c r="G90" i="6"/>
  <c r="G91" i="6"/>
  <c r="G92" i="6"/>
  <c r="G93" i="6"/>
  <c r="G94" i="6"/>
  <c r="G95" i="6"/>
  <c r="G96" i="6"/>
  <c r="G97" i="6"/>
  <c r="G98" i="6"/>
  <c r="G7" i="6"/>
  <c r="H54" i="5"/>
  <c r="I54" i="5" s="1"/>
  <c r="D32" i="8" l="1"/>
  <c r="K34" i="8"/>
  <c r="K46" i="8"/>
  <c r="K50" i="8"/>
  <c r="K36" i="8"/>
  <c r="K43" i="8"/>
  <c r="K35" i="8"/>
  <c r="K47" i="8"/>
  <c r="K38" i="8"/>
  <c r="K39" i="8"/>
  <c r="K40" i="8"/>
  <c r="K37" i="8"/>
  <c r="K42" i="8"/>
  <c r="K54" i="8"/>
  <c r="K52" i="8"/>
  <c r="K41" i="8"/>
  <c r="K33" i="8"/>
  <c r="K53" i="8"/>
  <c r="K44" i="8"/>
  <c r="K48" i="8"/>
  <c r="K51" i="8"/>
  <c r="K45" i="8"/>
  <c r="K49" i="8"/>
  <c r="E47" i="8"/>
  <c r="E50" i="8"/>
  <c r="E34" i="8"/>
  <c r="E41" i="8"/>
  <c r="E48" i="8"/>
  <c r="E42" i="8"/>
  <c r="E33" i="8"/>
  <c r="E51" i="8"/>
  <c r="E45" i="8"/>
  <c r="E36" i="8"/>
  <c r="E35" i="8"/>
  <c r="E46" i="8"/>
  <c r="E53" i="8"/>
  <c r="E37" i="8"/>
  <c r="E44" i="8"/>
  <c r="E39" i="8"/>
  <c r="E49" i="8"/>
  <c r="E40" i="8"/>
  <c r="E54" i="8"/>
  <c r="E38" i="8"/>
  <c r="E52" i="8"/>
  <c r="E43" i="8"/>
  <c r="J38" i="8"/>
  <c r="J44" i="8"/>
  <c r="J36" i="8"/>
  <c r="J48" i="8"/>
  <c r="J34" i="8"/>
  <c r="L34" i="8" s="1"/>
  <c r="J54" i="8"/>
  <c r="J40" i="8"/>
  <c r="L40" i="8" s="1"/>
  <c r="J45" i="8"/>
  <c r="J41" i="8"/>
  <c r="L41" i="8" s="1"/>
  <c r="J37" i="8"/>
  <c r="J33" i="8"/>
  <c r="J49" i="8"/>
  <c r="J53" i="8"/>
  <c r="J39" i="8"/>
  <c r="J51" i="8"/>
  <c r="J42" i="8"/>
  <c r="J52" i="8"/>
  <c r="J46" i="8"/>
  <c r="J50" i="8"/>
  <c r="L50" i="8" s="1"/>
  <c r="J43" i="8"/>
  <c r="J35" i="8"/>
  <c r="J47" i="8"/>
  <c r="K26" i="8"/>
  <c r="J26" i="8"/>
  <c r="K22" i="8"/>
  <c r="J22" i="8"/>
  <c r="K18" i="8"/>
  <c r="J18" i="8"/>
  <c r="K14" i="8"/>
  <c r="J14" i="8"/>
  <c r="K10" i="8"/>
  <c r="J10" i="8"/>
  <c r="K32" i="8"/>
  <c r="J32" i="8"/>
  <c r="J28" i="8"/>
  <c r="K28" i="8"/>
  <c r="J25" i="8"/>
  <c r="K25" i="8"/>
  <c r="J21" i="8"/>
  <c r="K21" i="8"/>
  <c r="J17" i="8"/>
  <c r="K17" i="8"/>
  <c r="J13" i="8"/>
  <c r="K13" i="8"/>
  <c r="J9" i="8"/>
  <c r="K9" i="8"/>
  <c r="J31" i="8"/>
  <c r="K31" i="8"/>
  <c r="K24" i="8"/>
  <c r="J24" i="8"/>
  <c r="J20" i="8"/>
  <c r="K20" i="8"/>
  <c r="J16" i="8"/>
  <c r="K16" i="8"/>
  <c r="J12" i="8"/>
  <c r="K12" i="8"/>
  <c r="K8" i="8"/>
  <c r="J8" i="8"/>
  <c r="K30" i="8"/>
  <c r="J30" i="8"/>
  <c r="J27" i="8"/>
  <c r="K27" i="8"/>
  <c r="J23" i="8"/>
  <c r="K23" i="8"/>
  <c r="J19" i="8"/>
  <c r="K19" i="8"/>
  <c r="J15" i="8"/>
  <c r="K15" i="8"/>
  <c r="J11" i="8"/>
  <c r="K11" i="8"/>
  <c r="J7" i="8"/>
  <c r="K7" i="8"/>
  <c r="J29" i="8"/>
  <c r="K29" i="8"/>
  <c r="E22" i="8"/>
  <c r="E18" i="8"/>
  <c r="E10" i="8"/>
  <c r="E32" i="8"/>
  <c r="E28" i="8"/>
  <c r="E25" i="8"/>
  <c r="E21" i="8"/>
  <c r="E17" i="8"/>
  <c r="E13" i="8"/>
  <c r="E9" i="8"/>
  <c r="E31" i="8"/>
  <c r="E26" i="8"/>
  <c r="E14" i="8"/>
  <c r="E24" i="8"/>
  <c r="E20" i="8"/>
  <c r="E16" i="8"/>
  <c r="E12" i="8"/>
  <c r="E8" i="8"/>
  <c r="E27" i="8"/>
  <c r="E23" i="8"/>
  <c r="E19" i="8"/>
  <c r="E15" i="8"/>
  <c r="E11" i="8"/>
  <c r="E7" i="8"/>
  <c r="E29" i="8"/>
  <c r="D34" i="8"/>
  <c r="D35" i="8"/>
  <c r="D27" i="8"/>
  <c r="D33" i="8"/>
  <c r="D31" i="8"/>
  <c r="D29" i="8"/>
  <c r="D28" i="8"/>
  <c r="D26" i="8"/>
  <c r="E30" i="8"/>
  <c r="D30" i="8"/>
  <c r="G10" i="8"/>
  <c r="G16" i="8"/>
  <c r="G22" i="8"/>
  <c r="G28" i="8"/>
  <c r="G7" i="8"/>
  <c r="G11" i="8"/>
  <c r="G17" i="8"/>
  <c r="G23" i="8"/>
  <c r="G14" i="8"/>
  <c r="G15" i="8"/>
  <c r="G12" i="8"/>
  <c r="G18" i="8"/>
  <c r="G24" i="8"/>
  <c r="G8" i="8"/>
  <c r="G26" i="8"/>
  <c r="G9" i="8"/>
  <c r="G27" i="8"/>
  <c r="G13" i="8"/>
  <c r="G19" i="8"/>
  <c r="G25" i="8"/>
  <c r="G20" i="8"/>
  <c r="G21" i="8"/>
  <c r="H49" i="8"/>
  <c r="H13" i="8"/>
  <c r="H19" i="8"/>
  <c r="H25" i="8"/>
  <c r="H23" i="8"/>
  <c r="H24" i="8"/>
  <c r="H8" i="8"/>
  <c r="H14" i="8"/>
  <c r="H20" i="8"/>
  <c r="H26" i="8"/>
  <c r="H17" i="8"/>
  <c r="H12" i="8"/>
  <c r="H9" i="8"/>
  <c r="H15" i="8"/>
  <c r="H21" i="8"/>
  <c r="H27" i="8"/>
  <c r="H7" i="8"/>
  <c r="H10" i="8"/>
  <c r="H16" i="8"/>
  <c r="H22" i="8"/>
  <c r="H28" i="8"/>
  <c r="H11" i="8"/>
  <c r="H18" i="8"/>
  <c r="D38" i="8"/>
  <c r="D44" i="8"/>
  <c r="D50" i="8"/>
  <c r="D11" i="8"/>
  <c r="D39" i="8"/>
  <c r="D45" i="8"/>
  <c r="D51" i="8"/>
  <c r="D12" i="8"/>
  <c r="D18" i="8"/>
  <c r="D40" i="8"/>
  <c r="D46" i="8"/>
  <c r="D52" i="8"/>
  <c r="D13" i="8"/>
  <c r="D19" i="8"/>
  <c r="D25" i="8"/>
  <c r="D43" i="8"/>
  <c r="D16" i="8"/>
  <c r="D7" i="8"/>
  <c r="D23" i="8"/>
  <c r="D41" i="8"/>
  <c r="D47" i="8"/>
  <c r="D53" i="8"/>
  <c r="D8" i="8"/>
  <c r="D14" i="8"/>
  <c r="D20" i="8"/>
  <c r="D36" i="8"/>
  <c r="D42" i="8"/>
  <c r="D48" i="8"/>
  <c r="D54" i="8"/>
  <c r="D9" i="8"/>
  <c r="D15" i="8"/>
  <c r="D21" i="8"/>
  <c r="D37" i="8"/>
  <c r="D49" i="8"/>
  <c r="D10" i="8"/>
  <c r="D22" i="8"/>
  <c r="D17" i="8"/>
  <c r="D24" i="8"/>
  <c r="G50" i="8"/>
  <c r="G38" i="8"/>
  <c r="G51" i="8"/>
  <c r="G39" i="8"/>
  <c r="H42" i="8"/>
  <c r="H48" i="8"/>
  <c r="H47" i="8"/>
  <c r="G48" i="8"/>
  <c r="G36" i="8"/>
  <c r="G49" i="8"/>
  <c r="G37" i="8"/>
  <c r="H38" i="8"/>
  <c r="H37" i="8"/>
  <c r="H44" i="8"/>
  <c r="H45" i="8"/>
  <c r="G46" i="8"/>
  <c r="G34" i="8"/>
  <c r="G47" i="8"/>
  <c r="G35" i="8"/>
  <c r="H34" i="8"/>
  <c r="H35" i="8"/>
  <c r="H40" i="8"/>
  <c r="H43" i="8"/>
  <c r="G44" i="8"/>
  <c r="G32" i="8"/>
  <c r="G45" i="8"/>
  <c r="G33" i="8"/>
  <c r="H30" i="8"/>
  <c r="H33" i="8"/>
  <c r="H36" i="8"/>
  <c r="H53" i="8"/>
  <c r="H41" i="8"/>
  <c r="G54" i="8"/>
  <c r="G42" i="8"/>
  <c r="G30" i="8"/>
  <c r="G43" i="8"/>
  <c r="G31" i="8"/>
  <c r="H50" i="8"/>
  <c r="H31" i="8"/>
  <c r="H54" i="8"/>
  <c r="H32" i="8"/>
  <c r="H51" i="8"/>
  <c r="H39" i="8"/>
  <c r="G52" i="8"/>
  <c r="G40" i="8"/>
  <c r="G53" i="8"/>
  <c r="G41" i="8"/>
  <c r="G29" i="8"/>
  <c r="H46" i="8"/>
  <c r="H29" i="8"/>
  <c r="H52" i="8"/>
  <c r="F51" i="5"/>
  <c r="H48" i="5"/>
  <c r="I48" i="5" s="1"/>
  <c r="H44" i="5"/>
  <c r="I44" i="5" s="1"/>
  <c r="H40" i="5"/>
  <c r="I40" i="5" s="1"/>
  <c r="H32" i="5"/>
  <c r="I32" i="5" s="1"/>
  <c r="H27" i="5"/>
  <c r="I27" i="5" s="1"/>
  <c r="H33" i="5"/>
  <c r="I33" i="5" s="1"/>
  <c r="H37" i="5"/>
  <c r="I37" i="5" s="1"/>
  <c r="H39" i="5"/>
  <c r="I39" i="5" s="1"/>
  <c r="H42" i="5"/>
  <c r="I42" i="5" s="1"/>
  <c r="H25" i="5"/>
  <c r="I25" i="5" s="1"/>
  <c r="H29" i="5"/>
  <c r="I29" i="5" s="1"/>
  <c r="H31" i="5"/>
  <c r="I31" i="5" s="1"/>
  <c r="H36" i="5"/>
  <c r="I36" i="5" s="1"/>
  <c r="H38" i="5"/>
  <c r="I38" i="5" s="1"/>
  <c r="H35" i="5"/>
  <c r="I35" i="5" s="1"/>
  <c r="H21" i="5"/>
  <c r="I21" i="5" s="1"/>
  <c r="H23" i="5"/>
  <c r="I23" i="5" s="1"/>
  <c r="H28" i="5"/>
  <c r="I28" i="5" s="1"/>
  <c r="H30" i="5"/>
  <c r="I30" i="5" s="1"/>
  <c r="H45" i="5"/>
  <c r="I45" i="5" s="1"/>
  <c r="H47" i="5"/>
  <c r="I47" i="5" s="1"/>
  <c r="H49" i="5"/>
  <c r="I49" i="5" s="1"/>
  <c r="H51" i="5"/>
  <c r="I51" i="5" s="1"/>
  <c r="H53" i="5"/>
  <c r="I53" i="5" s="1"/>
  <c r="H22" i="5"/>
  <c r="I22" i="5" s="1"/>
  <c r="H43" i="5"/>
  <c r="I43" i="5" s="1"/>
  <c r="H41" i="5"/>
  <c r="I41" i="5" s="1"/>
  <c r="H24" i="5"/>
  <c r="I24" i="5" s="1"/>
  <c r="H52" i="5"/>
  <c r="I52" i="5" s="1"/>
  <c r="H26" i="5"/>
  <c r="I26" i="5" s="1"/>
  <c r="H34" i="5"/>
  <c r="I34" i="5" s="1"/>
  <c r="H46" i="5"/>
  <c r="I46" i="5" s="1"/>
  <c r="F34" i="5"/>
  <c r="F30" i="5"/>
  <c r="F32" i="8" l="1"/>
  <c r="L42" i="8"/>
  <c r="L39" i="8"/>
  <c r="L46" i="8"/>
  <c r="F53" i="8"/>
  <c r="L43" i="8"/>
  <c r="L52" i="8"/>
  <c r="F43" i="8"/>
  <c r="L45" i="8"/>
  <c r="F36" i="8"/>
  <c r="F37" i="8"/>
  <c r="L51" i="8"/>
  <c r="L36" i="8"/>
  <c r="L38" i="8"/>
  <c r="L35" i="8"/>
  <c r="L44" i="8"/>
  <c r="L49" i="8"/>
  <c r="L33" i="8"/>
  <c r="L47" i="8"/>
  <c r="L48" i="8"/>
  <c r="L54" i="8"/>
  <c r="L37" i="8"/>
  <c r="L53" i="8"/>
  <c r="F34" i="8"/>
  <c r="F44" i="8"/>
  <c r="F50" i="8"/>
  <c r="F52" i="8"/>
  <c r="F45" i="8"/>
  <c r="F33" i="8"/>
  <c r="F54" i="8"/>
  <c r="F47" i="8"/>
  <c r="F49" i="8"/>
  <c r="F48" i="8"/>
  <c r="F35" i="8"/>
  <c r="F42" i="8"/>
  <c r="F40" i="8"/>
  <c r="F39" i="8"/>
  <c r="F38" i="8"/>
  <c r="F41" i="8"/>
  <c r="F46" i="8"/>
  <c r="F51" i="8"/>
  <c r="L17" i="8"/>
  <c r="L14" i="8"/>
  <c r="L12" i="8"/>
  <c r="L11" i="8"/>
  <c r="L25" i="8"/>
  <c r="L22" i="8"/>
  <c r="L20" i="8"/>
  <c r="L9" i="8"/>
  <c r="L18" i="8"/>
  <c r="I50" i="8"/>
  <c r="L15" i="8"/>
  <c r="L8" i="8"/>
  <c r="L24" i="8"/>
  <c r="L32" i="8"/>
  <c r="L27" i="8"/>
  <c r="L16" i="8"/>
  <c r="L26" i="8"/>
  <c r="L30" i="8"/>
  <c r="L13" i="8"/>
  <c r="L28" i="8"/>
  <c r="L29" i="8"/>
  <c r="L7" i="8"/>
  <c r="L19" i="8"/>
  <c r="L23" i="8"/>
  <c r="L31" i="8"/>
  <c r="L21" i="8"/>
  <c r="L10" i="8"/>
  <c r="I49" i="8"/>
  <c r="I51" i="8"/>
  <c r="I33" i="8"/>
  <c r="I39" i="8"/>
  <c r="I43" i="8"/>
  <c r="I40" i="8"/>
  <c r="I45" i="8"/>
  <c r="I41" i="8"/>
  <c r="I44" i="8"/>
  <c r="F54" i="5"/>
  <c r="F52" i="5"/>
  <c r="F41" i="5"/>
  <c r="F39" i="5"/>
  <c r="F47" i="5"/>
  <c r="F38" i="5"/>
  <c r="F26" i="5"/>
  <c r="F21" i="5"/>
  <c r="F45" i="5"/>
  <c r="I48" i="8"/>
  <c r="F22" i="5"/>
  <c r="F32" i="5"/>
  <c r="F46" i="5"/>
  <c r="F31" i="5"/>
  <c r="I46" i="8"/>
  <c r="F40" i="5"/>
  <c r="F27" i="5"/>
  <c r="I42" i="8"/>
  <c r="F53" i="5"/>
  <c r="I53" i="8"/>
  <c r="I47" i="8"/>
  <c r="I34" i="8"/>
  <c r="I37" i="8"/>
  <c r="I54" i="8"/>
  <c r="I52" i="8"/>
  <c r="I35" i="8"/>
  <c r="I38" i="8"/>
  <c r="I36" i="8"/>
  <c r="F48" i="5"/>
  <c r="F33" i="5"/>
  <c r="F24" i="5"/>
  <c r="F28" i="5"/>
  <c r="F25" i="5"/>
  <c r="F43" i="5"/>
  <c r="F44" i="5"/>
  <c r="F23" i="5"/>
  <c r="F35" i="5"/>
  <c r="F36" i="5"/>
  <c r="F29" i="5"/>
  <c r="F42" i="5"/>
  <c r="F37" i="5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C6" i="8"/>
  <c r="B6" i="8"/>
  <c r="K6" i="8" l="1"/>
  <c r="K4" i="8" s="1"/>
  <c r="J6" i="8"/>
  <c r="J4" i="8" s="1"/>
  <c r="E6" i="8"/>
  <c r="E4" i="8" s="1"/>
  <c r="D6" i="8"/>
  <c r="D4" i="8" s="1"/>
  <c r="H6" i="8"/>
  <c r="H4" i="8" s="1"/>
  <c r="G6" i="8"/>
  <c r="G4" i="8" s="1"/>
  <c r="G19" i="5"/>
  <c r="G17" i="5"/>
  <c r="H17" i="5"/>
  <c r="G15" i="5"/>
  <c r="H15" i="5"/>
  <c r="H13" i="5"/>
  <c r="G13" i="5"/>
  <c r="G11" i="5"/>
  <c r="H11" i="5"/>
  <c r="G9" i="5"/>
  <c r="H9" i="5"/>
  <c r="G7" i="5"/>
  <c r="H7" i="5"/>
  <c r="G20" i="5"/>
  <c r="H20" i="5"/>
  <c r="G18" i="5"/>
  <c r="G16" i="5"/>
  <c r="H16" i="5"/>
  <c r="H14" i="5"/>
  <c r="G14" i="5"/>
  <c r="H12" i="5"/>
  <c r="G12" i="5"/>
  <c r="G10" i="5"/>
  <c r="H10" i="5"/>
  <c r="H8" i="5"/>
  <c r="H6" i="5"/>
  <c r="G6" i="5"/>
  <c r="F26" i="8"/>
  <c r="F24" i="8"/>
  <c r="F20" i="8"/>
  <c r="F18" i="8"/>
  <c r="F16" i="8"/>
  <c r="F31" i="8"/>
  <c r="F29" i="8"/>
  <c r="F25" i="8"/>
  <c r="F23" i="8"/>
  <c r="F21" i="8"/>
  <c r="F19" i="8"/>
  <c r="F17" i="8"/>
  <c r="F15" i="8"/>
  <c r="F28" i="8"/>
  <c r="I32" i="8"/>
  <c r="I31" i="8"/>
  <c r="I30" i="8"/>
  <c r="F30" i="8"/>
  <c r="I29" i="8"/>
  <c r="I28" i="8"/>
  <c r="I27" i="8"/>
  <c r="F27" i="8"/>
  <c r="I26" i="8"/>
  <c r="I25" i="8"/>
  <c r="I24" i="8"/>
  <c r="I23" i="8"/>
  <c r="I22" i="8"/>
  <c r="F22" i="8"/>
  <c r="I21" i="8"/>
  <c r="I20" i="8"/>
  <c r="I19" i="8"/>
  <c r="I18" i="8"/>
  <c r="I17" i="8"/>
  <c r="I16" i="8"/>
  <c r="I15" i="8"/>
  <c r="I14" i="8"/>
  <c r="F14" i="8"/>
  <c r="I13" i="8"/>
  <c r="F13" i="8"/>
  <c r="I12" i="8"/>
  <c r="F12" i="8"/>
  <c r="I11" i="8"/>
  <c r="F11" i="8"/>
  <c r="I10" i="8"/>
  <c r="F10" i="8"/>
  <c r="I9" i="8"/>
  <c r="F9" i="8"/>
  <c r="I8" i="8"/>
  <c r="F8" i="8"/>
  <c r="I7" i="8"/>
  <c r="F7" i="8"/>
  <c r="H4" i="5" l="1"/>
  <c r="F4" i="8"/>
  <c r="I4" i="8"/>
  <c r="G4" i="5"/>
  <c r="L6" i="8"/>
  <c r="L4" i="8"/>
  <c r="I6" i="8"/>
  <c r="I15" i="5"/>
  <c r="I17" i="5"/>
  <c r="I9" i="5"/>
  <c r="F10" i="5"/>
  <c r="F16" i="5"/>
  <c r="F13" i="5"/>
  <c r="F14" i="5"/>
  <c r="F20" i="5"/>
  <c r="I20" i="5"/>
  <c r="I10" i="5"/>
  <c r="I11" i="5"/>
  <c r="I19" i="5"/>
  <c r="I16" i="5"/>
  <c r="I7" i="5"/>
  <c r="I6" i="5"/>
  <c r="I14" i="5"/>
  <c r="I18" i="5"/>
  <c r="I12" i="5"/>
  <c r="I8" i="5"/>
  <c r="I13" i="5"/>
  <c r="F6" i="8"/>
  <c r="F15" i="5"/>
  <c r="F8" i="5"/>
  <c r="F18" i="5"/>
  <c r="F7" i="5"/>
  <c r="F11" i="5"/>
  <c r="F19" i="5"/>
  <c r="F9" i="5"/>
  <c r="F17" i="5"/>
  <c r="F12" i="5"/>
  <c r="I4" i="5" l="1"/>
</calcChain>
</file>

<file path=xl/sharedStrings.xml><?xml version="1.0" encoding="utf-8"?>
<sst xmlns="http://schemas.openxmlformats.org/spreadsheetml/2006/main" count="2285" uniqueCount="208">
  <si>
    <t>Player Name</t>
  </si>
  <si>
    <t>Time.</t>
  </si>
  <si>
    <t>Date.</t>
  </si>
  <si>
    <t>Acc.ID</t>
  </si>
  <si>
    <t>Transaction</t>
  </si>
  <si>
    <t>Amount.</t>
  </si>
  <si>
    <t>Marker</t>
  </si>
  <si>
    <t>Marker Redeemed</t>
  </si>
  <si>
    <t>Deposit</t>
  </si>
  <si>
    <t>Deposit Redeeemed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</si>
  <si>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</si>
  <si>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</t>
  </si>
  <si>
    <t xml:space="preserve">      </t>
  </si>
  <si>
    <t xml:space="preserve">                                               </t>
  </si>
  <si>
    <t>Balance</t>
  </si>
  <si>
    <t>VIP DAILY DEPOSIT TRANSACTION (B)</t>
    <phoneticPr fontId="5" type="noConversion"/>
  </si>
  <si>
    <t>VIP DAILY MARKER TRANSACTION (B)</t>
    <phoneticPr fontId="0" type="noConversion"/>
  </si>
  <si>
    <t>VIP DAILY DEPOSIT TRANSACTION (A)</t>
    <phoneticPr fontId="5" type="noConversion"/>
  </si>
  <si>
    <t>VIP DAILY MARKER TRANSACTION (A)</t>
    <phoneticPr fontId="0" type="noConversion"/>
  </si>
  <si>
    <t>No.</t>
    <phoneticPr fontId="5" type="noConversion"/>
  </si>
  <si>
    <t>No.</t>
    <phoneticPr fontId="5" type="noConversion"/>
  </si>
  <si>
    <t>VIP SUMMARY MARKER &amp; DEPOSIT REPORT (B)</t>
    <phoneticPr fontId="5" type="noConversion"/>
  </si>
  <si>
    <t>VIP SUMMARY MARKER &amp; DEPOSIT REPORT (A)</t>
    <phoneticPr fontId="5" type="noConversion"/>
  </si>
  <si>
    <t>No.</t>
    <phoneticPr fontId="5" type="noConversion"/>
  </si>
  <si>
    <t>Acc.ID</t>
    <phoneticPr fontId="5" type="noConversion"/>
  </si>
  <si>
    <t>Name</t>
    <phoneticPr fontId="5" type="noConversion"/>
  </si>
  <si>
    <t>Deposit Redeemed</t>
  </si>
  <si>
    <t>TOTAL:</t>
  </si>
  <si>
    <t>Serial.No.</t>
  </si>
  <si>
    <t>Remark</t>
  </si>
  <si>
    <t>AA15</t>
  </si>
  <si>
    <t>BB88888</t>
  </si>
  <si>
    <t>CC10001</t>
  </si>
  <si>
    <t>CC10021</t>
  </si>
  <si>
    <t>CC11780</t>
  </si>
  <si>
    <t>CC89888</t>
  </si>
  <si>
    <t>D1360</t>
  </si>
  <si>
    <t>DD1</t>
  </si>
  <si>
    <t>DD241</t>
  </si>
  <si>
    <t>LK3</t>
  </si>
  <si>
    <t>LK35555</t>
  </si>
  <si>
    <t>LK366</t>
  </si>
  <si>
    <t>LK369</t>
  </si>
  <si>
    <t>LK377</t>
  </si>
  <si>
    <t>LK6</t>
  </si>
  <si>
    <t>LK66666</t>
  </si>
  <si>
    <t>LK7</t>
  </si>
  <si>
    <t>LK1</t>
  </si>
  <si>
    <t>LK30601</t>
  </si>
  <si>
    <t>LK312057</t>
  </si>
  <si>
    <t>ZH1</t>
  </si>
  <si>
    <t>CC11137</t>
  </si>
  <si>
    <t>LK5</t>
  </si>
  <si>
    <t>AD66666</t>
  </si>
  <si>
    <t>AA1</t>
  </si>
  <si>
    <t>AA4</t>
  </si>
  <si>
    <t>AA5</t>
  </si>
  <si>
    <t>AA2</t>
  </si>
  <si>
    <t>April commission</t>
  </si>
  <si>
    <t>Old Marker</t>
  </si>
  <si>
    <t>潘杰(Pan Jie)</t>
  </si>
  <si>
    <t>张利红(Zhang Li Hong)</t>
  </si>
  <si>
    <t>LK399</t>
  </si>
  <si>
    <t>纪智子(Ji Zhi Zi)</t>
  </si>
  <si>
    <t>MM511</t>
  </si>
  <si>
    <t>万惠平(Wang Hui Ping)</t>
  </si>
  <si>
    <t>陈焕荣(Chen Huan Rong)</t>
  </si>
  <si>
    <t>陈奕龙(Chen Yi Long)</t>
  </si>
  <si>
    <t>LK11928</t>
  </si>
  <si>
    <t>LK1023</t>
  </si>
  <si>
    <t>陈旭明(Chen Xu Ming)</t>
  </si>
  <si>
    <t>LK9989</t>
  </si>
  <si>
    <t>唐厚勇(Tang Huo Yang)</t>
  </si>
  <si>
    <t>LK11979</t>
  </si>
  <si>
    <t>龙游(Long You)</t>
  </si>
  <si>
    <t>LK9898</t>
  </si>
  <si>
    <t>国哥(Guo Ge)</t>
  </si>
  <si>
    <t>刘华芳(Luo Hua Fang)</t>
  </si>
  <si>
    <t>TG12071</t>
  </si>
  <si>
    <t>兔哥(Tu Ge)</t>
  </si>
  <si>
    <t>伟哥(Wei Ge)</t>
  </si>
  <si>
    <t>CC11923</t>
  </si>
  <si>
    <t>蔡少文(Cai Shao Wen)</t>
  </si>
  <si>
    <t>CC10089</t>
  </si>
  <si>
    <t>黄伟弟(Wang Wei Di)</t>
  </si>
  <si>
    <t>LK9899</t>
  </si>
  <si>
    <t>AA3</t>
  </si>
  <si>
    <t>SHARING</t>
  </si>
  <si>
    <t>STAFF SHORT/OVER PAID</t>
  </si>
  <si>
    <t>MARKER RATE INCOME</t>
  </si>
  <si>
    <t>王府会所(Wang Fu Hui Suo)</t>
  </si>
  <si>
    <t>大卫会公司(Da Wei Hui Gong Si)</t>
  </si>
  <si>
    <t>黄滨滨(Huang Bin Bin)</t>
  </si>
  <si>
    <t>斯亚娟(Si Ya Juan)</t>
  </si>
  <si>
    <t>叶力(Ye Li)</t>
  </si>
  <si>
    <t>许林(Xu Lin)</t>
  </si>
  <si>
    <t>大卫会(David Group)</t>
  </si>
  <si>
    <t>大卫西港收益(Da Wei Xi Gang Shou Yi)</t>
  </si>
  <si>
    <t>姚少忠(Yao Zhao Zhong)</t>
  </si>
  <si>
    <t>袁喜弟(Yuan Xi Di)</t>
  </si>
  <si>
    <t>潘建鑫(Pan Jian Xin)</t>
  </si>
  <si>
    <t>许卓钦(Xu Zhuo Qin)</t>
  </si>
  <si>
    <t>陈岳群(Chen Yue Qun)</t>
  </si>
  <si>
    <t>王军(Wang Jun)</t>
  </si>
  <si>
    <t>叶泽滨(Ye Zhe Bin)</t>
  </si>
  <si>
    <t>张学申(Zhang Xue Shen)</t>
  </si>
  <si>
    <t>陈灏(Chen Hao)</t>
  </si>
  <si>
    <t xml:space="preserve"> 陈志豪(Chen Zhi Hao)</t>
  </si>
  <si>
    <t>李乔双 (Li Qiao Shuang)</t>
  </si>
  <si>
    <t>Outstanding commission</t>
  </si>
  <si>
    <t>Early commssion paid</t>
  </si>
  <si>
    <t>PZ12075</t>
  </si>
  <si>
    <t>余佩志（Yu Pei Zhi)</t>
  </si>
  <si>
    <t>Cage ID</t>
  </si>
  <si>
    <t>Chen Xu Ming</t>
  </si>
  <si>
    <t>CC11666</t>
  </si>
  <si>
    <t>LK103</t>
  </si>
  <si>
    <t>李义明</t>
  </si>
  <si>
    <t>LK388</t>
  </si>
  <si>
    <t>蔡涛</t>
  </si>
  <si>
    <t>lk399</t>
  </si>
  <si>
    <t>纪智子(ji zhi zi)</t>
  </si>
  <si>
    <t>LK9</t>
  </si>
  <si>
    <t>LK</t>
  </si>
  <si>
    <t>LK99999</t>
  </si>
  <si>
    <t>Temp Deposit</t>
  </si>
  <si>
    <t>Temp Deposit Redeemed</t>
  </si>
  <si>
    <t>Temp Deposit Redeeemed</t>
  </si>
  <si>
    <t>细哥(Xi Ge)</t>
  </si>
  <si>
    <t>潘建鑫 (Pan Jian Xin)</t>
  </si>
  <si>
    <t>公司占成(Company JV)</t>
  </si>
  <si>
    <t>林汉辉(Lin Han Hui)</t>
  </si>
  <si>
    <t>May Comm</t>
  </si>
  <si>
    <t>LG1</t>
  </si>
  <si>
    <t>马学伟</t>
  </si>
  <si>
    <t>21/03/2021</t>
  </si>
  <si>
    <t>16:25:00 PM</t>
  </si>
  <si>
    <t>PREPARED BY :</t>
  </si>
  <si>
    <t>CHECKED BY :</t>
  </si>
  <si>
    <t>Guang Dong</t>
  </si>
  <si>
    <t>LH VIP CAGE A</t>
  </si>
  <si>
    <t>LH VIP CAGE B</t>
  </si>
  <si>
    <t>jack pot toro</t>
  </si>
  <si>
    <t>zhang li hong</t>
  </si>
  <si>
    <t>Zhang li Hong</t>
  </si>
  <si>
    <t>Jack Pot Toro</t>
  </si>
  <si>
    <t>SU WEN XIN</t>
  </si>
  <si>
    <t>ZHONG MING</t>
  </si>
  <si>
    <t>Mr.Pan Jie</t>
  </si>
  <si>
    <t>22/6/2021</t>
  </si>
  <si>
    <t>00064</t>
  </si>
  <si>
    <t>000108</t>
  </si>
  <si>
    <t>000109</t>
  </si>
  <si>
    <t>000115</t>
  </si>
  <si>
    <t>000064</t>
  </si>
  <si>
    <t>0001279</t>
  </si>
  <si>
    <t>000119</t>
  </si>
  <si>
    <t>131</t>
  </si>
  <si>
    <t>132</t>
  </si>
  <si>
    <t>133</t>
  </si>
  <si>
    <t>134</t>
  </si>
  <si>
    <t>23/6/2022</t>
  </si>
  <si>
    <t>CA-2022</t>
  </si>
  <si>
    <t>24/6/2023</t>
  </si>
  <si>
    <t>#42835</t>
  </si>
  <si>
    <t>25/6/2023</t>
  </si>
  <si>
    <t>26/6/2023</t>
  </si>
  <si>
    <t>27/6/2021</t>
  </si>
  <si>
    <t>CA-1987</t>
  </si>
  <si>
    <t>mr.pan jie</t>
  </si>
  <si>
    <t>28/6/2021</t>
  </si>
  <si>
    <t>29/6/2021</t>
  </si>
  <si>
    <t>30/6/2021</t>
  </si>
  <si>
    <t>杨树桐(Yang Shu Tong)</t>
  </si>
  <si>
    <t>CA-2044</t>
  </si>
  <si>
    <t>oyo</t>
  </si>
  <si>
    <t>oyoforextopup</t>
  </si>
  <si>
    <t>CC55555</t>
  </si>
  <si>
    <t>Zuang Song Wei</t>
  </si>
  <si>
    <t>lk3</t>
  </si>
  <si>
    <t>CA-1749</t>
  </si>
  <si>
    <t>TG12072</t>
  </si>
  <si>
    <t>CA-1899</t>
  </si>
  <si>
    <t>s</t>
  </si>
  <si>
    <t>NNP CHIPS</t>
  </si>
  <si>
    <t>LG123456</t>
  </si>
  <si>
    <t>马兴隆 (Xing Long)</t>
  </si>
  <si>
    <t>马学伟 (MA XUEWEI)</t>
  </si>
  <si>
    <t>现金户 兔哥(Cash Account of Tu Ge)</t>
  </si>
  <si>
    <t>jackpot</t>
  </si>
  <si>
    <t>jackpot El-toro</t>
  </si>
  <si>
    <t>aa1</t>
  </si>
  <si>
    <t>01500</t>
  </si>
  <si>
    <t>000131</t>
  </si>
  <si>
    <t>AA7</t>
  </si>
  <si>
    <t>LG (Texas Settlement)</t>
  </si>
  <si>
    <t>LK899</t>
  </si>
  <si>
    <t>WANG SISI</t>
  </si>
  <si>
    <t>LK30001</t>
  </si>
  <si>
    <t>纪汉璋 (Ji Han Zhang)</t>
  </si>
  <si>
    <t>PZ12135</t>
  </si>
  <si>
    <t>李哥 (Li Ge)</t>
  </si>
  <si>
    <t>ca-1749</t>
  </si>
  <si>
    <t>aa15</t>
  </si>
  <si>
    <t>cc1893</t>
  </si>
  <si>
    <t>chen liang</t>
  </si>
  <si>
    <t>lk30001</t>
  </si>
  <si>
    <t>ca-1899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</si>
</sst>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3409]mmmm\ dd\,\ yyyy;@"/>
    <numFmt numFmtId="165" formatCode="#,###_);[Red]\(#,###\)"/>
    <numFmt numFmtId="166" formatCode="[$-3409]dd\-mmm\-yy;@"/>
    <numFmt numFmtId="167" formatCode="0_);[Red]\(0\)"/>
    <numFmt numFmtId="168" formatCode="[$-409]d\-mmm\-yy;@"/>
    <numFmt numFmtId="169" formatCode="mm/dd/yy;@"/>
    <numFmt numFmtId="170" formatCode="#,###.0_);[Red]\(#,###.0\)"/>
    <numFmt numFmtId="171" formatCode="[$-409]hh:mm:ss\ AM/PM;@"/>
    <numFmt numFmtId="172" formatCode="[$-409]dd\-mmm\-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sz val="9"/>
      <name val="Calibri"/>
      <family val="3"/>
      <charset val="136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2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1"/>
      <color indexed="8"/>
      <name val="Tahoma"/>
      <family val="2"/>
    </font>
    <font>
      <b/>
      <sz val="12"/>
      <color indexed="8"/>
      <name val="Tahoma"/>
      <family val="2"/>
    </font>
    <font>
      <sz val="14"/>
      <color indexed="8"/>
      <name val="Tahoma"/>
      <family val="2"/>
    </font>
    <font>
      <b/>
      <sz val="22"/>
      <color theme="1"/>
      <name val="Tahoma"/>
      <family val="2"/>
    </font>
    <font>
      <b/>
      <sz val="14"/>
      <color theme="1"/>
      <name val="Calibri Light"/>
      <family val="2"/>
      <scheme val="major"/>
    </font>
    <font>
      <b/>
      <sz val="14"/>
      <color indexed="8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sz val="16"/>
      <color theme="1"/>
      <name val="Tahoma"/>
      <family val="2"/>
    </font>
    <font>
      <b/>
      <sz val="24"/>
      <color theme="1"/>
      <name val="Tahoma"/>
      <family val="2"/>
    </font>
    <font>
      <b/>
      <sz val="26"/>
      <color theme="1"/>
      <name val="Tahoma"/>
      <family val="2"/>
    </font>
    <font>
      <sz val="12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dashed">
        <color auto="1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dash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/>
  </cellStyleXfs>
  <cellXfs count="328">
    <xf numFmtId="0" fontId="0" fillId="0" borderId="0" xfId="0"/>
    <xf numFmtId="0" fontId="2" fillId="0" borderId="0" xfId="1" applyNumberFormat="1" applyFont="1"/>
    <xf numFmtId="0" fontId="2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2" fillId="2" borderId="10" xfId="1" applyNumberFormat="1" applyFont="1" applyFill="1" applyBorder="1" applyAlignment="1">
      <alignment horizontal="center"/>
    </xf>
    <xf numFmtId="0" fontId="3" fillId="2" borderId="10" xfId="1" applyNumberFormat="1" applyFont="1" applyFill="1" applyBorder="1" applyAlignment="1">
      <alignment horizontal="center"/>
    </xf>
    <xf numFmtId="0" fontId="2" fillId="0" borderId="10" xfId="1" applyNumberFormat="1" applyFont="1" applyFill="1" applyBorder="1" applyAlignment="1">
      <alignment horizontal="center"/>
    </xf>
    <xf numFmtId="0" fontId="2" fillId="0" borderId="10" xfId="1" applyNumberFormat="1" applyFont="1" applyFill="1" applyBorder="1" applyAlignment="1" applyProtection="1">
      <alignment horizontal="center"/>
      <protection locked="0"/>
    </xf>
    <xf numFmtId="0" fontId="3" fillId="0" borderId="0" xfId="1" applyNumberFormat="1" applyFont="1" applyFill="1"/>
    <xf numFmtId="0" fontId="2" fillId="0" borderId="11" xfId="1" applyNumberFormat="1" applyFont="1" applyBorder="1"/>
    <xf numFmtId="0" fontId="0" fillId="0" borderId="0" xfId="0" applyNumberFormat="1"/>
    <xf numFmtId="0" fontId="4" fillId="0" borderId="9" xfId="1" applyNumberFormat="1" applyFont="1" applyBorder="1" applyAlignment="1">
      <alignment horizontal="center" vertical="center"/>
    </xf>
    <xf numFmtId="0" fontId="7" fillId="0" borderId="0" xfId="1" applyNumberFormat="1" applyFont="1" applyAlignment="1">
      <alignment horizontal="right"/>
    </xf>
    <xf numFmtId="40" fontId="7" fillId="0" borderId="3" xfId="1" applyNumberFormat="1" applyFont="1" applyBorder="1" applyAlignment="1">
      <alignment horizontal="right"/>
    </xf>
    <xf numFmtId="40" fontId="7" fillId="2" borderId="3" xfId="1" applyNumberFormat="1" applyFont="1" applyFill="1" applyBorder="1" applyAlignment="1">
      <alignment horizontal="right"/>
    </xf>
    <xf numFmtId="0" fontId="7" fillId="2" borderId="3" xfId="1" applyNumberFormat="1" applyFont="1" applyFill="1" applyBorder="1" applyAlignment="1">
      <alignment horizontal="right"/>
    </xf>
    <xf numFmtId="0" fontId="8" fillId="2" borderId="3" xfId="1" applyNumberFormat="1" applyFont="1" applyFill="1" applyBorder="1" applyAlignment="1">
      <alignment horizontal="right"/>
    </xf>
    <xf numFmtId="0" fontId="7" fillId="0" borderId="3" xfId="1" applyNumberFormat="1" applyFont="1" applyFill="1" applyBorder="1" applyAlignment="1">
      <alignment horizontal="right"/>
    </xf>
    <xf numFmtId="0" fontId="7" fillId="0" borderId="3" xfId="1" applyNumberFormat="1" applyFont="1" applyFill="1" applyBorder="1" applyAlignment="1" applyProtection="1">
      <alignment horizontal="right"/>
      <protection locked="0"/>
    </xf>
    <xf numFmtId="0" fontId="7" fillId="0" borderId="13" xfId="1" applyNumberFormat="1" applyFont="1" applyBorder="1" applyAlignment="1">
      <alignment horizontal="right"/>
    </xf>
    <xf numFmtId="0" fontId="4" fillId="0" borderId="0" xfId="1" applyNumberFormat="1" applyFont="1"/>
    <xf numFmtId="0" fontId="4" fillId="0" borderId="0" xfId="1" applyNumberFormat="1" applyFont="1" applyAlignment="1">
      <alignment vertical="center"/>
    </xf>
    <xf numFmtId="0" fontId="4" fillId="0" borderId="3" xfId="1" quotePrefix="1" applyNumberFormat="1" applyFont="1" applyBorder="1" applyAlignment="1">
      <alignment horizontal="center" vertical="center"/>
    </xf>
    <xf numFmtId="0" fontId="11" fillId="0" borderId="0" xfId="1" applyNumberFormat="1" applyFont="1"/>
    <xf numFmtId="0" fontId="11" fillId="0" borderId="0" xfId="1" applyNumberFormat="1" applyFont="1" applyAlignment="1">
      <alignment vertical="center"/>
    </xf>
    <xf numFmtId="0" fontId="11" fillId="0" borderId="3" xfId="1" quotePrefix="1" applyNumberFormat="1" applyFont="1" applyBorder="1" applyAlignment="1">
      <alignment horizontal="center" vertical="center"/>
    </xf>
    <xf numFmtId="0" fontId="11" fillId="0" borderId="13" xfId="1" quotePrefix="1" applyNumberFormat="1" applyFont="1" applyBorder="1" applyAlignment="1">
      <alignment horizontal="center" vertical="center"/>
    </xf>
    <xf numFmtId="0" fontId="6" fillId="0" borderId="0" xfId="1" applyNumberFormat="1" applyFont="1"/>
    <xf numFmtId="0" fontId="6" fillId="0" borderId="0" xfId="1" applyNumberFormat="1" applyFont="1" applyAlignment="1">
      <alignment vertical="center"/>
    </xf>
    <xf numFmtId="0" fontId="12" fillId="0" borderId="0" xfId="1" applyNumberFormat="1" applyFont="1"/>
    <xf numFmtId="0" fontId="12" fillId="0" borderId="0" xfId="1" applyNumberFormat="1" applyFont="1" applyAlignment="1">
      <alignment vertical="center"/>
    </xf>
    <xf numFmtId="0" fontId="4" fillId="0" borderId="3" xfId="1" quotePrefix="1" applyNumberFormat="1" applyFont="1" applyBorder="1" applyAlignment="1">
      <alignment horizontal="center"/>
    </xf>
    <xf numFmtId="0" fontId="4" fillId="2" borderId="3" xfId="1" quotePrefix="1" applyNumberFormat="1" applyFont="1" applyFill="1" applyBorder="1" applyAlignment="1">
      <alignment horizontal="center"/>
    </xf>
    <xf numFmtId="0" fontId="11" fillId="0" borderId="3" xfId="1" quotePrefix="1" applyNumberFormat="1" applyFont="1" applyBorder="1" applyAlignment="1">
      <alignment horizontal="center"/>
    </xf>
    <xf numFmtId="0" fontId="11" fillId="2" borderId="3" xfId="1" quotePrefix="1" applyNumberFormat="1" applyFont="1" applyFill="1" applyBorder="1" applyAlignment="1">
      <alignment horizontal="center"/>
    </xf>
    <xf numFmtId="0" fontId="11" fillId="0" borderId="13" xfId="1" quotePrefix="1" applyNumberFormat="1" applyFont="1" applyBorder="1" applyAlignment="1">
      <alignment horizontal="center"/>
    </xf>
    <xf numFmtId="0" fontId="4" fillId="0" borderId="3" xfId="1" applyNumberFormat="1" applyFont="1" applyBorder="1" applyAlignment="1">
      <alignment horizontal="center"/>
    </xf>
    <xf numFmtId="0" fontId="4" fillId="2" borderId="3" xfId="1" applyNumberFormat="1" applyFont="1" applyFill="1" applyBorder="1" applyAlignment="1">
      <alignment horizontal="center"/>
    </xf>
    <xf numFmtId="0" fontId="4" fillId="0" borderId="3" xfId="1" applyNumberFormat="1" applyFont="1" applyFill="1" applyBorder="1" applyAlignment="1">
      <alignment horizontal="center"/>
    </xf>
    <xf numFmtId="0" fontId="11" fillId="0" borderId="3" xfId="1" applyNumberFormat="1" applyFont="1" applyBorder="1" applyAlignment="1">
      <alignment horizontal="center"/>
    </xf>
    <xf numFmtId="0" fontId="11" fillId="2" borderId="3" xfId="1" applyNumberFormat="1" applyFont="1" applyFill="1" applyBorder="1" applyAlignment="1">
      <alignment horizontal="center"/>
    </xf>
    <xf numFmtId="0" fontId="11" fillId="0" borderId="3" xfId="1" applyNumberFormat="1" applyFont="1" applyFill="1" applyBorder="1" applyAlignment="1">
      <alignment horizontal="center"/>
    </xf>
    <xf numFmtId="0" fontId="11" fillId="0" borderId="13" xfId="1" applyNumberFormat="1" applyFont="1" applyBorder="1" applyAlignment="1">
      <alignment horizontal="center"/>
    </xf>
    <xf numFmtId="0" fontId="2" fillId="0" borderId="0" xfId="1" applyNumberFormat="1" applyFont="1" applyAlignment="1">
      <alignment horizontal="center" vertical="center"/>
    </xf>
    <xf numFmtId="40" fontId="7" fillId="4" borderId="0" xfId="1" applyNumberFormat="1" applyFont="1" applyFill="1" applyAlignment="1" applyProtection="1">
      <alignment horizontal="center" vertical="center"/>
      <protection hidden="1"/>
    </xf>
    <xf numFmtId="40" fontId="7" fillId="5" borderId="0" xfId="1" applyNumberFormat="1" applyFont="1" applyFill="1" applyAlignment="1" applyProtection="1">
      <alignment horizontal="center" vertical="center"/>
      <protection hidden="1"/>
    </xf>
    <xf numFmtId="0" fontId="4" fillId="0" borderId="0" xfId="1" applyNumberFormat="1" applyFont="1" applyAlignment="1">
      <alignment horizontal="right" vertical="center"/>
    </xf>
    <xf numFmtId="0" fontId="11" fillId="0" borderId="0" xfId="1" applyNumberFormat="1" applyFont="1" applyAlignment="1">
      <alignment horizontal="right" vertical="center"/>
    </xf>
    <xf numFmtId="0" fontId="11" fillId="0" borderId="9" xfId="1" applyNumberFormat="1" applyFont="1" applyBorder="1" applyAlignment="1">
      <alignment horizontal="center" vertical="center"/>
    </xf>
    <xf numFmtId="165" fontId="6" fillId="0" borderId="3" xfId="1" quotePrefix="1" applyNumberFormat="1" applyFont="1" applyBorder="1" applyAlignment="1">
      <alignment horizontal="center"/>
    </xf>
    <xf numFmtId="165" fontId="12" fillId="0" borderId="3" xfId="1" quotePrefix="1" applyNumberFormat="1" applyFont="1" applyBorder="1" applyAlignment="1">
      <alignment horizontal="center"/>
    </xf>
    <xf numFmtId="40" fontId="7" fillId="0" borderId="3" xfId="1" applyNumberFormat="1" applyFont="1" applyFill="1" applyBorder="1" applyAlignment="1">
      <alignment horizontal="right"/>
    </xf>
    <xf numFmtId="40" fontId="7" fillId="0" borderId="3" xfId="1" applyNumberFormat="1" applyFont="1" applyFill="1" applyBorder="1" applyAlignment="1" applyProtection="1">
      <alignment horizontal="right"/>
      <protection locked="0"/>
    </xf>
    <xf numFmtId="165" fontId="6" fillId="0" borderId="4" xfId="1" quotePrefix="1" applyNumberFormat="1" applyFont="1" applyBorder="1" applyAlignment="1">
      <alignment horizont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/>
    </xf>
    <xf numFmtId="0" fontId="17" fillId="0" borderId="14" xfId="0" applyNumberFormat="1" applyFont="1" applyBorder="1" applyAlignment="1">
      <alignment horizontal="center" vertical="center"/>
    </xf>
    <xf numFmtId="0" fontId="17" fillId="0" borderId="14" xfId="0" applyNumberFormat="1" applyFont="1" applyBorder="1" applyAlignment="1">
      <alignment horizontal="center"/>
    </xf>
    <xf numFmtId="0" fontId="11" fillId="0" borderId="14" xfId="1" quotePrefix="1" applyNumberFormat="1" applyFont="1" applyBorder="1" applyAlignment="1">
      <alignment horizontal="center"/>
    </xf>
    <xf numFmtId="0" fontId="4" fillId="0" borderId="3" xfId="1" quotePrefix="1" applyNumberFormat="1" applyFont="1" applyBorder="1" applyAlignment="1">
      <alignment horizontal="center"/>
    </xf>
    <xf numFmtId="0" fontId="4" fillId="2" borderId="3" xfId="1" quotePrefix="1" applyNumberFormat="1" applyFont="1" applyFill="1" applyBorder="1" applyAlignment="1">
      <alignment horizontal="center"/>
    </xf>
    <xf numFmtId="0" fontId="17" fillId="0" borderId="14" xfId="0" applyNumberFormat="1" applyFont="1" applyBorder="1" applyAlignment="1">
      <alignment horizontal="center" vertical="center"/>
    </xf>
    <xf numFmtId="0" fontId="17" fillId="0" borderId="14" xfId="0" applyNumberFormat="1" applyFont="1" applyBorder="1" applyAlignment="1">
      <alignment horizontal="center"/>
    </xf>
    <xf numFmtId="40" fontId="7" fillId="0" borderId="3" xfId="1" applyNumberFormat="1" applyFont="1" applyBorder="1" applyAlignment="1">
      <alignment horizontal="right"/>
    </xf>
    <xf numFmtId="40" fontId="7" fillId="2" borderId="3" xfId="1" applyNumberFormat="1" applyFont="1" applyFill="1" applyBorder="1" applyAlignment="1">
      <alignment horizontal="right"/>
    </xf>
    <xf numFmtId="0" fontId="4" fillId="0" borderId="3" xfId="1" quotePrefix="1" applyNumberFormat="1" applyFont="1" applyBorder="1" applyAlignment="1">
      <alignment horizontal="center" vertical="center"/>
    </xf>
    <xf numFmtId="0" fontId="11" fillId="0" borderId="3" xfId="1" quotePrefix="1" applyNumberFormat="1" applyFont="1" applyBorder="1" applyAlignment="1">
      <alignment horizontal="center"/>
    </xf>
    <xf numFmtId="0" fontId="11" fillId="0" borderId="3" xfId="1" applyNumberFormat="1" applyFont="1" applyBorder="1" applyAlignment="1">
      <alignment horizontal="center"/>
    </xf>
    <xf numFmtId="14" fontId="11" fillId="0" borderId="3" xfId="1" applyNumberFormat="1" applyFont="1" applyBorder="1" applyAlignment="1">
      <alignment horizontal="center"/>
    </xf>
    <xf numFmtId="40" fontId="7" fillId="2" borderId="3" xfId="1" applyNumberFormat="1" applyFont="1" applyFill="1" applyBorder="1" applyAlignment="1">
      <alignment horizontal="right"/>
    </xf>
    <xf numFmtId="0" fontId="11" fillId="0" borderId="3" xfId="1" quotePrefix="1" applyNumberFormat="1" applyFont="1" applyBorder="1" applyAlignment="1">
      <alignment horizontal="center" vertical="center"/>
    </xf>
    <xf numFmtId="0" fontId="11" fillId="0" borderId="3" xfId="1" quotePrefix="1" applyNumberFormat="1" applyFont="1" applyBorder="1" applyAlignment="1">
      <alignment horizontal="center" vertical="center"/>
    </xf>
    <xf numFmtId="0" fontId="11" fillId="0" borderId="3" xfId="1" quotePrefix="1" applyNumberFormat="1" applyFont="1" applyBorder="1" applyAlignment="1">
      <alignment horizontal="center"/>
    </xf>
    <xf numFmtId="0" fontId="11" fillId="2" borderId="3" xfId="1" quotePrefix="1" applyNumberFormat="1" applyFont="1" applyFill="1" applyBorder="1" applyAlignment="1">
      <alignment horizontal="center"/>
    </xf>
    <xf numFmtId="0" fontId="11" fillId="0" borderId="3" xfId="1" applyNumberFormat="1" applyFont="1" applyBorder="1" applyAlignment="1">
      <alignment horizontal="center"/>
    </xf>
    <xf numFmtId="0" fontId="11" fillId="2" borderId="3" xfId="1" applyNumberFormat="1" applyFont="1" applyFill="1" applyBorder="1" applyAlignment="1">
      <alignment horizontal="center"/>
    </xf>
    <xf numFmtId="0" fontId="11" fillId="0" borderId="3" xfId="1" applyNumberFormat="1" applyFont="1" applyFill="1" applyBorder="1" applyAlignment="1">
      <alignment horizontal="center"/>
    </xf>
    <xf numFmtId="166" fontId="11" fillId="0" borderId="3" xfId="1" applyNumberFormat="1" applyFont="1" applyBorder="1" applyAlignment="1">
      <alignment horizontal="center"/>
    </xf>
    <xf numFmtId="166" fontId="11" fillId="2" borderId="3" xfId="1" applyNumberFormat="1" applyFont="1" applyFill="1" applyBorder="1" applyAlignment="1">
      <alignment horizontal="center"/>
    </xf>
    <xf numFmtId="166" fontId="11" fillId="0" borderId="3" xfId="1" applyNumberFormat="1" applyFont="1" applyFill="1" applyBorder="1" applyAlignment="1">
      <alignment horizontal="center"/>
    </xf>
    <xf numFmtId="40" fontId="7" fillId="0" borderId="3" xfId="1" applyNumberFormat="1" applyFont="1" applyBorder="1" applyAlignment="1">
      <alignment horizontal="right"/>
    </xf>
    <xf numFmtId="40" fontId="7" fillId="2" borderId="3" xfId="1" applyNumberFormat="1" applyFont="1" applyFill="1" applyBorder="1" applyAlignment="1">
      <alignment horizontal="right"/>
    </xf>
    <xf numFmtId="0" fontId="11" fillId="0" borderId="3" xfId="1" quotePrefix="1" applyNumberFormat="1" applyFont="1" applyBorder="1" applyAlignment="1">
      <alignment horizontal="center" vertical="center"/>
    </xf>
    <xf numFmtId="0" fontId="11" fillId="0" borderId="3" xfId="1" quotePrefix="1" applyNumberFormat="1" applyFont="1" applyBorder="1" applyAlignment="1">
      <alignment horizontal="center"/>
    </xf>
    <xf numFmtId="0" fontId="11" fillId="0" borderId="3" xfId="1" applyNumberFormat="1" applyFont="1" applyBorder="1" applyAlignment="1">
      <alignment horizontal="center"/>
    </xf>
    <xf numFmtId="0" fontId="11" fillId="0" borderId="9" xfId="1" applyNumberFormat="1" applyFont="1" applyBorder="1" applyAlignment="1">
      <alignment horizontal="center" vertical="center"/>
    </xf>
    <xf numFmtId="165" fontId="6" fillId="0" borderId="3" xfId="1" quotePrefix="1" applyNumberFormat="1" applyFont="1" applyBorder="1" applyAlignment="1">
      <alignment horizontal="center"/>
    </xf>
    <xf numFmtId="165" fontId="12" fillId="0" borderId="3" xfId="1" quotePrefix="1" applyNumberFormat="1" applyFont="1" applyBorder="1" applyAlignment="1">
      <alignment horizontal="center"/>
    </xf>
    <xf numFmtId="0" fontId="2" fillId="0" borderId="10" xfId="1" applyNumberFormat="1" applyFont="1" applyBorder="1"/>
    <xf numFmtId="40" fontId="8" fillId="2" borderId="3" xfId="1" applyNumberFormat="1" applyFont="1" applyFill="1" applyBorder="1" applyAlignment="1">
      <alignment horizontal="right"/>
    </xf>
    <xf numFmtId="40" fontId="7" fillId="0" borderId="3" xfId="1" applyNumberFormat="1" applyFont="1" applyFill="1" applyBorder="1" applyAlignment="1">
      <alignment horizontal="right"/>
    </xf>
    <xf numFmtId="40" fontId="7" fillId="0" borderId="3" xfId="1" applyNumberFormat="1" applyFont="1" applyFill="1" applyBorder="1" applyAlignment="1" applyProtection="1">
      <alignment horizontal="right"/>
      <protection locked="0"/>
    </xf>
    <xf numFmtId="165" fontId="12" fillId="0" borderId="33" xfId="1" quotePrefix="1" applyNumberFormat="1" applyFont="1" applyBorder="1" applyAlignment="1">
      <alignment horizontal="center"/>
    </xf>
    <xf numFmtId="0" fontId="11" fillId="0" borderId="33" xfId="1" quotePrefix="1" applyNumberFormat="1" applyFont="1" applyBorder="1" applyAlignment="1">
      <alignment horizontal="center" vertical="center"/>
    </xf>
    <xf numFmtId="0" fontId="2" fillId="0" borderId="3" xfId="1" applyNumberFormat="1" applyFont="1" applyBorder="1"/>
    <xf numFmtId="0" fontId="11" fillId="0" borderId="3" xfId="1" applyNumberFormat="1" applyFont="1" applyBorder="1" applyAlignment="1"/>
    <xf numFmtId="0" fontId="11" fillId="0" borderId="3" xfId="1" applyNumberFormat="1" applyFont="1" applyBorder="1"/>
    <xf numFmtId="40" fontId="7" fillId="0" borderId="0" xfId="1" applyNumberFormat="1" applyFont="1" applyAlignment="1">
      <alignment horizontal="right"/>
    </xf>
    <xf numFmtId="0" fontId="0" fillId="0" borderId="0" xfId="0" applyNumberFormat="1" applyAlignment="1"/>
    <xf numFmtId="168" fontId="11" fillId="0" borderId="3" xfId="1" applyNumberFormat="1" applyFont="1" applyBorder="1" applyAlignment="1">
      <alignment horizontal="center"/>
    </xf>
    <xf numFmtId="168" fontId="11" fillId="2" borderId="3" xfId="1" applyNumberFormat="1" applyFont="1" applyFill="1" applyBorder="1" applyAlignment="1">
      <alignment horizontal="center"/>
    </xf>
    <xf numFmtId="168" fontId="11" fillId="0" borderId="3" xfId="1" applyNumberFormat="1" applyFont="1" applyFill="1" applyBorder="1" applyAlignment="1">
      <alignment horizontal="center"/>
    </xf>
    <xf numFmtId="0" fontId="11" fillId="2" borderId="3" xfId="1" quotePrefix="1" applyNumberFormat="1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11" fillId="0" borderId="35" xfId="1" applyNumberFormat="1" applyFont="1" applyBorder="1" applyAlignment="1">
      <alignment horizontal="center" vertical="center"/>
    </xf>
    <xf numFmtId="168" fontId="11" fillId="0" borderId="33" xfId="1" applyNumberFormat="1" applyFont="1" applyBorder="1" applyAlignment="1">
      <alignment horizontal="center"/>
    </xf>
    <xf numFmtId="0" fontId="11" fillId="0" borderId="33" xfId="1" applyNumberFormat="1" applyFont="1" applyBorder="1" applyAlignment="1">
      <alignment horizontal="center"/>
    </xf>
    <xf numFmtId="40" fontId="7" fillId="2" borderId="33" xfId="1" applyNumberFormat="1" applyFont="1" applyFill="1" applyBorder="1" applyAlignment="1">
      <alignment horizontal="right"/>
    </xf>
    <xf numFmtId="0" fontId="2" fillId="0" borderId="0" xfId="1" applyNumberFormat="1" applyFont="1" applyFill="1"/>
    <xf numFmtId="0" fontId="2" fillId="0" borderId="0" xfId="1" applyNumberFormat="1" applyFont="1" applyFill="1" applyAlignment="1">
      <alignment vertical="center"/>
    </xf>
    <xf numFmtId="0" fontId="4" fillId="0" borderId="0" xfId="1" applyNumberFormat="1" applyFont="1" applyFill="1" applyAlignment="1">
      <alignment horizontal="center" vertical="center"/>
    </xf>
    <xf numFmtId="40" fontId="7" fillId="0" borderId="0" xfId="1" applyNumberFormat="1" applyFont="1" applyFill="1" applyAlignment="1">
      <alignment horizontal="right"/>
    </xf>
    <xf numFmtId="0" fontId="2" fillId="2" borderId="3" xfId="1" applyNumberFormat="1" applyFont="1" applyFill="1" applyBorder="1" applyAlignment="1">
      <alignment horizontal="center"/>
    </xf>
    <xf numFmtId="0" fontId="3" fillId="2" borderId="3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 applyProtection="1">
      <alignment horizontal="center"/>
      <protection locked="0"/>
    </xf>
    <xf numFmtId="0" fontId="2" fillId="0" borderId="13" xfId="1" applyNumberFormat="1" applyFont="1" applyBorder="1"/>
    <xf numFmtId="0" fontId="2" fillId="0" borderId="39" xfId="1" applyNumberFormat="1" applyFont="1" applyBorder="1" applyAlignment="1"/>
    <xf numFmtId="0" fontId="2" fillId="0" borderId="40" xfId="1" applyNumberFormat="1" applyFont="1" applyBorder="1" applyAlignment="1"/>
    <xf numFmtId="40" fontId="6" fillId="0" borderId="15" xfId="1" applyNumberFormat="1" applyFont="1" applyBorder="1" applyAlignment="1" applyProtection="1">
      <alignment vertical="center"/>
      <protection hidden="1"/>
    </xf>
    <xf numFmtId="0" fontId="11" fillId="0" borderId="28" xfId="1" applyNumberFormat="1" applyFont="1" applyBorder="1" applyAlignment="1">
      <alignment horizontal="center" vertical="center"/>
    </xf>
    <xf numFmtId="14" fontId="11" fillId="0" borderId="4" xfId="1" applyNumberFormat="1" applyFont="1" applyBorder="1" applyAlignment="1">
      <alignment horizontal="center"/>
    </xf>
    <xf numFmtId="20" fontId="11" fillId="0" borderId="4" xfId="1" applyNumberFormat="1" applyFont="1" applyBorder="1" applyAlignment="1">
      <alignment horizontal="center"/>
    </xf>
    <xf numFmtId="0" fontId="11" fillId="0" borderId="4" xfId="1" quotePrefix="1" applyNumberFormat="1" applyFont="1" applyBorder="1" applyAlignment="1">
      <alignment horizontal="center"/>
    </xf>
    <xf numFmtId="0" fontId="4" fillId="0" borderId="4" xfId="1" quotePrefix="1" applyNumberFormat="1" applyFont="1" applyBorder="1" applyAlignment="1">
      <alignment horizontal="center"/>
    </xf>
    <xf numFmtId="165" fontId="12" fillId="0" borderId="4" xfId="1" quotePrefix="1" applyNumberFormat="1" applyFont="1" applyBorder="1" applyAlignment="1">
      <alignment horizontal="center"/>
    </xf>
    <xf numFmtId="0" fontId="11" fillId="0" borderId="4" xfId="1" quotePrefix="1" applyNumberFormat="1" applyFont="1" applyBorder="1" applyAlignment="1">
      <alignment horizontal="center" vertical="center"/>
    </xf>
    <xf numFmtId="40" fontId="7" fillId="0" borderId="4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center"/>
    </xf>
    <xf numFmtId="0" fontId="4" fillId="0" borderId="28" xfId="1" applyNumberFormat="1" applyFont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/>
    </xf>
    <xf numFmtId="20" fontId="4" fillId="0" borderId="4" xfId="1" applyNumberFormat="1" applyFont="1" applyBorder="1" applyAlignment="1">
      <alignment horizontal="center"/>
    </xf>
    <xf numFmtId="0" fontId="4" fillId="0" borderId="4" xfId="1" quotePrefix="1" applyNumberFormat="1" applyFont="1" applyBorder="1" applyAlignment="1">
      <alignment horizontal="center" vertical="center"/>
    </xf>
    <xf numFmtId="0" fontId="2" fillId="0" borderId="4" xfId="1" applyNumberFormat="1" applyFont="1" applyBorder="1"/>
    <xf numFmtId="0" fontId="2" fillId="0" borderId="29" xfId="1" applyNumberFormat="1" applyFont="1" applyBorder="1"/>
    <xf numFmtId="0" fontId="4" fillId="0" borderId="42" xfId="1" applyNumberFormat="1" applyFont="1" applyBorder="1" applyAlignment="1">
      <alignment horizontal="center" vertical="center"/>
    </xf>
    <xf numFmtId="0" fontId="2" fillId="0" borderId="42" xfId="1" applyNumberFormat="1" applyFont="1" applyBorder="1"/>
    <xf numFmtId="168" fontId="11" fillId="0" borderId="4" xfId="1" applyNumberFormat="1" applyFont="1" applyBorder="1" applyAlignment="1">
      <alignment horizontal="center"/>
    </xf>
    <xf numFmtId="0" fontId="2" fillId="0" borderId="0" xfId="1" applyNumberFormat="1" applyFont="1" applyAlignment="1"/>
    <xf numFmtId="40" fontId="6" fillId="0" borderId="43" xfId="1" applyNumberFormat="1" applyFont="1" applyBorder="1" applyAlignment="1" applyProtection="1">
      <alignment vertical="center"/>
      <protection hidden="1"/>
    </xf>
    <xf numFmtId="166" fontId="11" fillId="0" borderId="4" xfId="1" applyNumberFormat="1" applyFont="1" applyBorder="1" applyAlignment="1">
      <alignment horizontal="center"/>
    </xf>
    <xf numFmtId="0" fontId="11" fillId="0" borderId="0" xfId="1" applyNumberFormat="1" applyFont="1" applyAlignment="1">
      <alignment horizontal="center" vertical="center"/>
    </xf>
    <xf numFmtId="0" fontId="11" fillId="0" borderId="34" xfId="1" applyNumberFormat="1" applyFont="1" applyBorder="1" applyAlignment="1">
      <alignment horizontal="center" vertical="center"/>
    </xf>
    <xf numFmtId="14" fontId="4" fillId="0" borderId="3" xfId="1" applyNumberFormat="1" applyFont="1" applyBorder="1" applyAlignment="1">
      <alignment horizontal="center"/>
    </xf>
    <xf numFmtId="20" fontId="4" fillId="0" borderId="3" xfId="1" applyNumberFormat="1" applyFont="1" applyBorder="1" applyAlignment="1">
      <alignment horizontal="center"/>
    </xf>
    <xf numFmtId="20" fontId="11" fillId="0" borderId="3" xfId="1" applyNumberFormat="1" applyFont="1" applyBorder="1" applyAlignment="1">
      <alignment horizontal="center"/>
    </xf>
    <xf numFmtId="40" fontId="6" fillId="6" borderId="15" xfId="1" applyNumberFormat="1" applyFont="1" applyFill="1" applyBorder="1" applyAlignment="1" applyProtection="1">
      <alignment vertical="center"/>
      <protection hidden="1"/>
    </xf>
    <xf numFmtId="0" fontId="2" fillId="0" borderId="3" xfId="1" applyNumberFormat="1" applyFont="1" applyBorder="1" applyAlignment="1">
      <alignment horizontal="center"/>
    </xf>
    <xf numFmtId="169" fontId="11" fillId="0" borderId="3" xfId="1" applyNumberFormat="1" applyFont="1" applyBorder="1" applyAlignment="1">
      <alignment horizontal="center"/>
    </xf>
    <xf numFmtId="20" fontId="4" fillId="2" borderId="3" xfId="1" applyNumberFormat="1" applyFont="1" applyFill="1" applyBorder="1" applyAlignment="1">
      <alignment horizontal="center"/>
    </xf>
    <xf numFmtId="0" fontId="11" fillId="7" borderId="9" xfId="1" applyNumberFormat="1" applyFont="1" applyFill="1" applyBorder="1" applyAlignment="1">
      <alignment horizontal="center" vertical="center"/>
    </xf>
    <xf numFmtId="14" fontId="11" fillId="7" borderId="3" xfId="1" applyNumberFormat="1" applyFont="1" applyFill="1" applyBorder="1" applyAlignment="1">
      <alignment horizontal="center"/>
    </xf>
    <xf numFmtId="0" fontId="11" fillId="7" borderId="3" xfId="1" applyNumberFormat="1" applyFont="1" applyFill="1" applyBorder="1" applyAlignment="1">
      <alignment horizontal="center"/>
    </xf>
    <xf numFmtId="0" fontId="11" fillId="7" borderId="3" xfId="1" quotePrefix="1" applyNumberFormat="1" applyFont="1" applyFill="1" applyBorder="1" applyAlignment="1">
      <alignment horizontal="center"/>
    </xf>
    <xf numFmtId="0" fontId="11" fillId="7" borderId="3" xfId="1" quotePrefix="1" applyNumberFormat="1" applyFont="1" applyFill="1" applyBorder="1" applyAlignment="1">
      <alignment horizontal="center" vertical="center"/>
    </xf>
    <xf numFmtId="40" fontId="7" fillId="7" borderId="3" xfId="1" applyNumberFormat="1" applyFont="1" applyFill="1" applyBorder="1" applyAlignment="1">
      <alignment horizontal="right"/>
    </xf>
    <xf numFmtId="0" fontId="2" fillId="7" borderId="3" xfId="1" applyNumberFormat="1" applyFont="1" applyFill="1" applyBorder="1" applyAlignment="1">
      <alignment horizontal="center"/>
    </xf>
    <xf numFmtId="0" fontId="2" fillId="7" borderId="10" xfId="1" applyNumberFormat="1" applyFont="1" applyFill="1" applyBorder="1" applyAlignment="1">
      <alignment horizontal="center"/>
    </xf>
    <xf numFmtId="20" fontId="11" fillId="2" borderId="3" xfId="1" applyNumberFormat="1" applyFont="1" applyFill="1" applyBorder="1" applyAlignment="1">
      <alignment horizontal="center"/>
    </xf>
    <xf numFmtId="167" fontId="11" fillId="0" borderId="3" xfId="1" applyNumberFormat="1" applyFont="1" applyBorder="1" applyAlignment="1">
      <alignment horizontal="center"/>
    </xf>
    <xf numFmtId="171" fontId="11" fillId="0" borderId="3" xfId="1" applyNumberFormat="1" applyFont="1" applyBorder="1" applyAlignment="1">
      <alignment horizontal="center"/>
    </xf>
    <xf numFmtId="20" fontId="11" fillId="0" borderId="3" xfId="1" applyNumberFormat="1" applyFont="1" applyFill="1" applyBorder="1" applyAlignment="1">
      <alignment horizontal="center"/>
    </xf>
    <xf numFmtId="0" fontId="18" fillId="0" borderId="0" xfId="0" applyFont="1" applyFill="1" applyBorder="1" applyAlignment="1" applyProtection="1">
      <alignment horizontal="right" vertical="center"/>
      <protection locked="0"/>
    </xf>
    <xf numFmtId="0" fontId="2" fillId="0" borderId="0" xfId="1" applyNumberFormat="1" applyFont="1" applyProtection="1">
      <protection locked="0"/>
    </xf>
    <xf numFmtId="0" fontId="4" fillId="0" borderId="0" xfId="1" applyNumberFormat="1" applyFont="1" applyProtection="1">
      <protection locked="0"/>
    </xf>
    <xf numFmtId="40" fontId="10" fillId="0" borderId="0" xfId="1" applyNumberFormat="1" applyFont="1" applyAlignment="1" applyProtection="1">
      <alignment horizontal="center"/>
      <protection locked="0"/>
    </xf>
    <xf numFmtId="40" fontId="19" fillId="0" borderId="0" xfId="1" applyNumberFormat="1" applyFont="1" applyAlignment="1" applyProtection="1">
      <alignment horizontal="right" vertical="center"/>
      <protection locked="0"/>
    </xf>
    <xf numFmtId="172" fontId="19" fillId="0" borderId="0" xfId="1" applyNumberFormat="1" applyFont="1" applyAlignment="1" applyProtection="1">
      <alignment horizontal="center" vertical="center"/>
      <protection locked="0"/>
    </xf>
    <xf numFmtId="0" fontId="2" fillId="0" borderId="0" xfId="1" applyNumberFormat="1" applyFont="1" applyAlignment="1" applyProtection="1">
      <alignment vertical="center"/>
      <protection locked="0"/>
    </xf>
    <xf numFmtId="0" fontId="4" fillId="0" borderId="0" xfId="1" applyNumberFormat="1" applyFont="1" applyAlignment="1" applyProtection="1">
      <alignment vertical="center"/>
      <protection locked="0"/>
    </xf>
    <xf numFmtId="0" fontId="4" fillId="0" borderId="0" xfId="1" applyNumberFormat="1" applyFont="1" applyAlignment="1" applyProtection="1">
      <alignment horizontal="center" vertical="center"/>
      <protection locked="0"/>
    </xf>
    <xf numFmtId="0" fontId="6" fillId="0" borderId="31" xfId="1" applyNumberFormat="1" applyFont="1" applyBorder="1" applyAlignment="1" applyProtection="1">
      <alignment horizontal="center" vertical="center"/>
      <protection locked="0"/>
    </xf>
    <xf numFmtId="0" fontId="6" fillId="0" borderId="32" xfId="1" applyNumberFormat="1" applyFont="1" applyBorder="1" applyAlignment="1" applyProtection="1">
      <alignment horizontal="center" vertical="center"/>
      <protection locked="0"/>
    </xf>
    <xf numFmtId="40" fontId="10" fillId="0" borderId="32" xfId="1" applyNumberFormat="1" applyFont="1" applyBorder="1" applyAlignment="1" applyProtection="1">
      <alignment horizontal="center" vertical="center"/>
      <protection locked="0"/>
    </xf>
    <xf numFmtId="40" fontId="10" fillId="0" borderId="32" xfId="1" applyNumberFormat="1" applyFont="1" applyBorder="1" applyAlignment="1" applyProtection="1">
      <alignment horizontal="center" vertical="center" wrapText="1"/>
      <protection locked="0"/>
    </xf>
    <xf numFmtId="40" fontId="10" fillId="3" borderId="16" xfId="1" applyNumberFormat="1" applyFont="1" applyFill="1" applyBorder="1" applyAlignment="1" applyProtection="1">
      <alignment horizontal="center" vertical="center" wrapText="1"/>
      <protection locked="0"/>
    </xf>
    <xf numFmtId="40" fontId="10" fillId="0" borderId="31" xfId="1" applyNumberFormat="1" applyFont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18" fillId="0" borderId="48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0" fontId="7" fillId="0" borderId="48" xfId="1" applyNumberFormat="1" applyFont="1" applyBorder="1" applyAlignment="1" applyProtection="1">
      <alignment horizontal="right"/>
      <protection locked="0"/>
    </xf>
    <xf numFmtId="0" fontId="2" fillId="0" borderId="48" xfId="1" applyNumberFormat="1" applyFont="1" applyBorder="1" applyProtection="1">
      <protection locked="0"/>
    </xf>
    <xf numFmtId="172" fontId="19" fillId="0" borderId="0" xfId="1" applyNumberFormat="1" applyFont="1" applyAlignment="1" applyProtection="1">
      <alignment horizontal="center" vertical="center"/>
      <protection hidden="1"/>
    </xf>
    <xf numFmtId="40" fontId="15" fillId="0" borderId="15" xfId="1" applyNumberFormat="1" applyFont="1" applyFill="1" applyBorder="1" applyAlignment="1" applyProtection="1">
      <alignment horizontal="center" vertical="center"/>
      <protection hidden="1"/>
    </xf>
    <xf numFmtId="40" fontId="15" fillId="0" borderId="15" xfId="1" applyNumberFormat="1" applyFont="1" applyFill="1" applyBorder="1" applyAlignment="1" applyProtection="1">
      <alignment vertical="center"/>
      <protection hidden="1"/>
    </xf>
    <xf numFmtId="165" fontId="6" fillId="0" borderId="4" xfId="1" quotePrefix="1" applyNumberFormat="1" applyFont="1" applyBorder="1" applyAlignment="1" applyProtection="1">
      <alignment horizontal="center"/>
      <protection hidden="1"/>
    </xf>
    <xf numFmtId="165" fontId="6" fillId="0" borderId="3" xfId="1" quotePrefix="1" applyNumberFormat="1" applyFont="1" applyBorder="1" applyAlignment="1" applyProtection="1">
      <alignment horizontal="center"/>
      <protection hidden="1"/>
    </xf>
    <xf numFmtId="0" fontId="11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13" fillId="0" borderId="0" xfId="1" applyNumberFormat="1" applyFont="1" applyAlignment="1" applyProtection="1">
      <alignment horizontal="center"/>
      <protection locked="0"/>
    </xf>
    <xf numFmtId="0" fontId="11" fillId="0" borderId="0" xfId="1" applyNumberFormat="1" applyFont="1" applyAlignment="1" applyProtection="1">
      <alignment vertical="center"/>
      <protection locked="0"/>
    </xf>
    <xf numFmtId="0" fontId="10" fillId="0" borderId="0" xfId="1" applyNumberFormat="1" applyFont="1" applyAlignment="1" applyProtection="1">
      <alignment vertical="center"/>
      <protection locked="0"/>
    </xf>
    <xf numFmtId="0" fontId="13" fillId="0" borderId="32" xfId="1" applyNumberFormat="1" applyFont="1" applyBorder="1" applyAlignment="1" applyProtection="1">
      <alignment horizontal="center" vertical="center" wrapText="1"/>
      <protection locked="0"/>
    </xf>
    <xf numFmtId="0" fontId="13" fillId="3" borderId="16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1" xfId="1" applyNumberFormat="1" applyFont="1" applyBorder="1" applyAlignment="1" applyProtection="1">
      <alignment horizontal="center" vertical="center"/>
      <protection locked="0"/>
    </xf>
    <xf numFmtId="0" fontId="13" fillId="3" borderId="15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48" xfId="1" applyNumberFormat="1" applyFont="1" applyBorder="1" applyProtection="1">
      <protection locked="0"/>
    </xf>
    <xf numFmtId="40" fontId="16" fillId="0" borderId="15" xfId="1" applyNumberFormat="1" applyFont="1" applyFill="1" applyBorder="1" applyAlignment="1" applyProtection="1">
      <alignment vertical="center"/>
      <protection hidden="1"/>
    </xf>
    <xf numFmtId="165" fontId="11" fillId="0" borderId="28" xfId="1" quotePrefix="1" applyNumberFormat="1" applyFont="1" applyBorder="1" applyAlignment="1" applyProtection="1">
      <alignment horizontal="center"/>
      <protection hidden="1"/>
    </xf>
    <xf numFmtId="165" fontId="11" fillId="0" borderId="9" xfId="1" quotePrefix="1" applyNumberFormat="1" applyFont="1" applyBorder="1" applyAlignment="1" applyProtection="1">
      <alignment horizontal="center"/>
      <protection hidden="1"/>
    </xf>
    <xf numFmtId="165" fontId="13" fillId="0" borderId="4" xfId="1" quotePrefix="1" applyNumberFormat="1" applyFont="1" applyBorder="1" applyAlignment="1" applyProtection="1">
      <alignment horizontal="center" vertical="center"/>
      <protection hidden="1"/>
    </xf>
    <xf numFmtId="165" fontId="13" fillId="0" borderId="28" xfId="1" quotePrefix="1" applyNumberFormat="1" applyFont="1" applyBorder="1" applyAlignment="1" applyProtection="1">
      <alignment horizontal="center" vertical="center"/>
      <protection hidden="1"/>
    </xf>
    <xf numFmtId="165" fontId="13" fillId="0" borderId="46" xfId="1" quotePrefix="1" applyNumberFormat="1" applyFont="1" applyBorder="1" applyAlignment="1" applyProtection="1">
      <alignment horizontal="center" vertical="center"/>
      <protection hidden="1"/>
    </xf>
    <xf numFmtId="165" fontId="13" fillId="0" borderId="10" xfId="1" applyNumberFormat="1" applyFont="1" applyBorder="1" applyAlignment="1" applyProtection="1">
      <alignment horizontal="center"/>
      <protection hidden="1"/>
    </xf>
    <xf numFmtId="165" fontId="13" fillId="0" borderId="27" xfId="1" applyNumberFormat="1" applyFont="1" applyBorder="1" applyAlignment="1" applyProtection="1">
      <alignment horizontal="center"/>
      <protection hidden="1"/>
    </xf>
    <xf numFmtId="165" fontId="13" fillId="0" borderId="47" xfId="1" applyNumberFormat="1" applyFont="1" applyBorder="1" applyAlignment="1" applyProtection="1">
      <alignment horizontal="center"/>
      <protection hidden="1"/>
    </xf>
    <xf numFmtId="20" fontId="11" fillId="0" borderId="3" xfId="1" applyNumberFormat="1" applyFont="1" applyBorder="1"/>
    <xf numFmtId="18" fontId="11" fillId="0" borderId="3" xfId="1" applyNumberFormat="1" applyFont="1" applyBorder="1"/>
    <xf numFmtId="166" fontId="11" fillId="6" borderId="3" xfId="1" applyNumberFormat="1" applyFont="1" applyFill="1" applyBorder="1" applyAlignment="1">
      <alignment horizontal="center"/>
    </xf>
    <xf numFmtId="0" fontId="11" fillId="2" borderId="3" xfId="1" applyNumberFormat="1" applyFont="1" applyFill="1" applyBorder="1" applyAlignment="1">
      <alignment horizontal="center" vertical="center"/>
    </xf>
    <xf numFmtId="0" fontId="4" fillId="0" borderId="33" xfId="1" applyNumberFormat="1" applyFont="1" applyFill="1" applyBorder="1" applyAlignment="1">
      <alignment horizontal="center"/>
    </xf>
    <xf numFmtId="0" fontId="4" fillId="0" borderId="33" xfId="1" quotePrefix="1" applyNumberFormat="1" applyFont="1" applyBorder="1" applyAlignment="1">
      <alignment horizontal="center"/>
    </xf>
    <xf numFmtId="40" fontId="7" fillId="0" borderId="33" xfId="1" applyNumberFormat="1" applyFont="1" applyFill="1" applyBorder="1" applyAlignment="1" applyProtection="1">
      <alignment horizontal="right"/>
      <protection locked="0"/>
    </xf>
    <xf numFmtId="0" fontId="2" fillId="0" borderId="33" xfId="1" applyNumberFormat="1" applyFont="1" applyBorder="1"/>
    <xf numFmtId="0" fontId="2" fillId="0" borderId="49" xfId="1" applyNumberFormat="1" applyFont="1" applyBorder="1"/>
    <xf numFmtId="0" fontId="4" fillId="0" borderId="51" xfId="1" applyNumberFormat="1" applyFont="1" applyBorder="1" applyAlignment="1">
      <alignment horizontal="center"/>
    </xf>
    <xf numFmtId="0" fontId="4" fillId="0" borderId="51" xfId="1" quotePrefix="1" applyNumberFormat="1" applyFont="1" applyBorder="1" applyAlignment="1">
      <alignment horizontal="center"/>
    </xf>
    <xf numFmtId="165" fontId="6" fillId="0" borderId="51" xfId="1" quotePrefix="1" applyNumberFormat="1" applyFont="1" applyBorder="1" applyAlignment="1">
      <alignment horizontal="center"/>
    </xf>
    <xf numFmtId="40" fontId="7" fillId="0" borderId="51" xfId="1" applyNumberFormat="1" applyFont="1" applyBorder="1" applyAlignment="1">
      <alignment horizontal="right"/>
    </xf>
    <xf numFmtId="0" fontId="2" fillId="0" borderId="51" xfId="1" applyNumberFormat="1" applyFont="1" applyBorder="1"/>
    <xf numFmtId="0" fontId="2" fillId="0" borderId="50" xfId="1" applyNumberFormat="1" applyFont="1" applyBorder="1"/>
    <xf numFmtId="14" fontId="4" fillId="0" borderId="52" xfId="1" applyNumberFormat="1" applyFont="1" applyBorder="1" applyAlignment="1">
      <alignment horizontal="center"/>
    </xf>
    <xf numFmtId="0" fontId="4" fillId="0" borderId="52" xfId="1" applyNumberFormat="1" applyFont="1" applyBorder="1" applyAlignment="1">
      <alignment horizontal="center"/>
    </xf>
    <xf numFmtId="0" fontId="4" fillId="0" borderId="52" xfId="1" quotePrefix="1" applyNumberFormat="1" applyFont="1" applyBorder="1" applyAlignment="1">
      <alignment horizontal="center"/>
    </xf>
    <xf numFmtId="165" fontId="6" fillId="0" borderId="52" xfId="1" quotePrefix="1" applyNumberFormat="1" applyFont="1" applyBorder="1" applyAlignment="1">
      <alignment horizontal="center"/>
    </xf>
    <xf numFmtId="0" fontId="4" fillId="0" borderId="52" xfId="1" quotePrefix="1" applyNumberFormat="1" applyFont="1" applyBorder="1" applyAlignment="1">
      <alignment horizontal="center" vertical="center"/>
    </xf>
    <xf numFmtId="40" fontId="7" fillId="0" borderId="52" xfId="1" applyNumberFormat="1" applyFont="1" applyBorder="1" applyAlignment="1">
      <alignment horizontal="right"/>
    </xf>
    <xf numFmtId="0" fontId="2" fillId="0" borderId="52" xfId="1" applyNumberFormat="1" applyFont="1" applyBorder="1"/>
    <xf numFmtId="0" fontId="2" fillId="0" borderId="53" xfId="1" applyNumberFormat="1" applyFont="1" applyBorder="1"/>
    <xf numFmtId="170" fontId="13" fillId="0" borderId="10" xfId="1" applyNumberFormat="1" applyFont="1" applyBorder="1" applyAlignment="1" applyProtection="1">
      <alignment horizontal="right"/>
      <protection hidden="1"/>
    </xf>
    <xf numFmtId="170" fontId="13" fillId="0" borderId="27" xfId="1" applyNumberFormat="1" applyFont="1" applyBorder="1" applyAlignment="1" applyProtection="1">
      <alignment horizontal="right"/>
      <protection hidden="1"/>
    </xf>
    <xf numFmtId="165" fontId="6" fillId="0" borderId="13" xfId="1" quotePrefix="1" applyNumberFormat="1" applyFont="1" applyBorder="1" applyAlignment="1" applyProtection="1">
      <alignment horizontal="center"/>
      <protection hidden="1"/>
    </xf>
    <xf numFmtId="165" fontId="13" fillId="0" borderId="29" xfId="1" applyNumberFormat="1" applyFont="1" applyBorder="1" applyAlignment="1" applyProtection="1">
      <alignment horizontal="center"/>
      <protection hidden="1"/>
    </xf>
    <xf numFmtId="165" fontId="13" fillId="0" borderId="30" xfId="1" applyNumberFormat="1" applyFont="1" applyBorder="1" applyAlignment="1" applyProtection="1">
      <alignment horizontal="center"/>
      <protection hidden="1"/>
    </xf>
    <xf numFmtId="165" fontId="11" fillId="0" borderId="54" xfId="1" quotePrefix="1" applyNumberFormat="1" applyFont="1" applyBorder="1" applyAlignment="1" applyProtection="1">
      <alignment horizontal="center"/>
      <protection hidden="1"/>
    </xf>
    <xf numFmtId="170" fontId="13" fillId="0" borderId="47" xfId="1" applyNumberFormat="1" applyFont="1" applyBorder="1" applyAlignment="1" applyProtection="1">
      <alignment horizontal="right"/>
      <protection hidden="1"/>
    </xf>
    <xf numFmtId="165" fontId="6" fillId="0" borderId="55" xfId="1" quotePrefix="1" applyNumberFormat="1" applyFont="1" applyBorder="1" applyAlignment="1" applyProtection="1">
      <alignment horizontal="center"/>
      <protection hidden="1"/>
    </xf>
    <xf numFmtId="165" fontId="6" fillId="0" borderId="56" xfId="1" quotePrefix="1" applyNumberFormat="1" applyFont="1" applyBorder="1" applyAlignment="1" applyProtection="1">
      <alignment horizontal="center"/>
      <protection hidden="1"/>
    </xf>
    <xf numFmtId="170" fontId="10" fillId="0" borderId="56" xfId="1" quotePrefix="1" applyNumberFormat="1" applyFont="1" applyBorder="1" applyAlignment="1" applyProtection="1">
      <alignment horizontal="right" vertical="center"/>
      <protection hidden="1"/>
    </xf>
    <xf numFmtId="170" fontId="10" fillId="0" borderId="57" xfId="1" applyNumberFormat="1" applyFont="1" applyBorder="1" applyAlignment="1" applyProtection="1">
      <alignment horizontal="right"/>
      <protection hidden="1"/>
    </xf>
    <xf numFmtId="165" fontId="10" fillId="0" borderId="56" xfId="1" quotePrefix="1" applyNumberFormat="1" applyFont="1" applyBorder="1" applyAlignment="1" applyProtection="1">
      <alignment horizontal="right" vertical="center"/>
      <protection hidden="1"/>
    </xf>
    <xf numFmtId="165" fontId="10" fillId="0" borderId="57" xfId="1" applyNumberFormat="1" applyFont="1" applyBorder="1" applyAlignment="1" applyProtection="1">
      <alignment horizontal="right"/>
      <protection hidden="1"/>
    </xf>
    <xf numFmtId="165" fontId="6" fillId="0" borderId="58" xfId="1" quotePrefix="1" applyNumberFormat="1" applyFont="1" applyBorder="1" applyAlignment="1" applyProtection="1">
      <alignment horizontal="center"/>
      <protection hidden="1"/>
    </xf>
    <xf numFmtId="165" fontId="6" fillId="0" borderId="59" xfId="1" quotePrefix="1" applyNumberFormat="1" applyFont="1" applyBorder="1" applyAlignment="1" applyProtection="1">
      <alignment horizontal="center"/>
      <protection hidden="1"/>
    </xf>
    <xf numFmtId="165" fontId="10" fillId="0" borderId="59" xfId="1" quotePrefix="1" applyNumberFormat="1" applyFont="1" applyBorder="1" applyAlignment="1" applyProtection="1">
      <alignment horizontal="right" vertical="center"/>
      <protection hidden="1"/>
    </xf>
    <xf numFmtId="165" fontId="10" fillId="0" borderId="60" xfId="1" applyNumberFormat="1" applyFont="1" applyBorder="1" applyAlignment="1" applyProtection="1">
      <alignment horizontal="right"/>
      <protection hidden="1"/>
    </xf>
    <xf numFmtId="0" fontId="11" fillId="0" borderId="0" xfId="1" applyNumberFormat="1" applyFont="1" applyAlignment="1">
      <alignment horizontal="center"/>
    </xf>
    <xf numFmtId="0" fontId="13" fillId="0" borderId="0" xfId="1" quotePrefix="1" applyNumberFormat="1" applyFont="1" applyAlignment="1" applyProtection="1">
      <alignment horizontal="center"/>
      <protection locked="0"/>
    </xf>
    <xf numFmtId="167" fontId="6" fillId="0" borderId="61" xfId="1" quotePrefix="1" applyNumberFormat="1" applyFont="1" applyBorder="1" applyAlignment="1" applyProtection="1">
      <alignment horizontal="center"/>
      <protection hidden="1"/>
    </xf>
    <xf numFmtId="165" fontId="6" fillId="0" borderId="62" xfId="1" quotePrefix="1" applyNumberFormat="1" applyFont="1" applyBorder="1" applyAlignment="1" applyProtection="1">
      <alignment horizontal="center"/>
      <protection hidden="1"/>
    </xf>
    <xf numFmtId="170" fontId="10" fillId="0" borderId="62" xfId="1" quotePrefix="1" applyNumberFormat="1" applyFont="1" applyBorder="1" applyAlignment="1" applyProtection="1">
      <alignment horizontal="right" vertical="center"/>
      <protection hidden="1"/>
    </xf>
    <xf numFmtId="170" fontId="10" fillId="0" borderId="63" xfId="1" applyNumberFormat="1" applyFont="1" applyBorder="1" applyAlignment="1" applyProtection="1">
      <alignment horizontal="right"/>
      <protection hidden="1"/>
    </xf>
    <xf numFmtId="167" fontId="6" fillId="0" borderId="55" xfId="1" quotePrefix="1" applyNumberFormat="1" applyFont="1" applyBorder="1" applyAlignment="1" applyProtection="1">
      <alignment horizontal="center"/>
      <protection hidden="1"/>
    </xf>
    <xf numFmtId="0" fontId="2" fillId="0" borderId="52" xfId="1" applyNumberFormat="1" applyFont="1" applyBorder="1" applyAlignment="1">
      <alignment horizontal="center" vertical="center"/>
    </xf>
    <xf numFmtId="0" fontId="2" fillId="0" borderId="3" xfId="1" applyNumberFormat="1" applyFont="1" applyBorder="1" applyAlignment="1">
      <alignment horizontal="center" vertical="center"/>
    </xf>
    <xf numFmtId="170" fontId="13" fillId="0" borderId="65" xfId="1" quotePrefix="1" applyNumberFormat="1" applyFont="1" applyBorder="1" applyAlignment="1" applyProtection="1">
      <alignment horizontal="right" vertical="center"/>
      <protection hidden="1"/>
    </xf>
    <xf numFmtId="170" fontId="13" fillId="0" borderId="66" xfId="1" applyNumberFormat="1" applyFont="1" applyBorder="1" applyAlignment="1" applyProtection="1">
      <alignment horizontal="right"/>
      <protection hidden="1"/>
    </xf>
    <xf numFmtId="170" fontId="13" fillId="0" borderId="3" xfId="1" quotePrefix="1" applyNumberFormat="1" applyFont="1" applyBorder="1" applyAlignment="1" applyProtection="1">
      <alignment horizontal="right" vertical="center"/>
      <protection hidden="1"/>
    </xf>
    <xf numFmtId="165" fontId="13" fillId="0" borderId="13" xfId="1" quotePrefix="1" applyNumberFormat="1" applyFont="1" applyBorder="1" applyAlignment="1" applyProtection="1">
      <alignment horizontal="center" vertical="center"/>
      <protection hidden="1"/>
    </xf>
    <xf numFmtId="165" fontId="13" fillId="0" borderId="11" xfId="1" applyNumberFormat="1" applyFont="1" applyBorder="1" applyAlignment="1" applyProtection="1">
      <alignment horizontal="center"/>
      <protection hidden="1"/>
    </xf>
    <xf numFmtId="170" fontId="13" fillId="0" borderId="64" xfId="1" quotePrefix="1" applyNumberFormat="1" applyFont="1" applyBorder="1" applyAlignment="1" applyProtection="1">
      <alignment horizontal="right" vertical="center"/>
      <protection hidden="1"/>
    </xf>
    <xf numFmtId="170" fontId="13" fillId="0" borderId="67" xfId="1" applyNumberFormat="1" applyFont="1" applyBorder="1" applyAlignment="1" applyProtection="1">
      <alignment horizontal="right"/>
      <protection hidden="1"/>
    </xf>
    <xf numFmtId="170" fontId="13" fillId="0" borderId="66" xfId="1" quotePrefix="1" applyNumberFormat="1" applyFont="1" applyBorder="1" applyAlignment="1" applyProtection="1">
      <alignment horizontal="right" vertical="center"/>
      <protection hidden="1"/>
    </xf>
    <xf numFmtId="170" fontId="13" fillId="0" borderId="9" xfId="1" quotePrefix="1" applyNumberFormat="1" applyFont="1" applyBorder="1" applyAlignment="1" applyProtection="1">
      <alignment horizontal="right" vertical="center"/>
      <protection hidden="1"/>
    </xf>
    <xf numFmtId="170" fontId="13" fillId="0" borderId="10" xfId="1" quotePrefix="1" applyNumberFormat="1" applyFont="1" applyBorder="1" applyAlignment="1" applyProtection="1">
      <alignment horizontal="right" vertical="center"/>
      <protection hidden="1"/>
    </xf>
    <xf numFmtId="0" fontId="12" fillId="0" borderId="64" xfId="1" applyNumberFormat="1" applyFont="1" applyBorder="1" applyAlignment="1" applyProtection="1">
      <alignment horizontal="center" vertical="center"/>
      <protection locked="0"/>
    </xf>
    <xf numFmtId="0" fontId="9" fillId="0" borderId="65" xfId="1" applyNumberFormat="1" applyFont="1" applyBorder="1" applyAlignment="1" applyProtection="1">
      <alignment horizontal="center" vertical="center"/>
      <protection locked="0"/>
    </xf>
    <xf numFmtId="0" fontId="13" fillId="0" borderId="65" xfId="1" applyNumberFormat="1" applyFont="1" applyBorder="1" applyAlignment="1" applyProtection="1">
      <alignment horizontal="center" vertical="center"/>
      <protection locked="0"/>
    </xf>
    <xf numFmtId="0" fontId="13" fillId="0" borderId="65" xfId="1" applyNumberFormat="1" applyFont="1" applyBorder="1" applyAlignment="1" applyProtection="1">
      <alignment horizontal="center" vertical="center" wrapText="1"/>
      <protection locked="0"/>
    </xf>
    <xf numFmtId="0" fontId="13" fillId="3" borderId="66" xfId="1" applyNumberFormat="1" applyFont="1" applyFill="1" applyBorder="1" applyAlignment="1" applyProtection="1">
      <alignment horizontal="center" vertical="center" wrapText="1"/>
      <protection locked="0"/>
    </xf>
    <xf numFmtId="165" fontId="13" fillId="0" borderId="54" xfId="1" quotePrefix="1" applyNumberFormat="1" applyFont="1" applyBorder="1" applyAlignment="1" applyProtection="1">
      <alignment horizontal="center" vertical="center"/>
      <protection hidden="1"/>
    </xf>
    <xf numFmtId="165" fontId="13" fillId="0" borderId="11" xfId="1" quotePrefix="1" applyNumberFormat="1" applyFont="1" applyBorder="1" applyAlignment="1" applyProtection="1">
      <alignment horizontal="center" vertical="center"/>
      <protection hidden="1"/>
    </xf>
    <xf numFmtId="0" fontId="22" fillId="0" borderId="45" xfId="1" applyNumberFormat="1" applyFont="1" applyBorder="1" applyAlignment="1" applyProtection="1">
      <alignment horizontal="center" vertical="center" wrapText="1"/>
      <protection locked="0"/>
    </xf>
    <xf numFmtId="170" fontId="10" fillId="0" borderId="68" xfId="1" applyNumberFormat="1" applyFont="1" applyBorder="1" applyAlignment="1" applyProtection="1">
      <alignment horizontal="right"/>
      <protection hidden="1"/>
    </xf>
    <xf numFmtId="170" fontId="10" fillId="0" borderId="69" xfId="1" applyNumberFormat="1" applyFont="1" applyBorder="1" applyAlignment="1" applyProtection="1">
      <alignment horizontal="right"/>
      <protection hidden="1"/>
    </xf>
    <xf numFmtId="165" fontId="10" fillId="0" borderId="69" xfId="1" applyNumberFormat="1" applyFont="1" applyBorder="1" applyAlignment="1" applyProtection="1">
      <alignment horizontal="right"/>
      <protection hidden="1"/>
    </xf>
    <xf numFmtId="165" fontId="10" fillId="0" borderId="70" xfId="1" applyNumberFormat="1" applyFont="1" applyBorder="1" applyAlignment="1" applyProtection="1">
      <alignment horizontal="right"/>
      <protection hidden="1"/>
    </xf>
    <xf numFmtId="170" fontId="10" fillId="0" borderId="61" xfId="1" quotePrefix="1" applyNumberFormat="1" applyFont="1" applyBorder="1" applyAlignment="1" applyProtection="1">
      <alignment horizontal="right" vertical="center"/>
      <protection hidden="1"/>
    </xf>
    <xf numFmtId="170" fontId="10" fillId="0" borderId="55" xfId="1" quotePrefix="1" applyNumberFormat="1" applyFont="1" applyBorder="1" applyAlignment="1" applyProtection="1">
      <alignment horizontal="right" vertical="center"/>
      <protection hidden="1"/>
    </xf>
    <xf numFmtId="170" fontId="10" fillId="0" borderId="58" xfId="1" quotePrefix="1" applyNumberFormat="1" applyFont="1" applyBorder="1" applyAlignment="1" applyProtection="1">
      <alignment horizontal="right" vertical="center"/>
      <protection hidden="1"/>
    </xf>
    <xf numFmtId="170" fontId="10" fillId="0" borderId="59" xfId="1" quotePrefix="1" applyNumberFormat="1" applyFont="1" applyBorder="1" applyAlignment="1" applyProtection="1">
      <alignment horizontal="right" vertical="center"/>
      <protection hidden="1"/>
    </xf>
    <xf numFmtId="170" fontId="10" fillId="0" borderId="60" xfId="1" applyNumberFormat="1" applyFont="1" applyBorder="1" applyAlignment="1" applyProtection="1">
      <alignment horizontal="right"/>
      <protection hidden="1"/>
    </xf>
    <xf numFmtId="165" fontId="10" fillId="0" borderId="55" xfId="1" quotePrefix="1" applyNumberFormat="1" applyFont="1" applyBorder="1" applyAlignment="1" applyProtection="1">
      <alignment horizontal="right" vertical="center"/>
      <protection hidden="1"/>
    </xf>
    <xf numFmtId="165" fontId="10" fillId="0" borderId="58" xfId="1" quotePrefix="1" applyNumberFormat="1" applyFont="1" applyBorder="1" applyAlignment="1" applyProtection="1">
      <alignment horizontal="right" vertical="center"/>
      <protection hidden="1"/>
    </xf>
    <xf numFmtId="0" fontId="14" fillId="4" borderId="2" xfId="1" applyNumberFormat="1" applyFont="1" applyFill="1" applyBorder="1" applyAlignment="1">
      <alignment horizontal="center" vertical="center"/>
    </xf>
    <xf numFmtId="0" fontId="14" fillId="4" borderId="1" xfId="1" applyNumberFormat="1" applyFont="1" applyFill="1" applyBorder="1" applyAlignment="1">
      <alignment horizontal="center" vertical="center"/>
    </xf>
    <xf numFmtId="0" fontId="14" fillId="4" borderId="5" xfId="1" applyNumberFormat="1" applyFont="1" applyFill="1" applyBorder="1" applyAlignment="1">
      <alignment horizontal="center" vertical="center"/>
    </xf>
    <xf numFmtId="0" fontId="6" fillId="0" borderId="23" xfId="1" applyNumberFormat="1" applyFont="1" applyBorder="1" applyAlignment="1">
      <alignment horizontal="center" vertical="center" wrapText="1"/>
    </xf>
    <xf numFmtId="0" fontId="6" fillId="0" borderId="26" xfId="1" applyNumberFormat="1" applyFont="1" applyBorder="1" applyAlignment="1">
      <alignment horizontal="center" vertical="center" wrapText="1"/>
    </xf>
    <xf numFmtId="0" fontId="6" fillId="0" borderId="38" xfId="1" applyNumberFormat="1" applyFont="1" applyBorder="1" applyAlignment="1">
      <alignment horizontal="center" vertical="center" wrapText="1"/>
    </xf>
    <xf numFmtId="0" fontId="6" fillId="0" borderId="41" xfId="1" applyNumberFormat="1" applyFont="1" applyBorder="1" applyAlignment="1">
      <alignment horizontal="center" vertical="center" wrapText="1"/>
    </xf>
    <xf numFmtId="0" fontId="6" fillId="0" borderId="6" xfId="1" applyNumberFormat="1" applyFont="1" applyBorder="1" applyAlignment="1">
      <alignment horizontal="center" vertical="center" wrapText="1"/>
    </xf>
    <xf numFmtId="0" fontId="6" fillId="0" borderId="17" xfId="1" applyNumberFormat="1" applyFont="1" applyBorder="1" applyAlignment="1">
      <alignment horizontal="center" vertical="center" wrapText="1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8" xfId="1" applyNumberFormat="1" applyFont="1" applyBorder="1" applyAlignment="1">
      <alignment horizontal="center" vertical="center" wrapText="1"/>
    </xf>
    <xf numFmtId="0" fontId="6" fillId="0" borderId="7" xfId="1" applyNumberFormat="1" applyFont="1" applyBorder="1" applyAlignment="1">
      <alignment horizontal="center" vertical="center" wrapText="1"/>
    </xf>
    <xf numFmtId="0" fontId="6" fillId="0" borderId="19" xfId="1" applyNumberFormat="1" applyFont="1" applyBorder="1" applyAlignment="1">
      <alignment horizontal="center" vertical="center" wrapText="1"/>
    </xf>
    <xf numFmtId="0" fontId="6" fillId="3" borderId="8" xfId="1" applyNumberFormat="1" applyFont="1" applyFill="1" applyBorder="1" applyAlignment="1">
      <alignment horizontal="center" vertical="center" wrapText="1"/>
    </xf>
    <xf numFmtId="0" fontId="6" fillId="3" borderId="18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 wrapText="1"/>
    </xf>
    <xf numFmtId="0" fontId="12" fillId="0" borderId="26" xfId="1" applyNumberFormat="1" applyFont="1" applyBorder="1" applyAlignment="1">
      <alignment horizontal="center" vertical="center" wrapText="1"/>
    </xf>
    <xf numFmtId="0" fontId="6" fillId="0" borderId="21" xfId="1" applyNumberFormat="1" applyFont="1" applyBorder="1" applyAlignment="1">
      <alignment horizontal="center" vertical="center" wrapText="1"/>
    </xf>
    <xf numFmtId="0" fontId="6" fillId="0" borderId="24" xfId="1" applyNumberFormat="1" applyFont="1" applyBorder="1" applyAlignment="1">
      <alignment horizontal="center" vertical="center" wrapText="1"/>
    </xf>
    <xf numFmtId="0" fontId="12" fillId="0" borderId="38" xfId="1" applyNumberFormat="1" applyFont="1" applyBorder="1" applyAlignment="1">
      <alignment horizontal="center" vertical="center" wrapText="1"/>
    </xf>
    <xf numFmtId="0" fontId="12" fillId="0" borderId="41" xfId="1" applyNumberFormat="1" applyFont="1" applyBorder="1" applyAlignment="1">
      <alignment horizontal="center" vertical="center" wrapText="1"/>
    </xf>
    <xf numFmtId="0" fontId="12" fillId="0" borderId="22" xfId="1" applyNumberFormat="1" applyFont="1" applyBorder="1" applyAlignment="1">
      <alignment horizontal="center" vertical="center" wrapText="1"/>
    </xf>
    <xf numFmtId="0" fontId="12" fillId="0" borderId="25" xfId="1" applyNumberFormat="1" applyFont="1" applyBorder="1" applyAlignment="1">
      <alignment horizontal="center" vertical="center" wrapText="1"/>
    </xf>
    <xf numFmtId="0" fontId="2" fillId="0" borderId="0" xfId="1" applyNumberFormat="1" applyFont="1" applyAlignment="1">
      <alignment horizontal="left"/>
    </xf>
    <xf numFmtId="0" fontId="6" fillId="3" borderId="22" xfId="1" applyNumberFormat="1" applyFont="1" applyFill="1" applyBorder="1" applyAlignment="1">
      <alignment horizontal="center" vertical="center" wrapText="1"/>
    </xf>
    <xf numFmtId="0" fontId="6" fillId="3" borderId="25" xfId="1" applyNumberFormat="1" applyFont="1" applyFill="1" applyBorder="1" applyAlignment="1">
      <alignment horizontal="center" vertical="center" wrapText="1"/>
    </xf>
    <xf numFmtId="0" fontId="21" fillId="4" borderId="44" xfId="1" applyNumberFormat="1" applyFont="1" applyFill="1" applyBorder="1" applyAlignment="1" applyProtection="1">
      <alignment horizontal="center" vertical="center"/>
      <protection locked="0"/>
    </xf>
    <xf numFmtId="0" fontId="21" fillId="4" borderId="0" xfId="1" applyNumberFormat="1" applyFont="1" applyFill="1" applyBorder="1" applyAlignment="1" applyProtection="1">
      <alignment horizontal="center" vertical="center"/>
      <protection locked="0"/>
    </xf>
    <xf numFmtId="0" fontId="14" fillId="5" borderId="2" xfId="1" applyNumberFormat="1" applyFont="1" applyFill="1" applyBorder="1" applyAlignment="1">
      <alignment horizontal="center" vertical="center"/>
    </xf>
    <xf numFmtId="0" fontId="14" fillId="5" borderId="1" xfId="1" applyNumberFormat="1" applyFont="1" applyFill="1" applyBorder="1" applyAlignment="1">
      <alignment horizontal="center" vertical="center"/>
    </xf>
    <xf numFmtId="0" fontId="14" fillId="5" borderId="5" xfId="1" applyNumberFormat="1" applyFont="1" applyFill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 wrapText="1"/>
    </xf>
    <xf numFmtId="0" fontId="12" fillId="0" borderId="20" xfId="1" applyNumberFormat="1" applyFont="1" applyBorder="1" applyAlignment="1">
      <alignment horizontal="center" vertical="center" wrapText="1"/>
    </xf>
    <xf numFmtId="0" fontId="12" fillId="0" borderId="36" xfId="1" applyNumberFormat="1" applyFont="1" applyBorder="1" applyAlignment="1">
      <alignment horizontal="center" vertical="center" wrapText="1"/>
    </xf>
    <xf numFmtId="0" fontId="12" fillId="0" borderId="37" xfId="1" applyNumberFormat="1" applyFont="1" applyBorder="1" applyAlignment="1">
      <alignment horizontal="center" vertical="center" wrapText="1"/>
    </xf>
    <xf numFmtId="0" fontId="12" fillId="0" borderId="8" xfId="1" applyNumberFormat="1" applyFont="1" applyBorder="1" applyAlignment="1">
      <alignment horizontal="center" vertical="center" wrapText="1"/>
    </xf>
    <xf numFmtId="0" fontId="12" fillId="0" borderId="18" xfId="1" applyNumberFormat="1" applyFont="1" applyBorder="1" applyAlignment="1">
      <alignment horizontal="center" vertical="center" wrapText="1"/>
    </xf>
    <xf numFmtId="0" fontId="12" fillId="0" borderId="7" xfId="1" applyNumberFormat="1" applyFont="1" applyBorder="1" applyAlignment="1">
      <alignment horizontal="center" vertical="center" wrapText="1"/>
    </xf>
    <xf numFmtId="0" fontId="12" fillId="0" borderId="19" xfId="1" applyNumberFormat="1" applyFont="1" applyBorder="1" applyAlignment="1">
      <alignment horizontal="center" vertical="center" wrapText="1"/>
    </xf>
    <xf numFmtId="40" fontId="6" fillId="3" borderId="8" xfId="1" applyNumberFormat="1" applyFont="1" applyFill="1" applyBorder="1" applyAlignment="1">
      <alignment horizontal="center" vertical="center" wrapText="1"/>
    </xf>
    <xf numFmtId="40" fontId="6" fillId="3" borderId="18" xfId="1" applyNumberFormat="1" applyFont="1" applyFill="1" applyBorder="1" applyAlignment="1">
      <alignment horizontal="center" vertical="center" wrapText="1"/>
    </xf>
    <xf numFmtId="0" fontId="20" fillId="5" borderId="44" xfId="1" applyNumberFormat="1" applyFont="1" applyFill="1" applyBorder="1" applyAlignment="1" applyProtection="1">
      <alignment horizontal="center" vertical="center"/>
      <protection locked="0"/>
    </xf>
    <xf numFmtId="0" fontId="20" fillId="5" borderId="0" xfId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28575</xdr:rowOff>
    </xdr:from>
    <xdr:ext cx="1053110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23825"/>
          <a:ext cx="1053110" cy="581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19051</xdr:rowOff>
    </xdr:from>
    <xdr:ext cx="1047750" cy="57806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6676"/>
          <a:ext cx="1047750" cy="57806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28576</xdr:rowOff>
    </xdr:from>
    <xdr:ext cx="1035845" cy="571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76226"/>
          <a:ext cx="1035845" cy="5715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30256</xdr:colOff>
      <xdr:row>1</xdr:row>
      <xdr:rowOff>17370</xdr:rowOff>
    </xdr:from>
    <xdr:ext cx="1057275" cy="58332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344" y="62194"/>
          <a:ext cx="1057275" cy="58332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19050</xdr:rowOff>
    </xdr:from>
    <xdr:ext cx="1053110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14300"/>
          <a:ext cx="1053110" cy="58102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19051</xdr:rowOff>
    </xdr:from>
    <xdr:ext cx="1104900" cy="5905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4" y="75080"/>
          <a:ext cx="1104900" cy="5905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sino\cage\Documents%20and%20Settings\tolits.TOLITS_BUDDY\My%20Documents\latest%20bck%20up%20190508\MB%20REPORT%20APRIL%202008%20BCK%20U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amonds\cage\GENIE\VND\APRIL%2009\22-04-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SUS\Documents\WeChat%20Files\sousopheak\FileStorage\File\2019-06\Users\SHANLYN\Desktop\Laguna%20Cage%20Reports%20-%20Existing\GENIE\VND\V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7F7B73\MBCS%20-26.03.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BCS%20NEW\VND\OCTOBER\MBCS.VND&amp;note%2031-10-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SUS\Documents\WeChat%20Files\sousopheak\FileStorage\File\2019-06\Users\SHANLYN\Desktop\Laguna%20Cage%20Reports%20-%20Existing\Documents%20and%20Settings\tolits.TOLITS_BUDDY\Desktop\NOV-07%20CCF.VER.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sino\cage\Documents%20and%20Settings\English\Desktop\MAIN%20BANK(NOV-07)\MB%20BALANCE\MB%20NOV-30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amonds\cage\GENIE\VND\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89B91F\CAGE%20USD%20REPORT-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ito\june%205%202008\MB%20REPORT%20APRIL%202008%20BCK%20U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tolits.TOLITS_BUDDY\My%20Documents\latest%20bck%20up%20190508\BALANCE%20SHT%20BCK%20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BCS%20NEW\USD\OCTOBER\MBCS%20USD%20&amp;%20NOTE%2001-10-09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 DETAIL"/>
      <sheetName val="DAILY TRANSACTION"/>
      <sheetName val="MONTHLY BALANCE"/>
      <sheetName val="DAILY REPORT"/>
      <sheetName val="CASH FLOW"/>
      <sheetName val="TABLE CASH DROP"/>
      <sheetName val="PAUL CHO"/>
      <sheetName val="DEPOSIT"/>
      <sheetName val="MINI BACARAT"/>
      <sheetName val="TEXAS DAILY 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0">
          <cell r="E30">
            <v>5000</v>
          </cell>
        </row>
        <row r="31">
          <cell r="E31">
            <v>1000</v>
          </cell>
        </row>
        <row r="32">
          <cell r="E32">
            <v>500</v>
          </cell>
          <cell r="H32">
            <v>17</v>
          </cell>
        </row>
        <row r="33">
          <cell r="E33">
            <v>100</v>
          </cell>
        </row>
        <row r="34">
          <cell r="E34">
            <v>50</v>
          </cell>
        </row>
        <row r="35">
          <cell r="E35">
            <v>25</v>
          </cell>
        </row>
        <row r="36">
          <cell r="E36">
            <v>10</v>
          </cell>
        </row>
        <row r="37">
          <cell r="E37">
            <v>5</v>
          </cell>
        </row>
      </sheetData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INO ORIGINAL FLOAT "/>
      <sheetName val="OPENING BALANCE"/>
      <sheetName val="Chips Bank Settlement"/>
      <sheetName val="CAGE TRANSACTION"/>
      <sheetName val="CAGE CONSOLIDATION"/>
      <sheetName val="FILL"/>
      <sheetName val="CREDIT"/>
      <sheetName val="INS FILL &amp; CREDIT"/>
      <sheetName val="SUMMARY FILL &amp; CREDIT"/>
      <sheetName val="MGR"/>
      <sheetName val="TABLE RESULT"/>
      <sheetName val="INSURANCE RESULT"/>
      <sheetName val="UNREDEEMED"/>
      <sheetName val="FLASH REPORT"/>
      <sheetName val="CBCS"/>
      <sheetName val="MBCS"/>
      <sheetName val="MB CASH"/>
      <sheetName val="FOREX"/>
      <sheetName val="COUNTER CLOSING"/>
    </sheetNames>
    <sheetDataSet>
      <sheetData sheetId="0"/>
      <sheetData sheetId="1"/>
      <sheetData sheetId="2" refreshError="1">
        <row r="23">
          <cell r="E23">
            <v>36943031.5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INO ORIGINAL FLOAT "/>
      <sheetName val="OPENING BALANCE"/>
      <sheetName val="Chips Bank Settlement"/>
      <sheetName val="CAGE TRANSACTION"/>
      <sheetName val="CAGE CONSOLIDATION"/>
      <sheetName val="FILL"/>
      <sheetName val="CREDIT"/>
      <sheetName val="INS FILL &amp; CREDIT"/>
      <sheetName val="SUMMARY FILL &amp; CREDIT"/>
      <sheetName val="MGR"/>
      <sheetName val="TABLE RESULT"/>
      <sheetName val="INSURANCE RESULT"/>
      <sheetName val="UNREDEEMED"/>
      <sheetName val="FLASH REPORT"/>
      <sheetName val="CBCS"/>
      <sheetName val="MBCS"/>
      <sheetName val="MB CASH"/>
      <sheetName val="FOREX"/>
      <sheetName val="COUNTER CLOSING"/>
    </sheetNames>
    <sheetDataSet>
      <sheetData sheetId="0"/>
      <sheetData sheetId="1"/>
      <sheetData sheetId="2">
        <row r="23">
          <cell r="E23">
            <v>35223732.5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CS-MORNING"/>
      <sheetName val="MBCS-NIGHT"/>
      <sheetName val="MBCS-AFTERNOON"/>
      <sheetName val="USD Cash Inventory"/>
      <sheetName val="Forex"/>
      <sheetName val="Front Window"/>
      <sheetName val="Commission"/>
      <sheetName val="Marker"/>
      <sheetName val="CDV"/>
      <sheetName val="OR"/>
      <sheetName val="Variance"/>
      <sheetName val="DepositWithdraw"/>
      <sheetName val="Debit &amp; Credit Note"/>
      <sheetName val="SUMMARY"/>
    </sheetNames>
    <sheetDataSet>
      <sheetData sheetId="0">
        <row r="4">
          <cell r="H4">
            <v>43550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A1">
            <v>43550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ASINO ORIGINAL FLOAT "/>
      <sheetName val="OPENING BALANCE"/>
      <sheetName val="Chips Bank Settlement"/>
      <sheetName val="CAGE TRANS.CHIP"/>
      <sheetName val="CAGE CONSOLIDATION"/>
      <sheetName val="FILL"/>
      <sheetName val="CREDIT"/>
      <sheetName val="INS.FILL &amp; CREDIT"/>
      <sheetName val="SUMMARY FILL &amp; CREDIT"/>
      <sheetName val="MGR"/>
      <sheetName val="TABLE RESULT"/>
      <sheetName val="MONTHLY RESULT"/>
      <sheetName val="UNREDEEMED"/>
      <sheetName val="Flash Report "/>
      <sheetName val="DAILY BALANCE SHEET"/>
      <sheetName val="MB FLOAT"/>
      <sheetName val="FOREX"/>
      <sheetName val="INSTRUMENT HELD"/>
      <sheetName val="CBS BALANCE"/>
      <sheetName val="COUNTER CLOS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KET REPORT"/>
      <sheetName val="MONTHLY CCF"/>
      <sheetName val="TURNOVER"/>
      <sheetName val="CCF"/>
      <sheetName val="MANUAL UPDATE"/>
      <sheetName val="TURNOVER( BCC)"/>
      <sheetName val="TURNOVER( RLT)"/>
      <sheetName val="DAILY INS RESULT"/>
      <sheetName val="ACTUAL INSURANCE SHARE "/>
      <sheetName val="TABLE LEASE HONG"/>
      <sheetName val="199"/>
      <sheetName val="ANH3"/>
      <sheetName val="BADA"/>
      <sheetName val="BANG"/>
      <sheetName val="CAO HUNG"/>
      <sheetName val="CUONG DUNG"/>
      <sheetName val="DALIN"/>
      <sheetName val="FAT"/>
      <sheetName val="HAI"/>
      <sheetName val="HAPPY DAY"/>
      <sheetName val="HEN HEN"/>
      <sheetName val="HOA HK"/>
      <sheetName val="HOAI MINH"/>
      <sheetName val="HON"/>
      <sheetName val="JOHNSON"/>
      <sheetName val="KAO"/>
      <sheetName val="KHAN VI"/>
      <sheetName val="KIM"/>
      <sheetName val="KIM ANH"/>
      <sheetName val="LUC 838"/>
      <sheetName val="MALY"/>
      <sheetName val="MENG"/>
      <sheetName val="MENG HOUR"/>
      <sheetName val="MINH TRUNG"/>
      <sheetName val="MY HIEN"/>
      <sheetName val="NGOC MAI"/>
      <sheetName val="PHUC"/>
      <sheetName val="PHUONG HA"/>
      <sheetName val="RSN"/>
      <sheetName val="SAM"/>
      <sheetName val="SANH"/>
      <sheetName val="SHEA"/>
      <sheetName val="HAI KHOI"/>
      <sheetName val="SOK HA"/>
      <sheetName val="SOK THAI"/>
      <sheetName val="TAN LOC"/>
      <sheetName val="THA"/>
      <sheetName val="THAI PHUOC"/>
      <sheetName val="THAN THUY"/>
      <sheetName val="THUAN"/>
      <sheetName val="THUAN DIEN"/>
      <sheetName val="THUONG"/>
      <sheetName val="TRAN TAI"/>
      <sheetName val="TRA VAN HONG"/>
      <sheetName val="UT VANG"/>
      <sheetName val="WIN 99"/>
      <sheetName val="BAO PHUONG"/>
      <sheetName val="CHANTHA"/>
      <sheetName val="PHAT TAI"/>
      <sheetName val="HANH D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&amp; BALANCE"/>
      <sheetName val="Daily Transaction"/>
      <sheetName val="WHOLE DAY"/>
      <sheetName val="MORNING"/>
      <sheetName val="SWING"/>
      <sheetName val="GRAVE"/>
      <sheetName val="DCF"/>
      <sheetName val=" MAIN VAULT "/>
      <sheetName val="FOREX"/>
      <sheetName val="DAILY FOREX"/>
      <sheetName val="DEPOSIT"/>
      <sheetName val="TABLE CASH DROP"/>
      <sheetName val="HYUNH TOUNG GROUP REPORT"/>
      <sheetName val="STTLMNT M S"/>
      <sheetName val="CCF REDEEMED"/>
    </sheetNames>
    <sheetDataSet>
      <sheetData sheetId="0"/>
      <sheetData sheetId="1"/>
      <sheetData sheetId="2"/>
      <sheetData sheetId="3"/>
      <sheetData sheetId="4"/>
      <sheetData sheetId="5">
        <row r="72">
          <cell r="G72">
            <v>2751013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INO ORIGINAL FLOAT "/>
      <sheetName val="OPENING BALANCE"/>
      <sheetName val="Chips Bank Settlement"/>
      <sheetName val="CAGE TRANSACTION"/>
      <sheetName val="CAGE CONSOLIDATION"/>
      <sheetName val="FILL"/>
      <sheetName val="CREDIT"/>
      <sheetName val="INS FILL &amp; CREDIT"/>
      <sheetName val="SUMMARY FILL &amp; CREDIT"/>
      <sheetName val="MGR"/>
      <sheetName val="TABLE RESULT"/>
      <sheetName val="INSURANCE RESULT"/>
      <sheetName val="UNREDEEMED"/>
      <sheetName val="FLASH REPORT"/>
      <sheetName val="CBCS"/>
      <sheetName val="MBCS"/>
      <sheetName val="MB CASH"/>
      <sheetName val="FOREX"/>
      <sheetName val="COUNTER CLOSING"/>
    </sheetNames>
    <sheetDataSet>
      <sheetData sheetId="0"/>
      <sheetData sheetId="1"/>
      <sheetData sheetId="2" refreshError="1">
        <row r="23">
          <cell r="E23">
            <v>35223732.5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-09"/>
      <sheetName val="DBS-10"/>
      <sheetName val="DBS-11"/>
      <sheetName val="DBS-12"/>
      <sheetName val="SALE REPORT"/>
      <sheetName val="MONTHLY MBCS-October-11"/>
      <sheetName val="ACCOUNTABILITY"/>
      <sheetName val="INVENTORY"/>
      <sheetName val="CR"/>
      <sheetName val="CDV"/>
      <sheetName val="OR"/>
      <sheetName val="DS"/>
      <sheetName val="FLASH REPORT"/>
      <sheetName val="YEARLY MBCS-11"/>
      <sheetName val="YEAR ENDED REPORT"/>
      <sheetName val="TABLE RESULT YEA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54">
          <cell r="BB54">
            <v>125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 DETAIL"/>
      <sheetName val="DAILY TRANSACTION"/>
      <sheetName val="MONTHLY BALANCE"/>
      <sheetName val="DAILY REPORT"/>
      <sheetName val="CASH FLOW"/>
      <sheetName val="TABLE CASH DROP"/>
      <sheetName val="PAUL CHO"/>
      <sheetName val="DEPOSIT"/>
      <sheetName val="MINI BACARAT"/>
      <sheetName val="TEXAS DAILY RESULT"/>
    </sheetNames>
    <sheetDataSet>
      <sheetData sheetId="0" refreshError="1"/>
      <sheetData sheetId="1" refreshError="1"/>
      <sheetData sheetId="2" refreshError="1"/>
      <sheetData sheetId="3" refreshError="1">
        <row r="4">
          <cell r="B4">
            <v>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BALANCE"/>
      <sheetName val="SHIFT BALANCE"/>
      <sheetName val="DCF"/>
      <sheetName val=" MAIN VAULT "/>
      <sheetName val="FOREX"/>
      <sheetName val="DAILY FOREX"/>
      <sheetName val="ROULLETTE 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ASINO ORIGINAL FLOAT "/>
      <sheetName val="OPENING BALANCE"/>
      <sheetName val="Chips Bank Settlement"/>
      <sheetName val="CAGE TRANS. CHIP&amp;CASH "/>
      <sheetName val="CAGE CONSOLIDATION"/>
      <sheetName val="FILL"/>
      <sheetName val="CREDIT"/>
      <sheetName val="INS FILL &amp; CREDIT"/>
      <sheetName val="SUMMARY FILL &amp; CREDIT"/>
      <sheetName val="MGR"/>
      <sheetName val="TABLE RESULT"/>
      <sheetName val="ROLLING"/>
      <sheetName val="INSURANCE RESULT"/>
      <sheetName val="UNREDEEMED"/>
      <sheetName val="Flash Report "/>
      <sheetName val="DAILY BALANCE SHEET"/>
      <sheetName val="MB FLOAT"/>
      <sheetName val="INSTRUMENT HELD"/>
      <sheetName val="FOREX"/>
      <sheetName val="FOREX SUMMARY"/>
      <sheetName val="CBS DAY"/>
      <sheetName val="CBS NIGHT"/>
      <sheetName val="FOREX CBS DAY"/>
      <sheetName val="FOREX CBS NIGHT"/>
      <sheetName val="counter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39997558519241921"/>
    <pageSetUpPr fitToPage="1"/>
  </sheetPr>
  <dimension ref="A1:BK188"/>
  <sheetViews>
    <sheetView showGridLines="0" zoomScale="85" zoomScaleNormal="85" workbookViewId="0">
      <pane ySplit="8" topLeftCell="A149" activePane="bottomLeft" state="frozen"/>
      <selection activeCell="I127" sqref="I127"/>
      <selection pane="bottomLeft" activeCell="I178" sqref="I178"/>
    </sheetView>
  </sheetViews>
  <sheetFormatPr defaultRowHeight="20.100000000000001" customHeight="1"/>
  <cols>
    <col min="1" max="1" width="2.5703125" style="1" customWidth="1"/>
    <col min="2" max="2" width="5.5703125" style="43" bestFit="1" customWidth="1"/>
    <col min="3" max="4" width="16.42578125" style="20" customWidth="1"/>
    <col min="5" max="6" width="20.7109375" style="20" customWidth="1"/>
    <col min="7" max="7" width="45.5703125" style="27" bestFit="1" customWidth="1"/>
    <col min="8" max="8" width="22.7109375" style="20" customWidth="1"/>
    <col min="9" max="9" width="23.7109375" style="12" customWidth="1"/>
    <col min="10" max="11" width="13.42578125" style="1" customWidth="1"/>
    <col min="12" max="12" width="25.42578125" style="1" hidden="1" customWidth="1"/>
    <col min="13" max="18" width="9.140625" style="1"/>
    <col min="19" max="19" width="9.140625" style="1" customWidth="1"/>
    <col min="20" max="16384" width="9.140625" style="1"/>
  </cols>
  <sheetData>
    <row r="1" spans="1:12" ht="7.5" customHeight="1" thickBot="1"/>
    <row r="2" spans="1:12" ht="50.1" customHeight="1" thickBot="1">
      <c r="B2" s="285" t="s">
        <v>17</v>
      </c>
      <c r="C2" s="286"/>
      <c r="D2" s="286"/>
      <c r="E2" s="286"/>
      <c r="F2" s="286"/>
      <c r="G2" s="286"/>
      <c r="H2" s="286"/>
      <c r="I2" s="286"/>
      <c r="J2" s="286"/>
      <c r="K2" s="287"/>
    </row>
    <row r="3" spans="1:12" ht="10.5" customHeight="1" thickBot="1">
      <c r="J3" s="117"/>
      <c r="K3" s="117"/>
    </row>
    <row r="4" spans="1:12" s="2" customFormat="1" ht="20.100000000000001" customHeight="1" thickBot="1">
      <c r="B4" s="43"/>
      <c r="C4" s="21"/>
      <c r="D4" s="21"/>
      <c r="E4" s="21"/>
      <c r="F4" s="21"/>
      <c r="G4" s="28"/>
      <c r="H4" s="46" t="s">
        <v>27</v>
      </c>
      <c r="I4" s="119">
        <f>SUM(I7:I192)</f>
        <v>2257697.5</v>
      </c>
      <c r="J4" s="118"/>
      <c r="K4" s="118"/>
    </row>
    <row r="5" spans="1:12" s="3" customFormat="1" ht="20.100000000000001" customHeight="1">
      <c r="A5" s="3" t="s">
        <v>10</v>
      </c>
      <c r="B5" s="292" t="s">
        <v>19</v>
      </c>
      <c r="C5" s="294" t="s">
        <v>2</v>
      </c>
      <c r="D5" s="296" t="s">
        <v>1</v>
      </c>
      <c r="E5" s="294" t="s">
        <v>28</v>
      </c>
      <c r="F5" s="296" t="s">
        <v>3</v>
      </c>
      <c r="G5" s="294" t="s">
        <v>0</v>
      </c>
      <c r="H5" s="294" t="s">
        <v>4</v>
      </c>
      <c r="I5" s="298" t="s">
        <v>5</v>
      </c>
      <c r="J5" s="290" t="s">
        <v>113</v>
      </c>
      <c r="K5" s="288" t="s">
        <v>29</v>
      </c>
    </row>
    <row r="6" spans="1:12" s="3" customFormat="1" ht="12.75" customHeight="1" thickBot="1">
      <c r="B6" s="293"/>
      <c r="C6" s="295"/>
      <c r="D6" s="297"/>
      <c r="E6" s="295"/>
      <c r="F6" s="297"/>
      <c r="G6" s="295"/>
      <c r="H6" s="295"/>
      <c r="I6" s="299"/>
      <c r="J6" s="291"/>
      <c r="K6" s="289"/>
      <c r="L6" s="3" t="s">
        <v>8</v>
      </c>
    </row>
    <row r="7" spans="1:12" ht="20.100000000000001" hidden="1" customHeight="1">
      <c r="B7" s="130">
        <v>1</v>
      </c>
      <c r="C7" s="131"/>
      <c r="D7" s="132"/>
      <c r="E7" s="124"/>
      <c r="F7" s="124">
        <v>10</v>
      </c>
      <c r="G7" s="53" t="str">
        <f>IFERROR(VLOOKUP(F7,'ADD NAME (A)'!$C$4:D33,2,FALSE),"-")</f>
        <v>大卫会公司(Da Wei Hui Gong Si)</v>
      </c>
      <c r="H7" s="133" t="s">
        <v>8</v>
      </c>
      <c r="I7" s="127">
        <v>185484</v>
      </c>
      <c r="J7" s="134"/>
      <c r="K7" s="135"/>
      <c r="L7" s="3" t="s">
        <v>26</v>
      </c>
    </row>
    <row r="8" spans="1:12" ht="20.100000000000001" hidden="1" customHeight="1">
      <c r="B8" s="11">
        <v>2</v>
      </c>
      <c r="C8" s="36"/>
      <c r="D8" s="36"/>
      <c r="E8" s="31"/>
      <c r="F8" s="59" t="s">
        <v>30</v>
      </c>
      <c r="G8" s="49" t="str">
        <f>IFERROR(VLOOKUP(F8,'ADD NAME (A)'!$C$4:D34,2,FALSE),"-")</f>
        <v>王府会所(Wang Fu Hui Suo)</v>
      </c>
      <c r="H8" s="65" t="s">
        <v>8</v>
      </c>
      <c r="I8" s="63">
        <v>285000</v>
      </c>
      <c r="J8" s="94"/>
      <c r="K8" s="88"/>
      <c r="L8" s="3" t="s">
        <v>125</v>
      </c>
    </row>
    <row r="9" spans="1:12" ht="20.100000000000001" hidden="1" customHeight="1">
      <c r="B9" s="11">
        <v>3</v>
      </c>
      <c r="C9" s="36"/>
      <c r="D9" s="36"/>
      <c r="E9" s="31"/>
      <c r="F9" s="59" t="s">
        <v>53</v>
      </c>
      <c r="G9" s="86" t="str">
        <f>IFERROR(VLOOKUP(F9,'ADD NAME (A)'!$C$4:D35,2,FALSE),"-")</f>
        <v>李乔双 (Li Qiao Shuang)</v>
      </c>
      <c r="H9" s="65" t="s">
        <v>8</v>
      </c>
      <c r="I9" s="63">
        <v>18</v>
      </c>
      <c r="J9" s="94"/>
      <c r="K9" s="88"/>
      <c r="L9" s="3" t="s">
        <v>126</v>
      </c>
    </row>
    <row r="10" spans="1:12" ht="20.100000000000001" hidden="1" customHeight="1">
      <c r="B10" s="11">
        <v>4</v>
      </c>
      <c r="C10" s="36"/>
      <c r="D10" s="36"/>
      <c r="E10" s="31"/>
      <c r="F10" s="59" t="s">
        <v>31</v>
      </c>
      <c r="G10" s="86" t="str">
        <f>IFERROR(VLOOKUP(F10,'ADD NAME (A)'!$C$4:D36,2,FALSE),"-")</f>
        <v>黄滨滨(Huang Bin Bin)</v>
      </c>
      <c r="H10" s="65" t="s">
        <v>8</v>
      </c>
      <c r="I10" s="80">
        <v>21</v>
      </c>
      <c r="J10" s="94"/>
      <c r="K10" s="88"/>
      <c r="L10" s="3"/>
    </row>
    <row r="11" spans="1:12" ht="20.100000000000001" hidden="1" customHeight="1">
      <c r="B11" s="11">
        <v>5</v>
      </c>
      <c r="C11" s="36"/>
      <c r="D11" s="36"/>
      <c r="E11" s="31"/>
      <c r="F11" s="59" t="s">
        <v>32</v>
      </c>
      <c r="G11" s="86" t="str">
        <f>IFERROR(VLOOKUP(F11,'ADD NAME (A)'!$C$4:D37,2,FALSE),"-")</f>
        <v>潘杰(Pan Jie)</v>
      </c>
      <c r="H11" s="65" t="s">
        <v>8</v>
      </c>
      <c r="I11" s="80">
        <v>2954</v>
      </c>
      <c r="J11" s="94"/>
      <c r="K11" s="88"/>
      <c r="L11" s="3"/>
    </row>
    <row r="12" spans="1:12" ht="20.100000000000001" hidden="1" customHeight="1">
      <c r="B12" s="11">
        <v>6</v>
      </c>
      <c r="C12" s="36"/>
      <c r="D12" s="36"/>
      <c r="E12" s="31"/>
      <c r="F12" s="59" t="s">
        <v>33</v>
      </c>
      <c r="G12" s="86" t="str">
        <f>IFERROR(VLOOKUP(F12,'ADD NAME (A)'!$C$4:D38,2,FALSE),"-")</f>
        <v>斯亚娟(Si Ya Juan)</v>
      </c>
      <c r="H12" s="65" t="s">
        <v>8</v>
      </c>
      <c r="I12" s="80">
        <v>55</v>
      </c>
      <c r="J12" s="94"/>
      <c r="K12" s="88"/>
      <c r="L12" s="3"/>
    </row>
    <row r="13" spans="1:12" ht="20.100000000000001" hidden="1" customHeight="1">
      <c r="B13" s="11">
        <v>7</v>
      </c>
      <c r="C13" s="36"/>
      <c r="D13" s="36"/>
      <c r="E13" s="31"/>
      <c r="F13" s="59" t="s">
        <v>51</v>
      </c>
      <c r="G13" s="86" t="str">
        <f>IFERROR(VLOOKUP(F13,'ADD NAME (A)'!$C$4:D39,2,FALSE),"-")</f>
        <v>陈灏(Chen Hao)</v>
      </c>
      <c r="H13" s="65" t="s">
        <v>8</v>
      </c>
      <c r="I13" s="80">
        <v>150000</v>
      </c>
      <c r="J13" s="94"/>
      <c r="K13" s="88"/>
      <c r="L13" s="3"/>
    </row>
    <row r="14" spans="1:12" ht="20.100000000000001" hidden="1" customHeight="1">
      <c r="B14" s="11">
        <v>8</v>
      </c>
      <c r="C14" s="36"/>
      <c r="D14" s="36"/>
      <c r="E14" s="31"/>
      <c r="F14" s="59" t="s">
        <v>34</v>
      </c>
      <c r="G14" s="86" t="str">
        <f>IFERROR(VLOOKUP(F14,'ADD NAME (A)'!$C$4:D40,2,FALSE),"-")</f>
        <v>叶力(Ye Li)</v>
      </c>
      <c r="H14" s="65" t="s">
        <v>8</v>
      </c>
      <c r="I14" s="80">
        <v>841</v>
      </c>
      <c r="J14" s="94"/>
      <c r="K14" s="88"/>
      <c r="L14" s="3"/>
    </row>
    <row r="15" spans="1:12" ht="20.100000000000001" hidden="1" customHeight="1">
      <c r="B15" s="11">
        <v>9</v>
      </c>
      <c r="C15" s="36"/>
      <c r="D15" s="36"/>
      <c r="E15" s="31"/>
      <c r="F15" s="59" t="s">
        <v>36</v>
      </c>
      <c r="G15" s="86" t="str">
        <f>IFERROR(VLOOKUP(F15,'ADD NAME (A)'!$C$4:D41,2,FALSE),"-")</f>
        <v>许林(Xu Lin)</v>
      </c>
      <c r="H15" s="65" t="s">
        <v>8</v>
      </c>
      <c r="I15" s="80">
        <v>1000</v>
      </c>
      <c r="J15" s="94"/>
      <c r="K15" s="88"/>
      <c r="L15" s="3"/>
    </row>
    <row r="16" spans="1:12" ht="20.100000000000001" hidden="1" customHeight="1">
      <c r="B16" s="11">
        <v>10</v>
      </c>
      <c r="C16" s="36"/>
      <c r="D16" s="36"/>
      <c r="E16" s="31"/>
      <c r="F16" s="59" t="s">
        <v>37</v>
      </c>
      <c r="G16" s="86" t="str">
        <f>IFERROR(VLOOKUP(F16,'ADD NAME (A)'!$C$4:D42,2,FALSE),"-")</f>
        <v>大卫会(David Group)</v>
      </c>
      <c r="H16" s="65" t="s">
        <v>8</v>
      </c>
      <c r="I16" s="80">
        <v>140000</v>
      </c>
      <c r="J16" s="94"/>
      <c r="K16" s="88"/>
      <c r="L16" s="3"/>
    </row>
    <row r="17" spans="2:12" ht="20.100000000000001" hidden="1" customHeight="1">
      <c r="B17" s="11">
        <v>11</v>
      </c>
      <c r="C17" s="36"/>
      <c r="D17" s="36"/>
      <c r="E17" s="31"/>
      <c r="F17" s="59" t="s">
        <v>38</v>
      </c>
      <c r="G17" s="86" t="str">
        <f>IFERROR(VLOOKUP(F17,'ADD NAME (A)'!$C$4:D43,2,FALSE),"-")</f>
        <v>大卫西港收益(Da Wei Xi Gang Shou Yi)</v>
      </c>
      <c r="H17" s="65" t="s">
        <v>8</v>
      </c>
      <c r="I17" s="80">
        <v>20</v>
      </c>
      <c r="J17" s="94"/>
      <c r="K17" s="88"/>
      <c r="L17" s="3"/>
    </row>
    <row r="18" spans="2:12" ht="20.100000000000001" hidden="1" customHeight="1">
      <c r="B18" s="11">
        <v>12</v>
      </c>
      <c r="C18" s="36"/>
      <c r="D18" s="36"/>
      <c r="E18" s="31"/>
      <c r="F18" s="59" t="s">
        <v>38</v>
      </c>
      <c r="G18" s="86" t="str">
        <f>IFERROR(VLOOKUP(F18,'ADD NAME (A)'!$C$4:D44,2,FALSE),"-")</f>
        <v>大卫西港收益(Da Wei Xi Gang Shou Yi)</v>
      </c>
      <c r="H18" s="65" t="s">
        <v>8</v>
      </c>
      <c r="I18" s="80"/>
      <c r="J18" s="94"/>
      <c r="K18" s="88"/>
      <c r="L18" s="3"/>
    </row>
    <row r="19" spans="2:12" ht="20.100000000000001" hidden="1" customHeight="1">
      <c r="B19" s="11">
        <v>13</v>
      </c>
      <c r="C19" s="36"/>
      <c r="D19" s="36"/>
      <c r="E19" s="31"/>
      <c r="F19" s="59" t="s">
        <v>39</v>
      </c>
      <c r="G19" s="86" t="str">
        <f>IFERROR(VLOOKUP(F19,'ADD NAME (A)'!$C$4:D45,2,FALSE),"-")</f>
        <v>陈奕龙(Chen Yi Long)</v>
      </c>
      <c r="H19" s="65" t="s">
        <v>8</v>
      </c>
      <c r="I19" s="80">
        <v>277170</v>
      </c>
      <c r="J19" s="94"/>
      <c r="K19" s="88"/>
      <c r="L19" s="3"/>
    </row>
    <row r="20" spans="2:12" ht="20.100000000000001" hidden="1" customHeight="1">
      <c r="B20" s="11">
        <v>14</v>
      </c>
      <c r="C20" s="36"/>
      <c r="D20" s="36"/>
      <c r="E20" s="31"/>
      <c r="F20" s="59" t="s">
        <v>40</v>
      </c>
      <c r="G20" s="86" t="str">
        <f>IFERROR(VLOOKUP(F20,'ADD NAME (A)'!$C$4:D46,2,FALSE),"-")</f>
        <v>姚少忠(Yao Zhao Zhong)</v>
      </c>
      <c r="H20" s="65" t="s">
        <v>8</v>
      </c>
      <c r="I20" s="80">
        <v>880</v>
      </c>
      <c r="J20" s="94"/>
      <c r="K20" s="88"/>
      <c r="L20" s="3"/>
    </row>
    <row r="21" spans="2:12" ht="19.5" hidden="1" customHeight="1">
      <c r="B21" s="11">
        <v>15</v>
      </c>
      <c r="C21" s="36"/>
      <c r="D21" s="36"/>
      <c r="E21" s="31"/>
      <c r="F21" s="59" t="s">
        <v>41</v>
      </c>
      <c r="G21" s="86" t="str">
        <f>IFERROR(VLOOKUP(F21,'ADD NAME (A)'!$C$4:D47,2,FALSE),"-")</f>
        <v>袁喜弟(Yuan Xi Di)</v>
      </c>
      <c r="H21" s="65" t="s">
        <v>8</v>
      </c>
      <c r="I21" s="80">
        <v>26</v>
      </c>
      <c r="J21" s="94"/>
      <c r="K21" s="88"/>
      <c r="L21" s="3"/>
    </row>
    <row r="22" spans="2:12" ht="20.100000000000001" hidden="1" customHeight="1">
      <c r="B22" s="11">
        <v>16</v>
      </c>
      <c r="C22" s="36"/>
      <c r="D22" s="36"/>
      <c r="E22" s="31"/>
      <c r="F22" s="59" t="s">
        <v>42</v>
      </c>
      <c r="G22" s="86" t="str">
        <f>IFERROR(VLOOKUP(F22,'ADD NAME (A)'!$C$4:D48,2,FALSE),"-")</f>
        <v>潘建鑫(Pan Jian Xin)</v>
      </c>
      <c r="H22" s="65" t="s">
        <v>8</v>
      </c>
      <c r="I22" s="80">
        <v>161</v>
      </c>
      <c r="J22" s="94"/>
      <c r="K22" s="88"/>
      <c r="L22" s="3"/>
    </row>
    <row r="23" spans="2:12" ht="20.100000000000001" hidden="1" customHeight="1">
      <c r="B23" s="11">
        <v>17</v>
      </c>
      <c r="C23" s="36"/>
      <c r="D23" s="36"/>
      <c r="E23" s="31"/>
      <c r="F23" s="59" t="s">
        <v>52</v>
      </c>
      <c r="G23" s="86" t="str">
        <f>IFERROR(VLOOKUP(F23,'ADD NAME (A)'!$C$4:D49,2,FALSE),"-")</f>
        <v xml:space="preserve"> 陈志豪(Chen Zhi Hao)</v>
      </c>
      <c r="H23" s="65" t="s">
        <v>8</v>
      </c>
      <c r="I23" s="80">
        <v>40</v>
      </c>
      <c r="J23" s="94"/>
      <c r="K23" s="88"/>
      <c r="L23" s="3"/>
    </row>
    <row r="24" spans="2:12" ht="20.100000000000001" hidden="1" customHeight="1">
      <c r="B24" s="11">
        <v>18</v>
      </c>
      <c r="C24" s="36"/>
      <c r="D24" s="36"/>
      <c r="E24" s="31"/>
      <c r="F24" s="59" t="s">
        <v>44</v>
      </c>
      <c r="G24" s="86" t="str">
        <f>IFERROR(VLOOKUP(F24,'ADD NAME (A)'!$C$4:D50,2,FALSE),"-")</f>
        <v>陈岳群(Chen Yue Qun)</v>
      </c>
      <c r="H24" s="65" t="s">
        <v>8</v>
      </c>
      <c r="I24" s="80">
        <v>121</v>
      </c>
      <c r="J24" s="94"/>
      <c r="K24" s="88"/>
      <c r="L24" s="3"/>
    </row>
    <row r="25" spans="2:12" ht="20.100000000000001" hidden="1" customHeight="1">
      <c r="B25" s="11">
        <v>19</v>
      </c>
      <c r="C25" s="36"/>
      <c r="D25" s="36"/>
      <c r="E25" s="31"/>
      <c r="F25" s="59" t="s">
        <v>45</v>
      </c>
      <c r="G25" s="86" t="str">
        <f>IFERROR(VLOOKUP(F25,'ADD NAME (A)'!$C$4:D51,2,FALSE),"-")</f>
        <v>王军(Wang Jun)</v>
      </c>
      <c r="H25" s="65" t="s">
        <v>8</v>
      </c>
      <c r="I25" s="80">
        <v>1000000</v>
      </c>
      <c r="J25" s="94"/>
      <c r="K25" s="88"/>
      <c r="L25" s="3"/>
    </row>
    <row r="26" spans="2:12" ht="20.100000000000001" hidden="1" customHeight="1">
      <c r="B26" s="11">
        <v>20</v>
      </c>
      <c r="C26" s="36"/>
      <c r="D26" s="36"/>
      <c r="E26" s="31"/>
      <c r="F26" s="59" t="s">
        <v>46</v>
      </c>
      <c r="G26" s="86" t="str">
        <f>IFERROR(VLOOKUP(F26,'ADD NAME (A)'!$C$4:D52,2,FALSE),"-")</f>
        <v>叶泽滨(Ye Zhe Bin)</v>
      </c>
      <c r="H26" s="65" t="s">
        <v>8</v>
      </c>
      <c r="I26" s="80">
        <v>15</v>
      </c>
      <c r="J26" s="94"/>
      <c r="K26" s="88"/>
      <c r="L26" s="3"/>
    </row>
    <row r="27" spans="2:12" ht="20.100000000000001" hidden="1" customHeight="1">
      <c r="B27" s="11">
        <v>21</v>
      </c>
      <c r="C27" s="36"/>
      <c r="D27" s="36"/>
      <c r="E27" s="31"/>
      <c r="F27" s="59" t="s">
        <v>111</v>
      </c>
      <c r="G27" s="86" t="str">
        <f>IFERROR(VLOOKUP(F27,'ADD NAME (A)'!$C$4:D53,2,FALSE),"-")</f>
        <v>余佩志（Yu Pei Zhi)</v>
      </c>
      <c r="H27" s="65" t="s">
        <v>8</v>
      </c>
      <c r="I27" s="80">
        <v>80000</v>
      </c>
      <c r="J27" s="94"/>
      <c r="K27" s="88"/>
      <c r="L27" s="3"/>
    </row>
    <row r="28" spans="2:12" ht="20.100000000000001" hidden="1" customHeight="1">
      <c r="B28" s="11">
        <v>22</v>
      </c>
      <c r="C28" s="36"/>
      <c r="D28" s="36"/>
      <c r="E28" s="31"/>
      <c r="F28" s="59" t="s">
        <v>50</v>
      </c>
      <c r="G28" s="86" t="str">
        <f>IFERROR(VLOOKUP(F28,'ADD NAME (A)'!$C$4:D54,2,FALSE),"-")</f>
        <v>张学申(Zhang Xue Shen)</v>
      </c>
      <c r="H28" s="65" t="s">
        <v>8</v>
      </c>
      <c r="I28" s="80">
        <v>121</v>
      </c>
      <c r="J28" s="94"/>
      <c r="K28" s="88"/>
      <c r="L28" s="3"/>
    </row>
    <row r="29" spans="2:12" ht="20.100000000000001" hidden="1" customHeight="1">
      <c r="B29" s="11">
        <v>23</v>
      </c>
      <c r="C29" s="36"/>
      <c r="D29" s="36"/>
      <c r="E29" s="31"/>
      <c r="F29" s="59" t="s">
        <v>54</v>
      </c>
      <c r="G29" s="86" t="str">
        <f>IFERROR(VLOOKUP(F29,'ADD NAME (A)'!$C$4:D55,2,FALSE),"-")</f>
        <v>Outstanding commission</v>
      </c>
      <c r="H29" s="65" t="s">
        <v>8</v>
      </c>
      <c r="I29" s="63">
        <v>104466</v>
      </c>
      <c r="J29" s="94"/>
      <c r="K29" s="88"/>
      <c r="L29" s="3"/>
    </row>
    <row r="30" spans="2:12" ht="20.100000000000001" hidden="1" customHeight="1">
      <c r="B30" s="11">
        <v>24</v>
      </c>
      <c r="C30" s="36"/>
      <c r="D30" s="36"/>
      <c r="E30" s="31"/>
      <c r="F30" s="59" t="s">
        <v>55</v>
      </c>
      <c r="G30" s="86" t="str">
        <f>IFERROR(VLOOKUP(F30,'ADD NAME (A)'!$C$4:D56,2,FALSE),"-")</f>
        <v>STAFF SHORT/OVER PAID</v>
      </c>
      <c r="H30" s="65" t="s">
        <v>26</v>
      </c>
      <c r="I30" s="64">
        <v>-406.5</v>
      </c>
      <c r="J30" s="94"/>
      <c r="K30" s="88"/>
      <c r="L30" s="3"/>
    </row>
    <row r="31" spans="2:12" ht="20.100000000000001" hidden="1" customHeight="1">
      <c r="B31" s="11">
        <v>25</v>
      </c>
      <c r="C31" s="36"/>
      <c r="D31" s="36"/>
      <c r="E31" s="31"/>
      <c r="F31" s="59" t="s">
        <v>58</v>
      </c>
      <c r="G31" s="86" t="str">
        <f>IFERROR(VLOOKUP(F31,'ADD NAME (A)'!$C$4:D57,2,FALSE),"-")</f>
        <v>April commission</v>
      </c>
      <c r="H31" s="65" t="s">
        <v>8</v>
      </c>
      <c r="I31" s="64">
        <v>3346</v>
      </c>
      <c r="J31" s="94"/>
      <c r="K31" s="88"/>
      <c r="L31" s="3"/>
    </row>
    <row r="32" spans="2:12" ht="20.100000000000001" hidden="1" customHeight="1">
      <c r="B32" s="11">
        <v>26</v>
      </c>
      <c r="C32" s="36"/>
      <c r="D32" s="36"/>
      <c r="E32" s="31"/>
      <c r="F32" s="59" t="s">
        <v>132</v>
      </c>
      <c r="G32" s="86" t="str">
        <f>IFERROR(VLOOKUP(F32,'ADD NAME (A)'!$C$4:D58,2,FALSE),"-")</f>
        <v>May Comm</v>
      </c>
      <c r="H32" s="65" t="s">
        <v>8</v>
      </c>
      <c r="I32" s="64">
        <v>8872</v>
      </c>
      <c r="J32" s="94"/>
      <c r="K32" s="88"/>
      <c r="L32" s="3"/>
    </row>
    <row r="33" spans="2:63" ht="20.100000000000001" hidden="1" customHeight="1">
      <c r="B33" s="11">
        <v>27</v>
      </c>
      <c r="C33" s="36"/>
      <c r="D33" s="36"/>
      <c r="E33" s="31"/>
      <c r="F33" s="59" t="s">
        <v>56</v>
      </c>
      <c r="G33" s="86" t="str">
        <f>IFERROR(VLOOKUP(F33,'ADD NAME (A)'!$C$4:D59,2,FALSE),"-")</f>
        <v>MARKER RATE INCOME</v>
      </c>
      <c r="H33" s="65" t="s">
        <v>8</v>
      </c>
      <c r="I33" s="64">
        <v>280</v>
      </c>
      <c r="J33" s="94"/>
      <c r="K33" s="88"/>
      <c r="L33" s="3"/>
    </row>
    <row r="34" spans="2:63" ht="20.100000000000001" hidden="1" customHeight="1">
      <c r="B34" s="11">
        <v>28</v>
      </c>
      <c r="C34" s="36"/>
      <c r="D34" s="36"/>
      <c r="E34" s="31"/>
      <c r="F34" s="60" t="s">
        <v>116</v>
      </c>
      <c r="G34" s="86" t="str">
        <f>IFERROR(VLOOKUP(F34,'ADD NAME (A)'!$C$4:D60,2,FALSE),"-")</f>
        <v>李义明</v>
      </c>
      <c r="H34" s="65" t="s">
        <v>125</v>
      </c>
      <c r="I34" s="81">
        <v>1950</v>
      </c>
      <c r="J34" s="148"/>
      <c r="K34" s="88"/>
      <c r="L34" s="3"/>
    </row>
    <row r="35" spans="2:63" ht="20.100000000000001" hidden="1" customHeight="1">
      <c r="B35" s="11">
        <v>29</v>
      </c>
      <c r="C35" s="144"/>
      <c r="D35" s="36"/>
      <c r="E35" s="31"/>
      <c r="F35" s="60" t="s">
        <v>43</v>
      </c>
      <c r="G35" s="86" t="str">
        <f>IFERROR(VLOOKUP(F35,'ADD NAME (A)'!$C$4:D61,2,FALSE),"-")</f>
        <v>许卓钦(Xu Zhuo Qin)</v>
      </c>
      <c r="H35" s="65" t="s">
        <v>8</v>
      </c>
      <c r="I35" s="64">
        <v>5</v>
      </c>
      <c r="J35" s="148"/>
      <c r="K35" s="88"/>
      <c r="L35" s="3"/>
    </row>
    <row r="36" spans="2:63" ht="20.100000000000001" hidden="1" customHeight="1">
      <c r="B36" s="11">
        <v>30</v>
      </c>
      <c r="C36" s="144"/>
      <c r="D36" s="145"/>
      <c r="E36" s="31"/>
      <c r="F36" s="60" t="s">
        <v>115</v>
      </c>
      <c r="G36" s="86" t="str">
        <f>IFERROR(VLOOKUP(F36,'ADD NAME (A)'!$C$4:D62,2,FALSE),"-")</f>
        <v>-</v>
      </c>
      <c r="H36" s="65" t="s">
        <v>125</v>
      </c>
      <c r="I36" s="64"/>
      <c r="J36" s="148"/>
      <c r="K36" s="88"/>
      <c r="L36" s="3"/>
    </row>
    <row r="37" spans="2:63" ht="20.100000000000001" hidden="1" customHeight="1">
      <c r="B37" s="11">
        <v>31</v>
      </c>
      <c r="C37" s="144"/>
      <c r="D37" s="145"/>
      <c r="E37" s="31"/>
      <c r="F37" s="60" t="s">
        <v>31</v>
      </c>
      <c r="G37" s="86" t="str">
        <f>IFERROR(VLOOKUP(F37,'ADD NAME (A)'!$C$4:D63,2,FALSE),"-")</f>
        <v>黄滨滨(Huang Bin Bin)</v>
      </c>
      <c r="H37" s="65" t="s">
        <v>125</v>
      </c>
      <c r="I37" s="81">
        <v>30000</v>
      </c>
      <c r="J37" s="148"/>
      <c r="K37" s="88"/>
      <c r="L37" s="3"/>
    </row>
    <row r="38" spans="2:63" ht="20.100000000000001" hidden="1" customHeight="1">
      <c r="B38" s="11">
        <v>32</v>
      </c>
      <c r="C38" s="144"/>
      <c r="D38" s="145"/>
      <c r="E38" s="59"/>
      <c r="F38" s="60" t="s">
        <v>48</v>
      </c>
      <c r="G38" s="86" t="str">
        <f>IFERROR(VLOOKUP(F38,'ADD NAME (A)'!$C$4:D64,2,FALSE),"-")</f>
        <v>刘华芳(Luo Hua Fang)</v>
      </c>
      <c r="H38" s="65" t="s">
        <v>125</v>
      </c>
      <c r="I38" s="64"/>
      <c r="J38" s="148"/>
      <c r="K38" s="88"/>
      <c r="L38" s="3"/>
    </row>
    <row r="39" spans="2:63" ht="20.100000000000001" hidden="1" customHeight="1">
      <c r="B39" s="11">
        <v>33</v>
      </c>
      <c r="C39" s="144"/>
      <c r="D39" s="145"/>
      <c r="E39" s="31"/>
      <c r="F39" s="31" t="s">
        <v>111</v>
      </c>
      <c r="G39" s="86" t="str">
        <f>IFERROR(VLOOKUP(F39,'ADD NAME (A)'!$C$4:D65,2,FALSE),"-")</f>
        <v>余佩志（Yu Pei Zhi)</v>
      </c>
      <c r="H39" s="65" t="s">
        <v>125</v>
      </c>
      <c r="I39" s="13"/>
      <c r="J39" s="148"/>
      <c r="K39" s="88"/>
      <c r="L39" s="3"/>
    </row>
    <row r="40" spans="2:63" ht="20.100000000000001" hidden="1" customHeight="1">
      <c r="B40" s="11">
        <v>34</v>
      </c>
      <c r="C40" s="144"/>
      <c r="D40" s="145"/>
      <c r="E40" s="31"/>
      <c r="F40" s="59" t="s">
        <v>69</v>
      </c>
      <c r="G40" s="86" t="str">
        <f>IFERROR(VLOOKUP(F40,'ADD NAME (A)'!$C$4:D66,2,FALSE),"-")</f>
        <v>Chen Xu Ming</v>
      </c>
      <c r="H40" s="65" t="s">
        <v>125</v>
      </c>
      <c r="I40" s="13">
        <v>1163</v>
      </c>
      <c r="J40" s="148"/>
      <c r="K40" s="88"/>
      <c r="L40" s="3"/>
    </row>
    <row r="41" spans="2:63" ht="19.5" hidden="1" customHeight="1">
      <c r="B41" s="11">
        <v>35</v>
      </c>
      <c r="C41" s="144"/>
      <c r="D41" s="145"/>
      <c r="E41" s="59"/>
      <c r="F41" s="59" t="s">
        <v>132</v>
      </c>
      <c r="G41" s="86" t="str">
        <f>IFERROR(VLOOKUP(F41,'ADD NAME (A)'!$C$4:D67,2,FALSE),"-")</f>
        <v>May Comm</v>
      </c>
      <c r="H41" s="65" t="s">
        <v>26</v>
      </c>
      <c r="I41" s="14">
        <v>-540</v>
      </c>
      <c r="J41" s="148"/>
      <c r="K41" s="88"/>
      <c r="L41" s="3"/>
      <c r="BK41" s="1">
        <v>42</v>
      </c>
    </row>
    <row r="42" spans="2:63" ht="20.100000000000001" hidden="1" customHeight="1">
      <c r="B42" s="11">
        <v>36</v>
      </c>
      <c r="C42" s="144">
        <v>44367</v>
      </c>
      <c r="D42" s="145"/>
      <c r="E42" s="31">
        <v>802</v>
      </c>
      <c r="F42" s="59" t="s">
        <v>39</v>
      </c>
      <c r="G42" s="86" t="str">
        <f>IFERROR(VLOOKUP(F42,'ADD NAME (A)'!$C$4:D68,2,FALSE),"-")</f>
        <v>陈奕龙(Chen Yi Long)</v>
      </c>
      <c r="H42" s="65" t="s">
        <v>8</v>
      </c>
      <c r="I42" s="14">
        <v>159800</v>
      </c>
      <c r="J42" s="148"/>
      <c r="K42" s="88"/>
      <c r="L42" s="3"/>
    </row>
    <row r="43" spans="2:63" ht="20.100000000000001" hidden="1" customHeight="1">
      <c r="B43" s="11">
        <v>37</v>
      </c>
      <c r="C43" s="144">
        <v>44368</v>
      </c>
      <c r="D43" s="145"/>
      <c r="E43" s="59">
        <v>802</v>
      </c>
      <c r="F43" s="59" t="s">
        <v>39</v>
      </c>
      <c r="G43" s="86" t="str">
        <f>IFERROR(VLOOKUP(F43,'ADD NAME (A)'!$C$4:D69,2,FALSE),"-")</f>
        <v>陈奕龙(Chen Yi Long)</v>
      </c>
      <c r="H43" s="65" t="s">
        <v>8</v>
      </c>
      <c r="I43" s="14">
        <v>256800</v>
      </c>
      <c r="J43" s="148"/>
      <c r="K43" s="88"/>
      <c r="L43" s="3"/>
    </row>
    <row r="44" spans="2:63" ht="20.100000000000001" hidden="1" customHeight="1">
      <c r="B44" s="11">
        <v>38</v>
      </c>
      <c r="C44" s="144">
        <v>43840</v>
      </c>
      <c r="D44" s="36"/>
      <c r="E44" s="31">
        <v>320</v>
      </c>
      <c r="F44" s="60" t="s">
        <v>146</v>
      </c>
      <c r="G44" s="86" t="str">
        <f>IFERROR(VLOOKUP(F44,'ADD NAME (A)'!$C$4:D70,2,FALSE),"-")</f>
        <v>SU WEN XIN</v>
      </c>
      <c r="H44" s="65" t="s">
        <v>8</v>
      </c>
      <c r="I44" s="14">
        <v>30000</v>
      </c>
      <c r="J44" s="148"/>
      <c r="K44" s="88"/>
    </row>
    <row r="45" spans="2:63" ht="20.100000000000001" hidden="1" customHeight="1">
      <c r="B45" s="11">
        <v>39</v>
      </c>
      <c r="C45" s="144">
        <v>44043</v>
      </c>
      <c r="D45" s="145"/>
      <c r="E45" s="31">
        <v>1501</v>
      </c>
      <c r="F45" s="60" t="s">
        <v>147</v>
      </c>
      <c r="G45" s="86" t="str">
        <f>IFERROR(VLOOKUP(F45,'ADD NAME (A)'!$C$4:D71,2,FALSE),"-")</f>
        <v>ZHONG MING</v>
      </c>
      <c r="H45" s="65" t="s">
        <v>8</v>
      </c>
      <c r="I45" s="14">
        <v>40000</v>
      </c>
      <c r="J45" s="148"/>
      <c r="K45" s="88"/>
    </row>
    <row r="46" spans="2:63" ht="20.100000000000001" hidden="1" customHeight="1">
      <c r="B46" s="11">
        <v>40</v>
      </c>
      <c r="C46" s="144">
        <v>44085</v>
      </c>
      <c r="D46" s="150"/>
      <c r="E46" s="31"/>
      <c r="F46" s="60" t="s">
        <v>147</v>
      </c>
      <c r="G46" s="86" t="str">
        <f>IFERROR(VLOOKUP(F46,'ADD NAME (A)'!$C$4:D72,2,FALSE),"-")</f>
        <v>ZHONG MING</v>
      </c>
      <c r="H46" s="65" t="s">
        <v>8</v>
      </c>
      <c r="I46" s="14">
        <v>50000</v>
      </c>
      <c r="J46" s="148"/>
      <c r="K46" s="88"/>
    </row>
    <row r="47" spans="2:63" ht="20.100000000000001" hidden="1" customHeight="1">
      <c r="B47" s="11">
        <v>41</v>
      </c>
      <c r="C47" s="144">
        <v>44369</v>
      </c>
      <c r="D47" s="37"/>
      <c r="E47" s="32">
        <v>802</v>
      </c>
      <c r="F47" s="32" t="s">
        <v>39</v>
      </c>
      <c r="G47" s="86" t="str">
        <f>IFERROR(VLOOKUP(F47,'ADD NAME (A)'!$C$4:D73,2,FALSE),"-")</f>
        <v>陈奕龙(Chen Yi Long)</v>
      </c>
      <c r="H47" s="22" t="s">
        <v>26</v>
      </c>
      <c r="I47" s="14">
        <v>-10000</v>
      </c>
      <c r="J47" s="148"/>
      <c r="K47" s="88"/>
    </row>
    <row r="48" spans="2:63" ht="20.100000000000001" hidden="1" customHeight="1">
      <c r="B48" s="11">
        <v>42</v>
      </c>
      <c r="C48" s="144">
        <v>44369</v>
      </c>
      <c r="D48" s="37"/>
      <c r="E48" s="32">
        <v>802</v>
      </c>
      <c r="F48" s="60" t="s">
        <v>39</v>
      </c>
      <c r="G48" s="86" t="str">
        <f>IFERROR(VLOOKUP(F48,'ADD NAME (A)'!$C$4:D74,2,FALSE),"-")</f>
        <v>陈奕龙(Chen Yi Long)</v>
      </c>
      <c r="H48" s="22" t="s">
        <v>8</v>
      </c>
      <c r="I48" s="14">
        <v>130000</v>
      </c>
      <c r="J48" s="148"/>
      <c r="K48" s="88"/>
    </row>
    <row r="49" spans="2:13" ht="20.100000000000001" hidden="1" customHeight="1">
      <c r="B49" s="11">
        <v>43</v>
      </c>
      <c r="C49" s="144">
        <v>44369</v>
      </c>
      <c r="D49" s="37"/>
      <c r="E49" s="32">
        <v>802</v>
      </c>
      <c r="F49" s="60" t="s">
        <v>39</v>
      </c>
      <c r="G49" s="86" t="str">
        <f>IFERROR(VLOOKUP(F49,'ADD NAME (A)'!$C$4:D75,2,FALSE),"-")</f>
        <v>陈奕龙(Chen Yi Long)</v>
      </c>
      <c r="H49" s="22" t="s">
        <v>8</v>
      </c>
      <c r="I49" s="14">
        <v>150000</v>
      </c>
      <c r="J49" s="94"/>
      <c r="K49" s="88"/>
      <c r="L49" s="1" t="s">
        <v>11</v>
      </c>
    </row>
    <row r="50" spans="2:13" ht="20.100000000000001" hidden="1" customHeight="1">
      <c r="B50" s="11">
        <v>44</v>
      </c>
      <c r="C50" s="144">
        <v>44369</v>
      </c>
      <c r="D50" s="37"/>
      <c r="E50" s="32">
        <v>802</v>
      </c>
      <c r="F50" s="60" t="s">
        <v>39</v>
      </c>
      <c r="G50" s="86" t="str">
        <f>IFERROR(VLOOKUP(F50,'ADD NAME (A)'!$C$4:D76,2,FALSE),"-")</f>
        <v>陈奕龙(Chen Yi Long)</v>
      </c>
      <c r="H50" s="22" t="s">
        <v>26</v>
      </c>
      <c r="I50" s="14">
        <v>-12000</v>
      </c>
      <c r="J50" s="94"/>
      <c r="K50" s="88"/>
    </row>
    <row r="51" spans="2:13" ht="20.100000000000001" hidden="1" customHeight="1">
      <c r="B51" s="11">
        <v>45</v>
      </c>
      <c r="C51" s="144">
        <v>44370</v>
      </c>
      <c r="D51" s="37"/>
      <c r="E51" s="32">
        <v>802</v>
      </c>
      <c r="F51" s="32" t="s">
        <v>39</v>
      </c>
      <c r="G51" s="86" t="str">
        <f>IFERROR(VLOOKUP(F51,'ADD NAME (A)'!$C$4:D77,2,FALSE),"-")</f>
        <v>陈奕龙(Chen Yi Long)</v>
      </c>
      <c r="H51" s="22" t="s">
        <v>8</v>
      </c>
      <c r="I51" s="14">
        <v>70750</v>
      </c>
      <c r="J51" s="94"/>
      <c r="K51" s="88"/>
    </row>
    <row r="52" spans="2:13" ht="20.100000000000001" hidden="1" customHeight="1">
      <c r="B52" s="11">
        <v>46</v>
      </c>
      <c r="C52" s="144">
        <v>44372</v>
      </c>
      <c r="D52" s="37"/>
      <c r="E52" s="60">
        <v>803</v>
      </c>
      <c r="F52" s="32" t="s">
        <v>78</v>
      </c>
      <c r="G52" s="86" t="str">
        <f>IFERROR(VLOOKUP(F52,'ADD NAME (A)'!$C$4:D78,2,FALSE),"-")</f>
        <v>兔哥(Tu Ge)</v>
      </c>
      <c r="H52" s="22" t="s">
        <v>8</v>
      </c>
      <c r="I52" s="14">
        <v>100000</v>
      </c>
      <c r="J52" s="94"/>
      <c r="K52" s="88"/>
      <c r="L52" s="1" t="s">
        <v>12</v>
      </c>
    </row>
    <row r="53" spans="2:13" ht="20.100000000000001" hidden="1" customHeight="1">
      <c r="B53" s="11">
        <v>47</v>
      </c>
      <c r="C53" s="144">
        <v>44373</v>
      </c>
      <c r="D53" s="37"/>
      <c r="E53" s="32">
        <v>802</v>
      </c>
      <c r="F53" s="32" t="s">
        <v>39</v>
      </c>
      <c r="G53" s="86" t="str">
        <f>IFERROR(VLOOKUP(F53,'ADD NAME (A)'!$C$4:D79,2,FALSE),"-")</f>
        <v>陈奕龙(Chen Yi Long)</v>
      </c>
      <c r="H53" s="22" t="s">
        <v>26</v>
      </c>
      <c r="I53" s="14">
        <v>-4000</v>
      </c>
      <c r="J53" s="94"/>
      <c r="K53" s="88"/>
    </row>
    <row r="54" spans="2:13" ht="20.100000000000001" hidden="1" customHeight="1">
      <c r="B54" s="11">
        <v>48</v>
      </c>
      <c r="C54" s="144">
        <v>44373</v>
      </c>
      <c r="D54" s="37"/>
      <c r="E54" s="32">
        <v>803</v>
      </c>
      <c r="F54" s="32" t="s">
        <v>78</v>
      </c>
      <c r="G54" s="86" t="str">
        <f>IFERROR(VLOOKUP(F54,'ADD NAME (A)'!$C$4:D80,2,FALSE),"-")</f>
        <v>兔哥(Tu Ge)</v>
      </c>
      <c r="H54" s="22" t="s">
        <v>26</v>
      </c>
      <c r="I54" s="14">
        <v>-7000</v>
      </c>
      <c r="J54" s="94"/>
      <c r="K54" s="88"/>
    </row>
    <row r="55" spans="2:13" ht="20.100000000000001" hidden="1" customHeight="1">
      <c r="B55" s="11">
        <v>50</v>
      </c>
      <c r="C55" s="144">
        <v>44374</v>
      </c>
      <c r="D55" s="37"/>
      <c r="E55" s="32">
        <v>803</v>
      </c>
      <c r="F55" s="60" t="s">
        <v>78</v>
      </c>
      <c r="G55" s="86" t="str">
        <f>IFERROR(VLOOKUP(F55,'ADD NAME (A)'!$C$4:D82,2,FALSE),"-")</f>
        <v>兔哥(Tu Ge)</v>
      </c>
      <c r="H55" s="22" t="s">
        <v>26</v>
      </c>
      <c r="I55" s="14">
        <v>-2500</v>
      </c>
      <c r="J55" s="94"/>
      <c r="K55" s="88"/>
    </row>
    <row r="56" spans="2:13" ht="20.100000000000001" hidden="1" customHeight="1">
      <c r="B56" s="11">
        <v>51</v>
      </c>
      <c r="C56" s="144">
        <v>44374</v>
      </c>
      <c r="D56" s="37"/>
      <c r="E56" s="60">
        <v>803</v>
      </c>
      <c r="F56" s="60" t="s">
        <v>78</v>
      </c>
      <c r="G56" s="86" t="str">
        <f>IFERROR(VLOOKUP(F56,'ADD NAME (A)'!$C$4:D83,2,FALSE),"-")</f>
        <v>兔哥(Tu Ge)</v>
      </c>
      <c r="H56" s="65" t="s">
        <v>26</v>
      </c>
      <c r="I56" s="81">
        <v>-2500</v>
      </c>
      <c r="J56" s="94"/>
      <c r="K56" s="88"/>
    </row>
    <row r="57" spans="2:13" ht="20.100000000000001" hidden="1" customHeight="1">
      <c r="B57" s="11">
        <v>52</v>
      </c>
      <c r="C57" s="144">
        <v>44374</v>
      </c>
      <c r="D57" s="37"/>
      <c r="E57" s="60">
        <v>803</v>
      </c>
      <c r="F57" s="60" t="s">
        <v>78</v>
      </c>
      <c r="G57" s="86" t="str">
        <f>IFERROR(VLOOKUP(F57,'ADD NAME (A)'!$C$4:D84,2,FALSE),"-")</f>
        <v>兔哥(Tu Ge)</v>
      </c>
      <c r="H57" s="22" t="s">
        <v>8</v>
      </c>
      <c r="I57" s="51">
        <v>2500</v>
      </c>
      <c r="J57" s="94"/>
      <c r="K57" s="88"/>
    </row>
    <row r="58" spans="2:13" ht="20.100000000000001" hidden="1" customHeight="1">
      <c r="B58" s="11">
        <v>53</v>
      </c>
      <c r="C58" s="144">
        <v>44374</v>
      </c>
      <c r="D58" s="37"/>
      <c r="E58" s="32">
        <v>808</v>
      </c>
      <c r="F58" s="32" t="s">
        <v>39</v>
      </c>
      <c r="G58" s="86" t="str">
        <f>IFERROR(VLOOKUP(F58,'ADD NAME (A)'!$C$4:D85,2,FALSE),"-")</f>
        <v>陈奕龙(Chen Yi Long)</v>
      </c>
      <c r="H58" s="22" t="s">
        <v>26</v>
      </c>
      <c r="I58" s="52">
        <v>-200000</v>
      </c>
      <c r="J58" s="94"/>
      <c r="K58" s="88"/>
    </row>
    <row r="59" spans="2:13" ht="20.100000000000001" hidden="1" customHeight="1">
      <c r="B59" s="11">
        <v>54</v>
      </c>
      <c r="C59" s="144">
        <v>44374</v>
      </c>
      <c r="D59" s="37"/>
      <c r="E59" s="32">
        <v>30050</v>
      </c>
      <c r="F59" s="32" t="s">
        <v>31</v>
      </c>
      <c r="G59" s="86" t="str">
        <f>IFERROR(VLOOKUP(F59,'ADD NAME (A)'!$C$4:D86,2,FALSE),"-")</f>
        <v>黄滨滨(Huang Bin Bin)</v>
      </c>
      <c r="H59" s="22" t="s">
        <v>126</v>
      </c>
      <c r="I59" s="52">
        <v>-30000</v>
      </c>
      <c r="J59" s="94"/>
      <c r="K59" s="88"/>
    </row>
    <row r="60" spans="2:13" ht="20.100000000000001" hidden="1" customHeight="1">
      <c r="B60" s="11">
        <v>55</v>
      </c>
      <c r="C60" s="144">
        <v>44376</v>
      </c>
      <c r="D60" s="38"/>
      <c r="E60" s="31">
        <v>808</v>
      </c>
      <c r="F60" s="31" t="s">
        <v>39</v>
      </c>
      <c r="G60" s="86" t="str">
        <f>IFERROR(VLOOKUP(F60,'ADD NAME (A)'!$C$4:D87,2,FALSE),"-")</f>
        <v>陈奕龙(Chen Yi Long)</v>
      </c>
      <c r="H60" s="22" t="s">
        <v>8</v>
      </c>
      <c r="I60" s="52">
        <v>118300</v>
      </c>
      <c r="J60" s="94"/>
      <c r="K60" s="88"/>
      <c r="M60" s="8"/>
    </row>
    <row r="61" spans="2:13" ht="20.100000000000001" hidden="1" customHeight="1">
      <c r="B61" s="11">
        <v>56</v>
      </c>
      <c r="C61" s="144">
        <v>44376</v>
      </c>
      <c r="D61" s="38"/>
      <c r="E61" s="31">
        <v>808</v>
      </c>
      <c r="F61" s="59" t="s">
        <v>39</v>
      </c>
      <c r="G61" s="86" t="str">
        <f>IFERROR(VLOOKUP(F61,'ADD NAME (A)'!$C$4:D88,2,FALSE),"-")</f>
        <v>陈奕龙(Chen Yi Long)</v>
      </c>
      <c r="H61" s="22" t="s">
        <v>26</v>
      </c>
      <c r="I61" s="52">
        <v>-118300</v>
      </c>
      <c r="J61" s="94"/>
      <c r="K61" s="88"/>
    </row>
    <row r="62" spans="2:13" ht="20.100000000000001" hidden="1" customHeight="1">
      <c r="B62" s="11">
        <v>57</v>
      </c>
      <c r="C62" s="144">
        <v>44376</v>
      </c>
      <c r="D62" s="38"/>
      <c r="E62" s="31">
        <v>808</v>
      </c>
      <c r="F62" s="59" t="s">
        <v>39</v>
      </c>
      <c r="G62" s="86" t="str">
        <f>IFERROR(VLOOKUP(F62,'ADD NAME (A)'!$C$4:D89,2,FALSE),"-")</f>
        <v>陈奕龙(Chen Yi Long)</v>
      </c>
      <c r="H62" s="22" t="s">
        <v>8</v>
      </c>
      <c r="I62" s="52">
        <v>117900</v>
      </c>
      <c r="J62" s="94"/>
      <c r="K62" s="88"/>
    </row>
    <row r="63" spans="2:13" ht="20.100000000000001" hidden="1" customHeight="1">
      <c r="B63" s="11">
        <v>58</v>
      </c>
      <c r="C63" s="144">
        <v>44376</v>
      </c>
      <c r="D63" s="38"/>
      <c r="E63" s="31">
        <v>808</v>
      </c>
      <c r="F63" s="59" t="s">
        <v>39</v>
      </c>
      <c r="G63" s="86" t="str">
        <f>IFERROR(VLOOKUP(F63,'ADD NAME (A)'!$C$4:D90,2,FALSE),"-")</f>
        <v>陈奕龙(Chen Yi Long)</v>
      </c>
      <c r="H63" s="65" t="s">
        <v>8</v>
      </c>
      <c r="I63" s="52">
        <v>154500</v>
      </c>
      <c r="J63" s="94"/>
      <c r="K63" s="88"/>
    </row>
    <row r="64" spans="2:13" ht="20.100000000000001" hidden="1" customHeight="1">
      <c r="B64" s="11">
        <v>59</v>
      </c>
      <c r="C64" s="144">
        <v>44376</v>
      </c>
      <c r="D64" s="38"/>
      <c r="E64" s="31">
        <v>808</v>
      </c>
      <c r="F64" s="59" t="s">
        <v>39</v>
      </c>
      <c r="G64" s="86" t="str">
        <f>IFERROR(VLOOKUP(F64,'ADD NAME (A)'!$C$4:D91,2,FALSE),"-")</f>
        <v>陈奕龙(Chen Yi Long)</v>
      </c>
      <c r="H64" s="65" t="s">
        <v>8</v>
      </c>
      <c r="I64" s="52">
        <v>242000</v>
      </c>
      <c r="J64" s="94"/>
      <c r="K64" s="88"/>
    </row>
    <row r="65" spans="2:11" ht="20.100000000000001" hidden="1" customHeight="1">
      <c r="B65" s="11">
        <v>60</v>
      </c>
      <c r="C65" s="144">
        <v>44376</v>
      </c>
      <c r="D65" s="38"/>
      <c r="E65" s="31">
        <v>803</v>
      </c>
      <c r="F65" s="31" t="s">
        <v>78</v>
      </c>
      <c r="G65" s="86" t="str">
        <f>IFERROR(VLOOKUP(F65,'ADD NAME (A)'!$C$4:D92,2,FALSE),"-")</f>
        <v>兔哥(Tu Ge)</v>
      </c>
      <c r="H65" s="22" t="s">
        <v>26</v>
      </c>
      <c r="I65" s="52">
        <v>-7000</v>
      </c>
      <c r="J65" s="94"/>
      <c r="K65" s="88"/>
    </row>
    <row r="66" spans="2:11" ht="20.100000000000001" hidden="1" customHeight="1">
      <c r="B66" s="11">
        <v>61</v>
      </c>
      <c r="C66" s="144">
        <v>44377</v>
      </c>
      <c r="D66" s="38"/>
      <c r="E66" s="31">
        <v>801</v>
      </c>
      <c r="F66" s="31" t="s">
        <v>111</v>
      </c>
      <c r="G66" s="86" t="str">
        <f>IFERROR(VLOOKUP(F66,'ADD NAME (A)'!$C$4:D93,2,FALSE),"-")</f>
        <v>余佩志（Yu Pei Zhi)</v>
      </c>
      <c r="H66" s="22" t="s">
        <v>26</v>
      </c>
      <c r="I66" s="52">
        <v>-5500</v>
      </c>
      <c r="J66" s="94"/>
      <c r="K66" s="88"/>
    </row>
    <row r="67" spans="2:11" ht="20.100000000000001" hidden="1" customHeight="1">
      <c r="B67" s="11">
        <v>62</v>
      </c>
      <c r="C67" s="144">
        <v>44377</v>
      </c>
      <c r="D67" s="38"/>
      <c r="E67" s="31">
        <v>801</v>
      </c>
      <c r="F67" s="31" t="s">
        <v>111</v>
      </c>
      <c r="G67" s="86" t="str">
        <f>IFERROR(VLOOKUP(F67,'ADD NAME (A)'!$C$4:D94,2,FALSE),"-")</f>
        <v>余佩志（Yu Pei Zhi)</v>
      </c>
      <c r="H67" s="22" t="s">
        <v>8</v>
      </c>
      <c r="I67" s="52">
        <v>18000</v>
      </c>
      <c r="J67" s="94"/>
      <c r="K67" s="88"/>
    </row>
    <row r="68" spans="2:11" ht="20.100000000000001" hidden="1" customHeight="1">
      <c r="B68" s="11">
        <v>63</v>
      </c>
      <c r="C68" s="144">
        <v>44377</v>
      </c>
      <c r="D68" s="38"/>
      <c r="E68" s="31">
        <v>803</v>
      </c>
      <c r="F68" s="31" t="s">
        <v>78</v>
      </c>
      <c r="G68" s="86" t="str">
        <f>IFERROR(VLOOKUP(F68,'ADD NAME (A)'!$C$4:D95,2,FALSE),"-")</f>
        <v>兔哥(Tu Ge)</v>
      </c>
      <c r="H68" s="22" t="s">
        <v>26</v>
      </c>
      <c r="I68" s="52">
        <v>-4000</v>
      </c>
      <c r="J68" s="94"/>
      <c r="K68" s="88"/>
    </row>
    <row r="69" spans="2:11" ht="20.100000000000001" hidden="1" customHeight="1">
      <c r="B69" s="11">
        <v>64</v>
      </c>
      <c r="C69" s="144">
        <v>44378</v>
      </c>
      <c r="D69" s="38"/>
      <c r="E69" s="31">
        <v>801</v>
      </c>
      <c r="F69" s="59" t="s">
        <v>111</v>
      </c>
      <c r="G69" s="86" t="str">
        <f>IFERROR(VLOOKUP(F69,'ADD NAME (A)'!$C$4:D96,2,FALSE),"-")</f>
        <v>余佩志（Yu Pei Zhi)</v>
      </c>
      <c r="H69" s="22" t="s">
        <v>26</v>
      </c>
      <c r="I69" s="52">
        <v>-1000</v>
      </c>
      <c r="J69" s="94"/>
      <c r="K69" s="88"/>
    </row>
    <row r="70" spans="2:11" ht="20.100000000000001" hidden="1" customHeight="1">
      <c r="B70" s="11">
        <v>65</v>
      </c>
      <c r="C70" s="144">
        <v>44379</v>
      </c>
      <c r="D70" s="38"/>
      <c r="E70" s="31">
        <v>803</v>
      </c>
      <c r="F70" s="31" t="s">
        <v>78</v>
      </c>
      <c r="G70" s="86" t="str">
        <f>IFERROR(VLOOKUP(F70,'ADD NAME (A)'!$C$4:D97,2,FALSE),"-")</f>
        <v>兔哥(Tu Ge)</v>
      </c>
      <c r="H70" s="22" t="s">
        <v>26</v>
      </c>
      <c r="I70" s="91">
        <v>-4000</v>
      </c>
      <c r="J70" s="94"/>
      <c r="K70" s="88"/>
    </row>
    <row r="71" spans="2:11" ht="20.100000000000001" hidden="1" customHeight="1">
      <c r="B71" s="11">
        <v>66</v>
      </c>
      <c r="C71" s="144">
        <v>44380</v>
      </c>
      <c r="D71" s="38"/>
      <c r="E71" s="31">
        <v>803</v>
      </c>
      <c r="F71" s="31" t="s">
        <v>78</v>
      </c>
      <c r="G71" s="86" t="str">
        <f>IFERROR(VLOOKUP(F71,'ADD NAME (A)'!$C$4:D98,2,FALSE),"-")</f>
        <v>兔哥(Tu Ge)</v>
      </c>
      <c r="H71" s="22" t="s">
        <v>8</v>
      </c>
      <c r="I71" s="52">
        <v>78700</v>
      </c>
      <c r="J71" s="94"/>
      <c r="K71" s="88"/>
    </row>
    <row r="72" spans="2:11" ht="20.100000000000001" hidden="1" customHeight="1">
      <c r="B72" s="11">
        <v>67</v>
      </c>
      <c r="C72" s="144">
        <v>44380</v>
      </c>
      <c r="D72" s="38"/>
      <c r="E72" s="59">
        <v>808</v>
      </c>
      <c r="F72" s="59" t="s">
        <v>39</v>
      </c>
      <c r="G72" s="86" t="str">
        <f>IFERROR(VLOOKUP(F72,'ADD NAME (A)'!$C$4:D99,2,FALSE),"-")</f>
        <v>陈奕龙(Chen Yi Long)</v>
      </c>
      <c r="H72" s="65" t="s">
        <v>8</v>
      </c>
      <c r="I72" s="91">
        <v>140900</v>
      </c>
      <c r="J72" s="94"/>
      <c r="K72" s="88"/>
    </row>
    <row r="73" spans="2:11" ht="20.100000000000001" hidden="1" customHeight="1">
      <c r="B73" s="11">
        <v>68</v>
      </c>
      <c r="C73" s="144">
        <v>44380</v>
      </c>
      <c r="D73" s="38"/>
      <c r="E73" s="59">
        <v>803</v>
      </c>
      <c r="F73" s="59" t="s">
        <v>78</v>
      </c>
      <c r="G73" s="86" t="str">
        <f>IFERROR(VLOOKUP(F73,'ADD NAME (A)'!$C$4:D100,2,FALSE),"-")</f>
        <v>兔哥(Tu Ge)</v>
      </c>
      <c r="H73" s="65" t="s">
        <v>26</v>
      </c>
      <c r="I73" s="91">
        <v>-5000</v>
      </c>
      <c r="J73" s="94"/>
      <c r="K73" s="88"/>
    </row>
    <row r="74" spans="2:11" ht="20.100000000000001" hidden="1" customHeight="1">
      <c r="B74" s="11">
        <v>69</v>
      </c>
      <c r="C74" s="144">
        <v>44381</v>
      </c>
      <c r="D74" s="38"/>
      <c r="E74" s="59">
        <v>808</v>
      </c>
      <c r="F74" s="59" t="s">
        <v>39</v>
      </c>
      <c r="G74" s="86" t="str">
        <f>IFERROR(VLOOKUP(F74,'ADD NAME (A)'!$C$4:D101,2,FALSE),"-")</f>
        <v>陈奕龙(Chen Yi Long)</v>
      </c>
      <c r="H74" s="65" t="s">
        <v>26</v>
      </c>
      <c r="I74" s="91">
        <v>-18800</v>
      </c>
      <c r="J74" s="94"/>
      <c r="K74" s="88"/>
    </row>
    <row r="75" spans="2:11" ht="20.100000000000001" hidden="1" customHeight="1">
      <c r="B75" s="11">
        <v>70</v>
      </c>
      <c r="C75" s="144">
        <v>44381</v>
      </c>
      <c r="D75" s="38"/>
      <c r="E75" s="59">
        <v>811</v>
      </c>
      <c r="F75" s="59" t="s">
        <v>78</v>
      </c>
      <c r="G75" s="86" t="str">
        <f>IFERROR(VLOOKUP(F75,'ADD NAME (A)'!$C$4:D102,2,FALSE),"-")</f>
        <v>兔哥(Tu Ge)</v>
      </c>
      <c r="H75" s="65" t="s">
        <v>8</v>
      </c>
      <c r="I75" s="91">
        <v>18800</v>
      </c>
      <c r="J75" s="94"/>
      <c r="K75" s="88"/>
    </row>
    <row r="76" spans="2:11" ht="20.100000000000001" hidden="1" customHeight="1">
      <c r="B76" s="11">
        <v>71</v>
      </c>
      <c r="C76" s="144">
        <v>44381</v>
      </c>
      <c r="D76" s="38"/>
      <c r="E76" s="59">
        <v>811</v>
      </c>
      <c r="F76" s="59" t="s">
        <v>78</v>
      </c>
      <c r="G76" s="86" t="str">
        <f>IFERROR(VLOOKUP(F76,'ADD NAME (A)'!$C$4:D103,2,FALSE),"-")</f>
        <v>兔哥(Tu Ge)</v>
      </c>
      <c r="H76" s="65" t="s">
        <v>26</v>
      </c>
      <c r="I76" s="52">
        <v>-15000</v>
      </c>
      <c r="J76" s="94"/>
      <c r="K76" s="88"/>
    </row>
    <row r="77" spans="2:11" ht="20.100000000000001" hidden="1" customHeight="1">
      <c r="B77" s="11">
        <v>72</v>
      </c>
      <c r="C77" s="144">
        <v>44382</v>
      </c>
      <c r="D77" s="211"/>
      <c r="E77" s="212">
        <v>811</v>
      </c>
      <c r="F77" s="212" t="s">
        <v>78</v>
      </c>
      <c r="G77" s="86" t="str">
        <f>IFERROR(VLOOKUP(F77,'ADD NAME (A)'!$C$4:D104,2,FALSE),"-")</f>
        <v>兔哥(Tu Ge)</v>
      </c>
      <c r="H77" s="65" t="s">
        <v>26</v>
      </c>
      <c r="I77" s="213">
        <v>-5000</v>
      </c>
      <c r="J77" s="214"/>
      <c r="K77" s="215"/>
    </row>
    <row r="78" spans="2:11" ht="20.100000000000001" hidden="1" customHeight="1">
      <c r="B78" s="11">
        <v>73</v>
      </c>
      <c r="C78" s="144">
        <v>44383</v>
      </c>
      <c r="D78" s="216"/>
      <c r="E78" s="217">
        <v>25051</v>
      </c>
      <c r="F78" s="217" t="s">
        <v>54</v>
      </c>
      <c r="G78" s="218" t="str">
        <f>IFERROR(VLOOKUP(F78,'ADD NAME (A)'!$C$4:D105,2,FALSE),"-")</f>
        <v>Outstanding commission</v>
      </c>
      <c r="H78" s="65" t="s">
        <v>26</v>
      </c>
      <c r="I78" s="219">
        <v>-10060</v>
      </c>
      <c r="J78" s="220"/>
      <c r="K78" s="221"/>
    </row>
    <row r="79" spans="2:11" ht="20.100000000000001" hidden="1" customHeight="1">
      <c r="B79" s="11">
        <v>74</v>
      </c>
      <c r="C79" s="144">
        <v>44383</v>
      </c>
      <c r="D79" s="223"/>
      <c r="E79" s="224">
        <v>811</v>
      </c>
      <c r="F79" s="224" t="s">
        <v>78</v>
      </c>
      <c r="G79" s="225" t="str">
        <f>IFERROR(VLOOKUP(F79,'ADD NAME (A)'!$C$4:D106,2,FALSE),"-")</f>
        <v>兔哥(Tu Ge)</v>
      </c>
      <c r="H79" s="226" t="s">
        <v>26</v>
      </c>
      <c r="I79" s="227">
        <f>-10000-98000</f>
        <v>-108000</v>
      </c>
      <c r="J79" s="228"/>
      <c r="K79" s="229"/>
    </row>
    <row r="80" spans="2:11" ht="20.100000000000001" hidden="1" customHeight="1">
      <c r="B80" s="11">
        <v>75</v>
      </c>
      <c r="C80" s="144">
        <v>44383</v>
      </c>
      <c r="D80" s="223"/>
      <c r="E80" s="224">
        <v>801</v>
      </c>
      <c r="F80" s="224" t="s">
        <v>111</v>
      </c>
      <c r="G80" s="225" t="str">
        <f>IFERROR(VLOOKUP(F80,'ADD NAME (A)'!$C$4:D107,2,FALSE),"-")</f>
        <v>余佩志（Yu Pei Zhi)</v>
      </c>
      <c r="H80" s="226" t="s">
        <v>26</v>
      </c>
      <c r="I80" s="227">
        <v>12000</v>
      </c>
      <c r="J80" s="228"/>
      <c r="K80" s="229"/>
    </row>
    <row r="81" spans="2:12" ht="20.100000000000001" hidden="1" customHeight="1">
      <c r="B81" s="11">
        <v>76</v>
      </c>
      <c r="C81" s="144">
        <v>44383</v>
      </c>
      <c r="D81" s="223"/>
      <c r="E81" s="224"/>
      <c r="F81" s="224" t="s">
        <v>54</v>
      </c>
      <c r="G81" s="225" t="str">
        <f>IFERROR(VLOOKUP(F81,'ADD NAME (A)'!$C$4:D108,2,FALSE),"-")</f>
        <v>Outstanding commission</v>
      </c>
      <c r="H81" s="226" t="s">
        <v>8</v>
      </c>
      <c r="I81" s="227">
        <v>67187</v>
      </c>
      <c r="J81" s="228"/>
      <c r="K81" s="229"/>
    </row>
    <row r="82" spans="2:12" ht="20.100000000000001" hidden="1" customHeight="1">
      <c r="B82" s="11">
        <v>77</v>
      </c>
      <c r="C82" s="144">
        <v>44383</v>
      </c>
      <c r="D82" s="223"/>
      <c r="E82" s="224"/>
      <c r="F82" s="224" t="s">
        <v>54</v>
      </c>
      <c r="G82" s="225" t="str">
        <f>IFERROR(VLOOKUP(F82,'ADD NAME (A)'!$C$4:D109,2,FALSE),"-")</f>
        <v>Outstanding commission</v>
      </c>
      <c r="H82" s="226" t="s">
        <v>26</v>
      </c>
      <c r="I82" s="227">
        <v>-11990</v>
      </c>
      <c r="J82" s="228"/>
      <c r="K82" s="229"/>
    </row>
    <row r="83" spans="2:12" ht="20.100000000000001" hidden="1" customHeight="1">
      <c r="B83" s="11">
        <v>78</v>
      </c>
      <c r="C83" s="144">
        <v>44384</v>
      </c>
      <c r="D83" s="223"/>
      <c r="E83" s="224">
        <v>808</v>
      </c>
      <c r="F83" s="224" t="s">
        <v>39</v>
      </c>
      <c r="G83" s="225" t="str">
        <f>IFERROR(VLOOKUP(F83,'ADD NAME (A)'!$C$4:D110,2,FALSE),"-")</f>
        <v>陈奕龙(Chen Yi Long)</v>
      </c>
      <c r="H83" s="226" t="s">
        <v>26</v>
      </c>
      <c r="I83" s="227">
        <v>-3000</v>
      </c>
      <c r="J83" s="228"/>
      <c r="K83" s="229"/>
    </row>
    <row r="84" spans="2:12" ht="20.100000000000001" hidden="1" customHeight="1">
      <c r="B84" s="11">
        <v>79</v>
      </c>
      <c r="C84" s="144">
        <v>44384</v>
      </c>
      <c r="D84" s="223"/>
      <c r="E84" s="224">
        <v>811</v>
      </c>
      <c r="F84" s="224" t="s">
        <v>78</v>
      </c>
      <c r="G84" s="225" t="str">
        <f>IFERROR(VLOOKUP(F84,'ADD NAME (A)'!$C$4:D111,2,FALSE),"-")</f>
        <v>兔哥(Tu Ge)</v>
      </c>
      <c r="H84" s="226" t="s">
        <v>8</v>
      </c>
      <c r="I84" s="227">
        <v>10000</v>
      </c>
      <c r="J84" s="228"/>
      <c r="K84" s="229"/>
    </row>
    <row r="85" spans="2:12" ht="20.100000000000001" hidden="1" customHeight="1">
      <c r="B85" s="11">
        <v>80</v>
      </c>
      <c r="C85" s="144">
        <v>44384</v>
      </c>
      <c r="D85" s="223"/>
      <c r="E85" s="224"/>
      <c r="F85" s="224" t="s">
        <v>54</v>
      </c>
      <c r="G85" s="225" t="str">
        <f>IFERROR(VLOOKUP(F85,'ADD NAME (A)'!$C$4:D112,2,FALSE),"-")</f>
        <v>Outstanding commission</v>
      </c>
      <c r="H85" s="226" t="s">
        <v>26</v>
      </c>
      <c r="I85" s="227">
        <v>-3304</v>
      </c>
      <c r="J85" s="228"/>
      <c r="K85" s="229"/>
    </row>
    <row r="86" spans="2:12" ht="20.100000000000001" hidden="1" customHeight="1">
      <c r="B86" s="11">
        <v>81</v>
      </c>
      <c r="C86" s="144">
        <v>44385</v>
      </c>
      <c r="D86" s="223"/>
      <c r="E86" s="224">
        <v>811</v>
      </c>
      <c r="F86" s="224" t="s">
        <v>78</v>
      </c>
      <c r="G86" s="225" t="str">
        <f>IFERROR(VLOOKUP(F86,'ADD NAME (A)'!$C$4:D113,2,FALSE),"-")</f>
        <v>兔哥(Tu Ge)</v>
      </c>
      <c r="H86" s="226" t="s">
        <v>26</v>
      </c>
      <c r="I86" s="227">
        <v>-30000</v>
      </c>
      <c r="J86" s="228"/>
      <c r="K86" s="229"/>
    </row>
    <row r="87" spans="2:12" ht="20.100000000000001" hidden="1" customHeight="1">
      <c r="B87" s="11">
        <v>82</v>
      </c>
      <c r="C87" s="144">
        <v>44385</v>
      </c>
      <c r="D87" s="223"/>
      <c r="E87" s="224">
        <v>808</v>
      </c>
      <c r="F87" s="224" t="s">
        <v>39</v>
      </c>
      <c r="G87" s="225" t="str">
        <f>IFERROR(VLOOKUP(F87,'ADD NAME (A)'!$C$4:D114,2,FALSE),"-")</f>
        <v>陈奕龙(Chen Yi Long)</v>
      </c>
      <c r="H87" s="226" t="s">
        <v>8</v>
      </c>
      <c r="I87" s="227">
        <v>263800</v>
      </c>
      <c r="J87" s="228"/>
      <c r="K87" s="229"/>
      <c r="L87" s="139"/>
    </row>
    <row r="88" spans="2:12" ht="20.100000000000001" hidden="1" customHeight="1">
      <c r="B88" s="11">
        <v>83</v>
      </c>
      <c r="C88" s="144">
        <v>44385</v>
      </c>
      <c r="D88" s="223"/>
      <c r="E88" s="224">
        <v>808</v>
      </c>
      <c r="F88" s="224" t="s">
        <v>39</v>
      </c>
      <c r="G88" s="225" t="str">
        <f>IFERROR(VLOOKUP(F88,'ADD NAME (A)'!$C$4:D115,2,FALSE),"-")</f>
        <v>陈奕龙(Chen Yi Long)</v>
      </c>
      <c r="H88" s="226" t="s">
        <v>26</v>
      </c>
      <c r="I88" s="227">
        <v>-170000</v>
      </c>
      <c r="J88" s="228"/>
      <c r="K88" s="229"/>
    </row>
    <row r="89" spans="2:12" ht="20.100000000000001" hidden="1" customHeight="1">
      <c r="B89" s="11">
        <v>84</v>
      </c>
      <c r="C89" s="222">
        <v>44386</v>
      </c>
      <c r="D89" s="223"/>
      <c r="E89" s="224">
        <v>814</v>
      </c>
      <c r="F89" s="224" t="s">
        <v>175</v>
      </c>
      <c r="G89" s="225" t="str">
        <f>IFERROR(VLOOKUP(F89,'ADD NAME (A)'!$C$4:D116,2,FALSE),"-")</f>
        <v>oyoforextopup</v>
      </c>
      <c r="H89" s="226" t="s">
        <v>8</v>
      </c>
      <c r="I89" s="227">
        <v>1000</v>
      </c>
      <c r="J89" s="228"/>
      <c r="K89" s="229"/>
    </row>
    <row r="90" spans="2:12" ht="20.100000000000001" hidden="1" customHeight="1">
      <c r="B90" s="11">
        <v>85</v>
      </c>
      <c r="C90" s="222">
        <v>44386</v>
      </c>
      <c r="D90" s="223"/>
      <c r="E90" s="224">
        <v>811</v>
      </c>
      <c r="F90" s="224" t="s">
        <v>78</v>
      </c>
      <c r="G90" s="225" t="str">
        <f>IFERROR(VLOOKUP(F90,'ADD NAME (A)'!$C$4:D117,2,FALSE),"-")</f>
        <v>兔哥(Tu Ge)</v>
      </c>
      <c r="H90" s="226" t="s">
        <v>8</v>
      </c>
      <c r="I90" s="227">
        <v>5000</v>
      </c>
      <c r="J90" s="228"/>
      <c r="K90" s="229"/>
    </row>
    <row r="91" spans="2:12" ht="20.100000000000001" hidden="1" customHeight="1">
      <c r="B91" s="11">
        <v>86</v>
      </c>
      <c r="C91" s="222">
        <v>44386</v>
      </c>
      <c r="D91" s="223"/>
      <c r="E91" s="224">
        <v>801</v>
      </c>
      <c r="F91" s="224" t="s">
        <v>111</v>
      </c>
      <c r="G91" s="225" t="str">
        <f>IFERROR(VLOOKUP(F91,'ADD NAME (A)'!$C$4:D118,2,FALSE),"-")</f>
        <v>余佩志（Yu Pei Zhi)</v>
      </c>
      <c r="H91" s="226" t="s">
        <v>8</v>
      </c>
      <c r="I91" s="227">
        <v>200000</v>
      </c>
      <c r="J91" s="228"/>
      <c r="K91" s="229"/>
    </row>
    <row r="92" spans="2:12" ht="20.100000000000001" hidden="1" customHeight="1">
      <c r="B92" s="11">
        <v>87</v>
      </c>
      <c r="C92" s="222">
        <v>44386</v>
      </c>
      <c r="D92" s="223"/>
      <c r="E92" s="224">
        <v>801</v>
      </c>
      <c r="F92" s="224" t="s">
        <v>111</v>
      </c>
      <c r="G92" s="225" t="str">
        <f>IFERROR(VLOOKUP(F92,'ADD NAME (A)'!$C$4:D119,2,FALSE),"-")</f>
        <v>余佩志（Yu Pei Zhi)</v>
      </c>
      <c r="H92" s="226" t="s">
        <v>26</v>
      </c>
      <c r="I92" s="227">
        <v>-303500</v>
      </c>
      <c r="J92" s="228"/>
      <c r="K92" s="229"/>
    </row>
    <row r="93" spans="2:12" ht="20.100000000000001" hidden="1" customHeight="1">
      <c r="B93" s="11">
        <v>88</v>
      </c>
      <c r="C93" s="222">
        <v>44386</v>
      </c>
      <c r="D93" s="223"/>
      <c r="E93" s="224">
        <v>808</v>
      </c>
      <c r="F93" s="224" t="s">
        <v>39</v>
      </c>
      <c r="G93" s="225" t="str">
        <f>IFERROR(VLOOKUP(F93,'ADD NAME (A)'!$C$4:D120,2,FALSE),"-")</f>
        <v>陈奕龙(Chen Yi Long)</v>
      </c>
      <c r="H93" s="226" t="s">
        <v>8</v>
      </c>
      <c r="I93" s="227">
        <v>2325</v>
      </c>
      <c r="J93" s="228"/>
      <c r="K93" s="229"/>
    </row>
    <row r="94" spans="2:12" ht="20.100000000000001" hidden="1" customHeight="1">
      <c r="B94" s="11">
        <v>89</v>
      </c>
      <c r="C94" s="222">
        <v>44386</v>
      </c>
      <c r="D94" s="223"/>
      <c r="E94" s="224">
        <v>808</v>
      </c>
      <c r="F94" s="224" t="s">
        <v>39</v>
      </c>
      <c r="G94" s="225" t="str">
        <f>IFERROR(VLOOKUP(F94,'ADD NAME (A)'!$C$4:D121,2,FALSE),"-")</f>
        <v>陈奕龙(Chen Yi Long)</v>
      </c>
      <c r="H94" s="226" t="s">
        <v>26</v>
      </c>
      <c r="I94" s="227">
        <v>-234825</v>
      </c>
      <c r="J94" s="228"/>
      <c r="K94" s="229"/>
    </row>
    <row r="95" spans="2:12" ht="20.100000000000001" hidden="1" customHeight="1">
      <c r="B95" s="11">
        <v>90</v>
      </c>
      <c r="C95" s="222">
        <v>44386</v>
      </c>
      <c r="D95" s="223"/>
      <c r="E95" s="224"/>
      <c r="F95" s="224" t="s">
        <v>54</v>
      </c>
      <c r="G95" s="225" t="str">
        <f>IFERROR(VLOOKUP(F95,'ADD NAME (A)'!$C$4:D122,2,FALSE),"-")</f>
        <v>Outstanding commission</v>
      </c>
      <c r="H95" s="226" t="s">
        <v>26</v>
      </c>
      <c r="I95" s="227">
        <v>-41532</v>
      </c>
      <c r="J95" s="228"/>
      <c r="K95" s="229"/>
    </row>
    <row r="96" spans="2:12" ht="20.100000000000001" hidden="1" customHeight="1">
      <c r="B96" s="11">
        <v>91</v>
      </c>
      <c r="C96" s="222">
        <v>44387</v>
      </c>
      <c r="D96" s="223"/>
      <c r="E96" s="224">
        <v>811</v>
      </c>
      <c r="F96" s="224" t="s">
        <v>78</v>
      </c>
      <c r="G96" s="225" t="str">
        <f>IFERROR(VLOOKUP(F96,'ADD NAME (A)'!$C$4:D123,2,FALSE),"-")</f>
        <v>兔哥(Tu Ge)</v>
      </c>
      <c r="H96" s="226" t="s">
        <v>26</v>
      </c>
      <c r="I96" s="227">
        <v>-10000</v>
      </c>
      <c r="J96" s="228"/>
      <c r="K96" s="229"/>
    </row>
    <row r="97" spans="2:11" ht="20.100000000000001" hidden="1" customHeight="1">
      <c r="B97" s="11">
        <v>92</v>
      </c>
      <c r="C97" s="222">
        <v>44387</v>
      </c>
      <c r="D97" s="223"/>
      <c r="E97" s="224">
        <v>772</v>
      </c>
      <c r="F97" s="224" t="s">
        <v>177</v>
      </c>
      <c r="G97" s="225" t="str">
        <f>IFERROR(VLOOKUP(F97,'ADD NAME (A)'!$C$4:D124,2,FALSE),"-")</f>
        <v>Zuang Song Wei</v>
      </c>
      <c r="H97" s="226" t="s">
        <v>8</v>
      </c>
      <c r="I97" s="227">
        <v>1100</v>
      </c>
      <c r="J97" s="228"/>
      <c r="K97" s="229"/>
    </row>
    <row r="98" spans="2:11" ht="20.100000000000001" hidden="1" customHeight="1">
      <c r="B98" s="11">
        <v>93</v>
      </c>
      <c r="C98" s="222">
        <v>44387</v>
      </c>
      <c r="D98" s="223"/>
      <c r="E98" s="224"/>
      <c r="F98" s="224" t="s">
        <v>54</v>
      </c>
      <c r="G98" s="225" t="str">
        <f>IFERROR(VLOOKUP(F98,'ADD NAME (A)'!$C$4:D125,2,FALSE),"-")</f>
        <v>Outstanding commission</v>
      </c>
      <c r="H98" s="226" t="s">
        <v>26</v>
      </c>
      <c r="I98" s="227">
        <v>-441</v>
      </c>
      <c r="J98" s="228"/>
      <c r="K98" s="229"/>
    </row>
    <row r="99" spans="2:11" ht="20.100000000000001" hidden="1" customHeight="1">
      <c r="B99" s="11">
        <v>94</v>
      </c>
      <c r="C99" s="222">
        <v>44388</v>
      </c>
      <c r="D99" s="223"/>
      <c r="E99" s="224"/>
      <c r="F99" s="224" t="s">
        <v>39</v>
      </c>
      <c r="G99" s="225" t="str">
        <f>IFERROR(VLOOKUP(F99,'ADD NAME (A)'!$C$4:D126,2,FALSE),"-")</f>
        <v>陈奕龙(Chen Yi Long)</v>
      </c>
      <c r="H99" s="226" t="s">
        <v>26</v>
      </c>
      <c r="I99" s="227">
        <v>-155000</v>
      </c>
      <c r="J99" s="228"/>
      <c r="K99" s="229"/>
    </row>
    <row r="100" spans="2:11" ht="20.100000000000001" hidden="1" customHeight="1">
      <c r="B100" s="11">
        <v>95</v>
      </c>
      <c r="C100" s="222">
        <v>44388</v>
      </c>
      <c r="D100" s="223"/>
      <c r="E100" s="224"/>
      <c r="F100" s="224" t="s">
        <v>39</v>
      </c>
      <c r="G100" s="225" t="str">
        <f>IFERROR(VLOOKUP(F100,'ADD NAME (A)'!$C$4:D127,2,FALSE),"-")</f>
        <v>陈奕龙(Chen Yi Long)</v>
      </c>
      <c r="H100" s="226" t="s">
        <v>26</v>
      </c>
      <c r="I100" s="227">
        <v>-20000</v>
      </c>
      <c r="J100" s="228"/>
      <c r="K100" s="229"/>
    </row>
    <row r="101" spans="2:11" ht="20.100000000000001" hidden="1" customHeight="1">
      <c r="B101" s="11">
        <v>96</v>
      </c>
      <c r="C101" s="222">
        <v>44388</v>
      </c>
      <c r="D101" s="223"/>
      <c r="E101" s="224"/>
      <c r="F101" s="224" t="s">
        <v>78</v>
      </c>
      <c r="G101" s="225" t="str">
        <f>IFERROR(VLOOKUP(F101,'ADD NAME (A)'!$C$4:D128,2,FALSE),"-")</f>
        <v>兔哥(Tu Ge)</v>
      </c>
      <c r="H101" s="226" t="s">
        <v>8</v>
      </c>
      <c r="I101" s="227">
        <v>50000</v>
      </c>
      <c r="J101" s="228"/>
      <c r="K101" s="229"/>
    </row>
    <row r="102" spans="2:11" ht="20.100000000000001" hidden="1" customHeight="1">
      <c r="B102" s="11">
        <v>97</v>
      </c>
      <c r="C102" s="222">
        <v>44389</v>
      </c>
      <c r="D102" s="223"/>
      <c r="E102" s="224">
        <v>811</v>
      </c>
      <c r="F102" s="224" t="s">
        <v>78</v>
      </c>
      <c r="G102" s="225" t="str">
        <f>IFERROR(VLOOKUP(F102,'ADD NAME (A)'!$C$4:D129,2,FALSE),"-")</f>
        <v>兔哥(Tu Ge)</v>
      </c>
      <c r="H102" s="226" t="s">
        <v>26</v>
      </c>
      <c r="I102" s="227">
        <v>-5000</v>
      </c>
      <c r="J102" s="228"/>
      <c r="K102" s="229"/>
    </row>
    <row r="103" spans="2:11" ht="20.100000000000001" hidden="1" customHeight="1">
      <c r="B103" s="11">
        <v>98</v>
      </c>
      <c r="C103" s="222">
        <v>44390</v>
      </c>
      <c r="D103" s="223"/>
      <c r="E103" s="224">
        <v>815</v>
      </c>
      <c r="F103" s="224" t="s">
        <v>179</v>
      </c>
      <c r="G103" s="225" t="str">
        <f>IFERROR(VLOOKUP(F103,'ADD NAME (A)'!$C$4:D130,2,FALSE),"-")</f>
        <v>陈奕龙(Chen Yi Long)</v>
      </c>
      <c r="H103" s="226" t="s">
        <v>8</v>
      </c>
      <c r="I103" s="227">
        <v>90000</v>
      </c>
      <c r="J103" s="228"/>
      <c r="K103" s="229"/>
    </row>
    <row r="104" spans="2:11" ht="20.100000000000001" hidden="1" customHeight="1">
      <c r="B104" s="11">
        <v>99</v>
      </c>
      <c r="C104" s="222">
        <v>44390</v>
      </c>
      <c r="D104" s="223"/>
      <c r="E104" s="224">
        <v>815</v>
      </c>
      <c r="F104" s="224" t="s">
        <v>179</v>
      </c>
      <c r="G104" s="225" t="str">
        <f>IFERROR(VLOOKUP(F104,'ADD NAME (A)'!$C$4:D131,2,FALSE),"-")</f>
        <v>陈奕龙(Chen Yi Long)</v>
      </c>
      <c r="H104" s="226" t="s">
        <v>8</v>
      </c>
      <c r="I104" s="227">
        <v>12000</v>
      </c>
      <c r="J104" s="228"/>
      <c r="K104" s="229"/>
    </row>
    <row r="105" spans="2:11" ht="20.100000000000001" hidden="1" customHeight="1">
      <c r="B105" s="11">
        <v>100</v>
      </c>
      <c r="C105" s="222">
        <v>44390</v>
      </c>
      <c r="D105" s="223"/>
      <c r="E105" s="224">
        <v>815</v>
      </c>
      <c r="F105" s="224" t="s">
        <v>179</v>
      </c>
      <c r="G105" s="225" t="str">
        <f>IFERROR(VLOOKUP(F105,'ADD NAME (A)'!$C$4:D132,2,FALSE),"-")</f>
        <v>陈奕龙(Chen Yi Long)</v>
      </c>
      <c r="H105" s="226" t="s">
        <v>26</v>
      </c>
      <c r="I105" s="227">
        <v>-100000</v>
      </c>
      <c r="J105" s="228"/>
      <c r="K105" s="229"/>
    </row>
    <row r="106" spans="2:11" ht="20.100000000000001" hidden="1" customHeight="1">
      <c r="B106" s="11">
        <v>101</v>
      </c>
      <c r="C106" s="222">
        <v>44390</v>
      </c>
      <c r="D106" s="223"/>
      <c r="E106" s="224">
        <v>811</v>
      </c>
      <c r="F106" s="224" t="s">
        <v>78</v>
      </c>
      <c r="G106" s="225" t="str">
        <f>IFERROR(VLOOKUP(F106,'ADD NAME (A)'!$C$4:D133,2,FALSE),"-")</f>
        <v>兔哥(Tu Ge)</v>
      </c>
      <c r="H106" s="226" t="s">
        <v>26</v>
      </c>
      <c r="I106" s="227">
        <v>-3000</v>
      </c>
      <c r="J106" s="228"/>
      <c r="K106" s="229"/>
    </row>
    <row r="107" spans="2:11" ht="20.100000000000001" hidden="1" customHeight="1">
      <c r="B107" s="11">
        <v>102</v>
      </c>
      <c r="C107" s="222">
        <v>44391</v>
      </c>
      <c r="D107" s="223"/>
      <c r="E107" s="224">
        <v>815</v>
      </c>
      <c r="F107" s="224" t="s">
        <v>39</v>
      </c>
      <c r="G107" s="225" t="str">
        <f>IFERROR(VLOOKUP(F107,'ADD NAME (A)'!$C$4:D134,2,FALSE),"-")</f>
        <v>陈奕龙(Chen Yi Long)</v>
      </c>
      <c r="H107" s="226" t="s">
        <v>8</v>
      </c>
      <c r="I107" s="227">
        <v>10000</v>
      </c>
      <c r="J107" s="228"/>
      <c r="K107" s="229"/>
    </row>
    <row r="108" spans="2:11" ht="20.100000000000001" hidden="1" customHeight="1">
      <c r="B108" s="11">
        <v>103</v>
      </c>
      <c r="C108" s="222">
        <v>44391</v>
      </c>
      <c r="D108" s="223"/>
      <c r="E108" s="224">
        <v>815</v>
      </c>
      <c r="F108" s="224" t="s">
        <v>39</v>
      </c>
      <c r="G108" s="225" t="str">
        <f>IFERROR(VLOOKUP(F108,'ADD NAME (A)'!$C$4:D135,2,FALSE),"-")</f>
        <v>陈奕龙(Chen Yi Long)</v>
      </c>
      <c r="H108" s="226" t="s">
        <v>8</v>
      </c>
      <c r="I108" s="227">
        <v>290000</v>
      </c>
      <c r="J108" s="228"/>
      <c r="K108" s="229"/>
    </row>
    <row r="109" spans="2:11" ht="20.100000000000001" hidden="1" customHeight="1">
      <c r="B109" s="11">
        <v>104</v>
      </c>
      <c r="C109" s="222">
        <v>44392</v>
      </c>
      <c r="D109" s="223"/>
      <c r="E109" s="224">
        <v>817</v>
      </c>
      <c r="F109" s="224" t="s">
        <v>177</v>
      </c>
      <c r="G109" s="225" t="str">
        <f>IFERROR(VLOOKUP(F109,'ADD NAME (A)'!$C$4:D136,2,FALSE),"-")</f>
        <v>Zuang Song Wei</v>
      </c>
      <c r="H109" s="226" t="s">
        <v>26</v>
      </c>
      <c r="I109" s="227">
        <v>-900</v>
      </c>
      <c r="J109" s="228"/>
      <c r="K109" s="229"/>
    </row>
    <row r="110" spans="2:11" ht="20.100000000000001" hidden="1" customHeight="1">
      <c r="B110" s="11">
        <v>105</v>
      </c>
      <c r="C110" s="222">
        <v>44392</v>
      </c>
      <c r="D110" s="223"/>
      <c r="E110" s="224">
        <v>815</v>
      </c>
      <c r="F110" s="224" t="s">
        <v>39</v>
      </c>
      <c r="G110" s="225" t="str">
        <f>IFERROR(VLOOKUP(F110,'ADD NAME (A)'!$C$4:D137,2,FALSE),"-")</f>
        <v>陈奕龙(Chen Yi Long)</v>
      </c>
      <c r="H110" s="226" t="s">
        <v>8</v>
      </c>
      <c r="I110" s="227">
        <v>8000</v>
      </c>
      <c r="J110" s="228"/>
      <c r="K110" s="229"/>
    </row>
    <row r="111" spans="2:11" ht="20.100000000000001" hidden="1" customHeight="1">
      <c r="B111" s="11">
        <v>106</v>
      </c>
      <c r="C111" s="222">
        <v>44392</v>
      </c>
      <c r="D111" s="223"/>
      <c r="E111" s="224">
        <v>815</v>
      </c>
      <c r="F111" s="224" t="s">
        <v>39</v>
      </c>
      <c r="G111" s="225" t="str">
        <f>IFERROR(VLOOKUP(F111,'ADD NAME (A)'!$C$4:D138,2,FALSE),"-")</f>
        <v>陈奕龙(Chen Yi Long)</v>
      </c>
      <c r="H111" s="226" t="s">
        <v>26</v>
      </c>
      <c r="I111" s="227">
        <v>-401000</v>
      </c>
      <c r="J111" s="228"/>
      <c r="K111" s="229"/>
    </row>
    <row r="112" spans="2:11" ht="20.100000000000001" hidden="1" customHeight="1">
      <c r="B112" s="11">
        <v>107</v>
      </c>
      <c r="C112" s="222">
        <v>44392</v>
      </c>
      <c r="D112" s="223"/>
      <c r="E112" s="224">
        <v>811</v>
      </c>
      <c r="F112" s="224" t="s">
        <v>78</v>
      </c>
      <c r="G112" s="225" t="str">
        <f>IFERROR(VLOOKUP(F112,'ADD NAME (A)'!$C$4:D139,2,FALSE),"-")</f>
        <v>兔哥(Tu Ge)</v>
      </c>
      <c r="H112" s="226" t="s">
        <v>26</v>
      </c>
      <c r="I112" s="227">
        <v>-10000</v>
      </c>
      <c r="J112" s="228"/>
      <c r="K112" s="229"/>
    </row>
    <row r="113" spans="2:11" ht="20.100000000000001" hidden="1" customHeight="1">
      <c r="B113" s="11">
        <v>108</v>
      </c>
      <c r="C113" s="222">
        <v>44392</v>
      </c>
      <c r="D113" s="223"/>
      <c r="E113" s="224"/>
      <c r="F113" s="224" t="s">
        <v>54</v>
      </c>
      <c r="G113" s="225" t="str">
        <f>IFERROR(VLOOKUP(F113,'ADD NAME (A)'!$C$4:D140,2,FALSE),"-")</f>
        <v>Outstanding commission</v>
      </c>
      <c r="H113" s="226" t="s">
        <v>26</v>
      </c>
      <c r="I113" s="227">
        <v>-340</v>
      </c>
      <c r="J113" s="228"/>
      <c r="K113" s="229"/>
    </row>
    <row r="114" spans="2:11" ht="20.100000000000001" hidden="1" customHeight="1">
      <c r="B114" s="11">
        <v>109</v>
      </c>
      <c r="C114" s="222">
        <v>44392</v>
      </c>
      <c r="D114" s="223"/>
      <c r="E114" s="224">
        <v>817</v>
      </c>
      <c r="F114" s="224" t="s">
        <v>177</v>
      </c>
      <c r="G114" s="225" t="str">
        <f>IFERROR(VLOOKUP(F114,'ADD NAME (A)'!$C$4:D141,2,FALSE),"-")</f>
        <v>Zuang Song Wei</v>
      </c>
      <c r="H114" s="226" t="s">
        <v>8</v>
      </c>
      <c r="I114" s="227">
        <v>1800</v>
      </c>
      <c r="J114" s="228"/>
      <c r="K114" s="229"/>
    </row>
    <row r="115" spans="2:11" ht="20.100000000000001" hidden="1" customHeight="1">
      <c r="B115" s="11">
        <v>110</v>
      </c>
      <c r="C115" s="222">
        <v>44393</v>
      </c>
      <c r="D115" s="223"/>
      <c r="E115" s="224">
        <v>811</v>
      </c>
      <c r="F115" s="224" t="s">
        <v>78</v>
      </c>
      <c r="G115" s="225" t="str">
        <f>IFERROR(VLOOKUP(F115,'ADD NAME (A)'!$C$4:D142,2,FALSE),"-")</f>
        <v>兔哥(Tu Ge)</v>
      </c>
      <c r="H115" s="226" t="s">
        <v>8</v>
      </c>
      <c r="I115" s="227">
        <v>18000</v>
      </c>
      <c r="J115" s="228"/>
      <c r="K115" s="229"/>
    </row>
    <row r="116" spans="2:11" ht="20.100000000000001" hidden="1" customHeight="1">
      <c r="B116" s="11">
        <v>111</v>
      </c>
      <c r="C116" s="222">
        <v>44393</v>
      </c>
      <c r="D116" s="223"/>
      <c r="E116" s="224">
        <v>820</v>
      </c>
      <c r="F116" s="224" t="s">
        <v>78</v>
      </c>
      <c r="G116" s="225" t="str">
        <f>IFERROR(VLOOKUP(F116,'ADD NAME (A)'!$C$4:D143,2,FALSE),"-")</f>
        <v>兔哥(Tu Ge)</v>
      </c>
      <c r="H116" s="226" t="s">
        <v>26</v>
      </c>
      <c r="I116" s="227">
        <v>-10000</v>
      </c>
      <c r="J116" s="228"/>
      <c r="K116" s="229"/>
    </row>
    <row r="117" spans="2:11" ht="20.100000000000001" hidden="1" customHeight="1">
      <c r="B117" s="11">
        <v>112</v>
      </c>
      <c r="C117" s="222">
        <v>44393</v>
      </c>
      <c r="D117" s="223"/>
      <c r="E117" s="224">
        <v>815</v>
      </c>
      <c r="F117" s="224" t="s">
        <v>39</v>
      </c>
      <c r="G117" s="225" t="str">
        <f>IFERROR(VLOOKUP(F117,'ADD NAME (A)'!$C$4:D144,2,FALSE),"-")</f>
        <v>陈奕龙(Chen Yi Long)</v>
      </c>
      <c r="H117" s="226" t="s">
        <v>26</v>
      </c>
      <c r="I117" s="227">
        <v>-100000</v>
      </c>
      <c r="J117" s="228"/>
      <c r="K117" s="229"/>
    </row>
    <row r="118" spans="2:11" ht="20.100000000000001" hidden="1" customHeight="1">
      <c r="B118" s="11">
        <v>113</v>
      </c>
      <c r="C118" s="222">
        <v>44394</v>
      </c>
      <c r="D118" s="223"/>
      <c r="E118" s="224">
        <v>820</v>
      </c>
      <c r="F118" s="224" t="s">
        <v>78</v>
      </c>
      <c r="G118" s="225" t="str">
        <f>IFERROR(VLOOKUP(F118,'ADD NAME (A)'!$C$4:D145,2,FALSE),"-")</f>
        <v>兔哥(Tu Ge)</v>
      </c>
      <c r="H118" s="226" t="s">
        <v>26</v>
      </c>
      <c r="I118" s="227">
        <v>-10000</v>
      </c>
      <c r="J118" s="228"/>
      <c r="K118" s="229"/>
    </row>
    <row r="119" spans="2:11" ht="20.100000000000001" hidden="1" customHeight="1">
      <c r="B119" s="11">
        <v>114</v>
      </c>
      <c r="C119" s="222">
        <v>44395</v>
      </c>
      <c r="D119" s="223"/>
      <c r="E119" s="224">
        <v>820</v>
      </c>
      <c r="F119" s="224" t="s">
        <v>78</v>
      </c>
      <c r="G119" s="225" t="str">
        <f>IFERROR(VLOOKUP(F119,'ADD NAME (A)'!$C$4:D146,2,FALSE),"-")</f>
        <v>兔哥(Tu Ge)</v>
      </c>
      <c r="H119" s="226" t="s">
        <v>26</v>
      </c>
      <c r="I119" s="227">
        <v>-190000</v>
      </c>
      <c r="J119" s="228"/>
      <c r="K119" s="229"/>
    </row>
    <row r="120" spans="2:11" ht="20.100000000000001" hidden="1" customHeight="1">
      <c r="B120" s="11">
        <v>115</v>
      </c>
      <c r="C120" s="222">
        <v>44395</v>
      </c>
      <c r="D120" s="223"/>
      <c r="E120" s="224">
        <v>820</v>
      </c>
      <c r="F120" s="224" t="s">
        <v>78</v>
      </c>
      <c r="G120" s="225" t="str">
        <f>IFERROR(VLOOKUP(F120,'ADD NAME (A)'!$C$4:D147,2,FALSE),"-")</f>
        <v>兔哥(Tu Ge)</v>
      </c>
      <c r="H120" s="226" t="s">
        <v>8</v>
      </c>
      <c r="I120" s="227">
        <v>200000</v>
      </c>
      <c r="J120" s="228"/>
      <c r="K120" s="229"/>
    </row>
    <row r="121" spans="2:11" ht="20.100000000000001" hidden="1" customHeight="1">
      <c r="B121" s="11">
        <v>116</v>
      </c>
      <c r="C121" s="222">
        <v>44395</v>
      </c>
      <c r="D121" s="223"/>
      <c r="E121" s="224">
        <v>815</v>
      </c>
      <c r="F121" s="224" t="s">
        <v>179</v>
      </c>
      <c r="G121" s="225" t="str">
        <f>IFERROR(VLOOKUP(F121,'ADD NAME (A)'!$C$4:D148,2,FALSE),"-")</f>
        <v>陈奕龙(Chen Yi Long)</v>
      </c>
      <c r="H121" s="226" t="s">
        <v>26</v>
      </c>
      <c r="I121" s="227">
        <v>-200000</v>
      </c>
      <c r="J121" s="228"/>
      <c r="K121" s="229"/>
    </row>
    <row r="122" spans="2:11" ht="20.100000000000001" customHeight="1">
      <c r="B122" s="11">
        <v>117</v>
      </c>
      <c r="C122" s="222">
        <v>44395</v>
      </c>
      <c r="D122" s="223"/>
      <c r="E122" s="224"/>
      <c r="F122" s="224" t="s">
        <v>58</v>
      </c>
      <c r="G122" s="225" t="str">
        <f>IFERROR(VLOOKUP(F122,'ADD NAME (A)'!$C$4:D149,2,FALSE),"-")</f>
        <v>April commission</v>
      </c>
      <c r="H122" s="226" t="s">
        <v>26</v>
      </c>
      <c r="I122" s="227">
        <v>-801</v>
      </c>
      <c r="J122" s="228"/>
      <c r="K122" s="229"/>
    </row>
    <row r="123" spans="2:11" ht="20.100000000000001" customHeight="1">
      <c r="B123" s="11">
        <v>118</v>
      </c>
      <c r="C123" s="222">
        <v>44395</v>
      </c>
      <c r="D123" s="223"/>
      <c r="E123" s="224"/>
      <c r="F123" s="224" t="s">
        <v>132</v>
      </c>
      <c r="G123" s="225" t="str">
        <f>IFERROR(VLOOKUP(F123,'ADD NAME (A)'!$C$4:D150,2,FALSE),"-")</f>
        <v>May Comm</v>
      </c>
      <c r="H123" s="226" t="s">
        <v>26</v>
      </c>
      <c r="I123" s="227">
        <v>-3010</v>
      </c>
      <c r="J123" s="228"/>
      <c r="K123" s="229"/>
    </row>
    <row r="124" spans="2:11" ht="20.100000000000001" customHeight="1">
      <c r="B124" s="11">
        <v>119</v>
      </c>
      <c r="C124" s="222">
        <v>44395</v>
      </c>
      <c r="D124" s="223"/>
      <c r="E124" s="224"/>
      <c r="F124" s="224" t="s">
        <v>54</v>
      </c>
      <c r="G124" s="225" t="str">
        <f>IFERROR(VLOOKUP(F124,'ADD NAME (A)'!$C$4:D151,2,FALSE),"-")</f>
        <v>Outstanding commission</v>
      </c>
      <c r="H124" s="226" t="s">
        <v>26</v>
      </c>
      <c r="I124" s="227">
        <v>-1482</v>
      </c>
      <c r="J124" s="228"/>
      <c r="K124" s="229"/>
    </row>
    <row r="125" spans="2:11" ht="20.100000000000001" customHeight="1">
      <c r="B125" s="11">
        <v>120</v>
      </c>
      <c r="C125" s="222">
        <v>44396</v>
      </c>
      <c r="D125" s="223"/>
      <c r="E125" s="224">
        <v>819</v>
      </c>
      <c r="F125" s="224" t="s">
        <v>78</v>
      </c>
      <c r="G125" s="225" t="str">
        <f>IFERROR(VLOOKUP(F125,'ADD NAME (A)'!$C$4:D152,2,FALSE),"-")</f>
        <v>兔哥(Tu Ge)</v>
      </c>
      <c r="H125" s="226" t="s">
        <v>8</v>
      </c>
      <c r="I125" s="227">
        <v>15000</v>
      </c>
      <c r="J125" s="228"/>
      <c r="K125" s="229"/>
    </row>
    <row r="126" spans="2:11" ht="20.100000000000001" customHeight="1">
      <c r="B126" s="11">
        <v>121</v>
      </c>
      <c r="C126" s="222">
        <v>44396</v>
      </c>
      <c r="D126" s="223"/>
      <c r="E126" s="224">
        <v>817</v>
      </c>
      <c r="F126" s="224" t="s">
        <v>177</v>
      </c>
      <c r="G126" s="225" t="str">
        <f>IFERROR(VLOOKUP(F126,'ADD NAME (A)'!$C$4:D153,2,FALSE),"-")</f>
        <v>Zuang Song Wei</v>
      </c>
      <c r="H126" s="226" t="s">
        <v>26</v>
      </c>
      <c r="I126" s="227">
        <v>-2000</v>
      </c>
      <c r="J126" s="228"/>
      <c r="K126" s="229"/>
    </row>
    <row r="127" spans="2:11" ht="20.100000000000001" customHeight="1">
      <c r="B127" s="11">
        <v>122</v>
      </c>
      <c r="C127" s="222">
        <v>44397</v>
      </c>
      <c r="D127" s="223"/>
      <c r="E127" s="224">
        <v>819</v>
      </c>
      <c r="F127" s="224" t="s">
        <v>78</v>
      </c>
      <c r="G127" s="225" t="str">
        <f>IFERROR(VLOOKUP(F127,'ADD NAME (A)'!$C$4:D154,2,FALSE),"-")</f>
        <v>兔哥(Tu Ge)</v>
      </c>
      <c r="H127" s="226" t="s">
        <v>26</v>
      </c>
      <c r="I127" s="227">
        <v>-20000</v>
      </c>
      <c r="J127" s="228"/>
      <c r="K127" s="229"/>
    </row>
    <row r="128" spans="2:11" ht="20.100000000000001" customHeight="1">
      <c r="B128" s="11">
        <v>123</v>
      </c>
      <c r="C128" s="222">
        <v>44397</v>
      </c>
      <c r="D128" s="223"/>
      <c r="E128" s="224">
        <v>819</v>
      </c>
      <c r="F128" s="224" t="s">
        <v>78</v>
      </c>
      <c r="G128" s="225" t="str">
        <f>IFERROR(VLOOKUP(F128,'ADD NAME (A)'!$C$4:D155,2,FALSE),"-")</f>
        <v>兔哥(Tu Ge)</v>
      </c>
      <c r="H128" s="226" t="s">
        <v>8</v>
      </c>
      <c r="I128" s="227">
        <v>20000</v>
      </c>
      <c r="J128" s="228"/>
      <c r="K128" s="229"/>
    </row>
    <row r="129" spans="2:11" ht="20.100000000000001" customHeight="1">
      <c r="B129" s="11">
        <v>124</v>
      </c>
      <c r="C129" s="222">
        <v>44397</v>
      </c>
      <c r="D129" s="223"/>
      <c r="E129" s="224">
        <v>819</v>
      </c>
      <c r="F129" s="224" t="s">
        <v>78</v>
      </c>
      <c r="G129" s="225" t="str">
        <f>IFERROR(VLOOKUP(F129,'ADD NAME (A)'!$C$4:D156,2,FALSE),"-")</f>
        <v>兔哥(Tu Ge)</v>
      </c>
      <c r="H129" s="226" t="s">
        <v>26</v>
      </c>
      <c r="I129" s="227">
        <v>-20000</v>
      </c>
      <c r="J129" s="228"/>
      <c r="K129" s="229"/>
    </row>
    <row r="130" spans="2:11" ht="20.100000000000001" customHeight="1">
      <c r="B130" s="11">
        <v>125</v>
      </c>
      <c r="C130" s="222">
        <v>44397</v>
      </c>
      <c r="D130" s="223"/>
      <c r="E130" s="224">
        <v>819</v>
      </c>
      <c r="F130" s="224" t="s">
        <v>78</v>
      </c>
      <c r="G130" s="225" t="str">
        <f>IFERROR(VLOOKUP(F130,'ADD NAME (A)'!$C$4:D157,2,FALSE),"-")</f>
        <v>兔哥(Tu Ge)</v>
      </c>
      <c r="H130" s="226" t="s">
        <v>8</v>
      </c>
      <c r="I130" s="227">
        <v>20000</v>
      </c>
      <c r="J130" s="228"/>
      <c r="K130" s="229"/>
    </row>
    <row r="131" spans="2:11" ht="20.100000000000001" customHeight="1">
      <c r="B131" s="11">
        <v>126</v>
      </c>
      <c r="C131" s="222">
        <v>44397</v>
      </c>
      <c r="D131" s="223"/>
      <c r="E131" s="224">
        <v>819</v>
      </c>
      <c r="F131" s="224" t="s">
        <v>78</v>
      </c>
      <c r="G131" s="225" t="str">
        <f>IFERROR(VLOOKUP(F131,'ADD NAME (A)'!$C$4:D158,2,FALSE),"-")</f>
        <v>兔哥(Tu Ge)</v>
      </c>
      <c r="H131" s="226" t="s">
        <v>26</v>
      </c>
      <c r="I131" s="227">
        <v>-5000</v>
      </c>
      <c r="J131" s="228"/>
      <c r="K131" s="229"/>
    </row>
    <row r="132" spans="2:11" ht="20.100000000000001" customHeight="1">
      <c r="B132" s="11">
        <v>127</v>
      </c>
      <c r="C132" s="222">
        <v>44397</v>
      </c>
      <c r="D132" s="223"/>
      <c r="E132" s="224">
        <v>819</v>
      </c>
      <c r="F132" s="224" t="s">
        <v>78</v>
      </c>
      <c r="G132" s="225" t="str">
        <f>IFERROR(VLOOKUP(F132,'ADD NAME (A)'!$C$4:D159,2,FALSE),"-")</f>
        <v>兔哥(Tu Ge)</v>
      </c>
      <c r="H132" s="226" t="s">
        <v>26</v>
      </c>
      <c r="I132" s="227">
        <v>-10000</v>
      </c>
      <c r="J132" s="228"/>
      <c r="K132" s="229"/>
    </row>
    <row r="133" spans="2:11" ht="20.100000000000001" customHeight="1">
      <c r="B133" s="11">
        <v>128</v>
      </c>
      <c r="C133" s="222">
        <v>44399</v>
      </c>
      <c r="D133" s="223"/>
      <c r="E133" s="224">
        <v>815</v>
      </c>
      <c r="F133" s="224" t="s">
        <v>39</v>
      </c>
      <c r="G133" s="225" t="str">
        <f>IFERROR(VLOOKUP(F133,'ADD NAME (A)'!$C$4:D160,2,FALSE),"-")</f>
        <v>陈奕龙(Chen Yi Long)</v>
      </c>
      <c r="H133" s="226" t="s">
        <v>8</v>
      </c>
      <c r="I133" s="227">
        <v>30000</v>
      </c>
      <c r="J133" s="228"/>
      <c r="K133" s="229"/>
    </row>
    <row r="134" spans="2:11" ht="20.100000000000001" customHeight="1">
      <c r="B134" s="11">
        <v>129</v>
      </c>
      <c r="C134" s="222">
        <v>44399</v>
      </c>
      <c r="D134" s="223"/>
      <c r="E134" s="224">
        <v>823</v>
      </c>
      <c r="F134" s="224" t="s">
        <v>181</v>
      </c>
      <c r="G134" s="225" t="str">
        <f>IFERROR(VLOOKUP(F134,'ADD NAME (A)'!$C$4:D161,2,FALSE),"-")</f>
        <v>现金户 兔哥(Cash Account of Tu Ge)</v>
      </c>
      <c r="H134" s="226" t="s">
        <v>8</v>
      </c>
      <c r="I134" s="227">
        <v>9100</v>
      </c>
      <c r="J134" s="254"/>
      <c r="K134" s="229"/>
    </row>
    <row r="135" spans="2:11" ht="20.100000000000001" customHeight="1">
      <c r="B135" s="11">
        <v>130</v>
      </c>
      <c r="C135" s="222">
        <v>44399</v>
      </c>
      <c r="D135" s="223"/>
      <c r="E135" s="224">
        <v>819</v>
      </c>
      <c r="F135" s="224" t="s">
        <v>78</v>
      </c>
      <c r="G135" s="225" t="str">
        <f>IFERROR(VLOOKUP(F135,'ADD NAME (A)'!$C$4:D162,2,FALSE),"-")</f>
        <v>兔哥(Tu Ge)</v>
      </c>
      <c r="H135" s="226" t="s">
        <v>26</v>
      </c>
      <c r="I135" s="227">
        <v>-20000</v>
      </c>
      <c r="J135" s="254"/>
      <c r="K135" s="229"/>
    </row>
    <row r="136" spans="2:11" ht="20.100000000000001" customHeight="1">
      <c r="B136" s="11">
        <v>131</v>
      </c>
      <c r="C136" s="222">
        <v>44400</v>
      </c>
      <c r="D136" s="223"/>
      <c r="E136" s="224">
        <v>824</v>
      </c>
      <c r="F136" s="224" t="s">
        <v>179</v>
      </c>
      <c r="G136" s="225" t="str">
        <f>IFERROR(VLOOKUP(F136,'ADD NAME (A)'!$C$4:D163,2,FALSE),"-")</f>
        <v>陈奕龙(Chen Yi Long)</v>
      </c>
      <c r="H136" s="226" t="s">
        <v>26</v>
      </c>
      <c r="I136" s="227">
        <v>-500000</v>
      </c>
      <c r="J136" s="254"/>
      <c r="K136" s="229"/>
    </row>
    <row r="137" spans="2:11" ht="20.100000000000001" customHeight="1">
      <c r="B137" s="11">
        <v>132</v>
      </c>
      <c r="C137" s="222">
        <v>44402</v>
      </c>
      <c r="D137" s="223"/>
      <c r="E137" s="224">
        <v>824</v>
      </c>
      <c r="F137" s="224" t="s">
        <v>179</v>
      </c>
      <c r="G137" s="225" t="str">
        <f>IFERROR(VLOOKUP(F137,'ADD NAME (A)'!$C$4:D164,2,FALSE),"-")</f>
        <v>陈奕龙(Chen Yi Long)</v>
      </c>
      <c r="H137" s="226" t="s">
        <v>26</v>
      </c>
      <c r="I137" s="227">
        <v>-12000</v>
      </c>
      <c r="J137" s="254"/>
      <c r="K137" s="229"/>
    </row>
    <row r="138" spans="2:11" ht="20.100000000000001" customHeight="1">
      <c r="B138" s="11">
        <v>133</v>
      </c>
      <c r="C138" s="222">
        <v>44402</v>
      </c>
      <c r="D138" s="223"/>
      <c r="E138" s="224">
        <v>824</v>
      </c>
      <c r="F138" s="224" t="s">
        <v>179</v>
      </c>
      <c r="G138" s="225" t="str">
        <f>IFERROR(VLOOKUP(F138,'ADD NAME (A)'!$C$4:D165,2,FALSE),"-")</f>
        <v>陈奕龙(Chen Yi Long)</v>
      </c>
      <c r="H138" s="226" t="s">
        <v>26</v>
      </c>
      <c r="I138" s="227">
        <v>-7000</v>
      </c>
      <c r="J138" s="254"/>
      <c r="K138" s="229"/>
    </row>
    <row r="139" spans="2:11" ht="20.100000000000001" customHeight="1">
      <c r="B139" s="11">
        <v>134</v>
      </c>
      <c r="C139" s="222">
        <v>44403</v>
      </c>
      <c r="D139" s="223"/>
      <c r="E139" s="224">
        <v>824</v>
      </c>
      <c r="F139" s="224" t="s">
        <v>179</v>
      </c>
      <c r="G139" s="225" t="str">
        <f>IFERROR(VLOOKUP(F139,'ADD NAME (A)'!$C$4:D166,2,FALSE),"-")</f>
        <v>陈奕龙(Chen Yi Long)</v>
      </c>
      <c r="H139" s="226" t="s">
        <v>26</v>
      </c>
      <c r="I139" s="227">
        <v>-100000</v>
      </c>
      <c r="J139" s="254"/>
      <c r="K139" s="229"/>
    </row>
    <row r="140" spans="2:11" ht="20.100000000000001" customHeight="1">
      <c r="B140" s="11">
        <v>135</v>
      </c>
      <c r="C140" s="222">
        <v>44403</v>
      </c>
      <c r="D140" s="223"/>
      <c r="E140" s="224">
        <v>824</v>
      </c>
      <c r="F140" s="224" t="s">
        <v>179</v>
      </c>
      <c r="G140" s="225" t="str">
        <f>IFERROR(VLOOKUP(F140,'ADD NAME (A)'!$C$4:D167,2,FALSE),"-")</f>
        <v>陈奕龙(Chen Yi Long)</v>
      </c>
      <c r="H140" s="226" t="s">
        <v>26</v>
      </c>
      <c r="I140" s="227">
        <v>-10000</v>
      </c>
      <c r="J140" s="254"/>
      <c r="K140" s="229"/>
    </row>
    <row r="141" spans="2:11" ht="20.100000000000001" customHeight="1">
      <c r="B141" s="11">
        <v>136</v>
      </c>
      <c r="C141" s="222">
        <v>44403</v>
      </c>
      <c r="D141" s="223"/>
      <c r="E141" s="224">
        <v>824</v>
      </c>
      <c r="F141" s="224" t="s">
        <v>179</v>
      </c>
      <c r="G141" s="225" t="str">
        <f>IFERROR(VLOOKUP(F141,'ADD NAME (A)'!$C$4:D168,2,FALSE),"-")</f>
        <v>陈奕龙(Chen Yi Long)</v>
      </c>
      <c r="H141" s="226" t="s">
        <v>8</v>
      </c>
      <c r="I141" s="227">
        <v>180000</v>
      </c>
      <c r="J141" s="254"/>
      <c r="K141" s="229"/>
    </row>
    <row r="142" spans="2:11" ht="20.100000000000001" customHeight="1">
      <c r="B142" s="11">
        <v>137</v>
      </c>
      <c r="C142" s="222">
        <v>44404</v>
      </c>
      <c r="D142" s="223"/>
      <c r="E142" s="224">
        <v>824</v>
      </c>
      <c r="F142" s="224" t="s">
        <v>179</v>
      </c>
      <c r="G142" s="225" t="str">
        <f>IFERROR(VLOOKUP(F142,'ADD NAME (A)'!$C$4:D169,2,FALSE),"-")</f>
        <v>陈奕龙(Chen Yi Long)</v>
      </c>
      <c r="H142" s="226" t="s">
        <v>26</v>
      </c>
      <c r="I142" s="227">
        <v>-6000</v>
      </c>
      <c r="J142" s="254"/>
      <c r="K142" s="229"/>
    </row>
    <row r="143" spans="2:11" ht="20.100000000000001" customHeight="1">
      <c r="B143" s="11">
        <v>138</v>
      </c>
      <c r="C143" s="222">
        <v>44406</v>
      </c>
      <c r="D143" s="223"/>
      <c r="E143" s="224">
        <v>824</v>
      </c>
      <c r="F143" s="224" t="s">
        <v>179</v>
      </c>
      <c r="G143" s="225" t="str">
        <f>IFERROR(VLOOKUP(F143,'ADD NAME (A)'!$C$4:D170,2,FALSE),"-")</f>
        <v>陈奕龙(Chen Yi Long)</v>
      </c>
      <c r="H143" s="226" t="s">
        <v>8</v>
      </c>
      <c r="I143" s="227">
        <v>220000</v>
      </c>
      <c r="J143" s="254"/>
      <c r="K143" s="229"/>
    </row>
    <row r="144" spans="2:11" ht="20.100000000000001" customHeight="1">
      <c r="B144" s="11">
        <v>139</v>
      </c>
      <c r="C144" s="222">
        <v>44406</v>
      </c>
      <c r="D144" s="223"/>
      <c r="E144" s="224">
        <v>799</v>
      </c>
      <c r="F144" s="224" t="s">
        <v>52</v>
      </c>
      <c r="G144" s="225" t="str">
        <f>IFERROR(VLOOKUP(F144,'ADD NAME (A)'!$C$4:D171,2,FALSE),"-")</f>
        <v xml:space="preserve"> 陈志豪(Chen Zhi Hao)</v>
      </c>
      <c r="H144" s="226" t="s">
        <v>8</v>
      </c>
      <c r="I144" s="227">
        <v>7600</v>
      </c>
      <c r="J144" s="254"/>
      <c r="K144" s="229"/>
    </row>
    <row r="145" spans="2:11" ht="20.100000000000001" customHeight="1">
      <c r="B145" s="11">
        <v>140</v>
      </c>
      <c r="C145" s="222">
        <v>44408</v>
      </c>
      <c r="D145" s="223"/>
      <c r="E145" s="224">
        <v>824</v>
      </c>
      <c r="F145" s="224" t="s">
        <v>179</v>
      </c>
      <c r="G145" s="225" t="str">
        <f>IFERROR(VLOOKUP(F145,'ADD NAME (A)'!$C$4:D172,2,FALSE),"-")</f>
        <v>陈奕龙(Chen Yi Long)</v>
      </c>
      <c r="H145" s="226" t="s">
        <v>26</v>
      </c>
      <c r="I145" s="227">
        <v>-30000</v>
      </c>
      <c r="J145" s="254"/>
      <c r="K145" s="229"/>
    </row>
    <row r="146" spans="2:11" ht="20.100000000000001" customHeight="1">
      <c r="B146" s="11">
        <v>141</v>
      </c>
      <c r="C146" s="222">
        <v>44409</v>
      </c>
      <c r="D146" s="223"/>
      <c r="E146" s="224">
        <v>779</v>
      </c>
      <c r="F146" s="224" t="s">
        <v>52</v>
      </c>
      <c r="G146" s="225" t="str">
        <f>IFERROR(VLOOKUP(F146,'ADD NAME (A)'!$C$4:D173,2,FALSE),"-")</f>
        <v xml:space="preserve"> 陈志豪(Chen Zhi Hao)</v>
      </c>
      <c r="H146" s="226" t="s">
        <v>26</v>
      </c>
      <c r="I146" s="227">
        <v>-300</v>
      </c>
      <c r="J146" s="254"/>
      <c r="K146" s="229"/>
    </row>
    <row r="147" spans="2:11" ht="20.100000000000001" customHeight="1">
      <c r="B147" s="11">
        <v>142</v>
      </c>
      <c r="C147" s="222">
        <v>44411</v>
      </c>
      <c r="D147" s="223"/>
      <c r="E147" s="224"/>
      <c r="F147" s="224" t="s">
        <v>54</v>
      </c>
      <c r="G147" s="225" t="str">
        <f>IFERROR(VLOOKUP(F147,'ADD NAME (A)'!$C$4:D174,2,FALSE),"-")</f>
        <v>Outstanding commission</v>
      </c>
      <c r="H147" s="226" t="s">
        <v>8</v>
      </c>
      <c r="I147" s="227">
        <v>100095</v>
      </c>
      <c r="J147" s="254"/>
      <c r="K147" s="229"/>
    </row>
    <row r="148" spans="2:11" ht="20.100000000000001" customHeight="1">
      <c r="B148" s="11">
        <v>143</v>
      </c>
      <c r="C148" s="222">
        <v>44412</v>
      </c>
      <c r="D148" s="223"/>
      <c r="E148" s="224">
        <v>824</v>
      </c>
      <c r="F148" s="224" t="s">
        <v>179</v>
      </c>
      <c r="G148" s="225" t="str">
        <f>IFERROR(VLOOKUP(F148,'ADD NAME (A)'!$C$4:D175,2,FALSE),"-")</f>
        <v>陈奕龙(Chen Yi Long)</v>
      </c>
      <c r="H148" s="226" t="s">
        <v>8</v>
      </c>
      <c r="I148" s="227">
        <v>160000</v>
      </c>
      <c r="J148" s="254"/>
      <c r="K148" s="229"/>
    </row>
    <row r="149" spans="2:11" ht="20.100000000000001" customHeight="1">
      <c r="B149" s="11">
        <v>144</v>
      </c>
      <c r="C149" s="222">
        <v>44413</v>
      </c>
      <c r="D149" s="223"/>
      <c r="E149" s="224">
        <v>839</v>
      </c>
      <c r="F149" s="224" t="s">
        <v>189</v>
      </c>
      <c r="G149" s="225" t="str">
        <f>IFERROR(VLOOKUP(F149,'ADD NAME (A)'!$C$4:D176,2,FALSE),"-")</f>
        <v>jackpot El-toro</v>
      </c>
      <c r="H149" s="226" t="s">
        <v>8</v>
      </c>
      <c r="I149" s="227">
        <v>3986</v>
      </c>
      <c r="J149" s="254"/>
      <c r="K149" s="229"/>
    </row>
    <row r="150" spans="2:11" ht="20.100000000000001" customHeight="1">
      <c r="B150" s="11">
        <v>145</v>
      </c>
      <c r="C150" s="222">
        <v>44413</v>
      </c>
      <c r="D150" s="223"/>
      <c r="E150" s="224"/>
      <c r="F150" s="224" t="s">
        <v>191</v>
      </c>
      <c r="G150" s="225" t="str">
        <f>IFERROR(VLOOKUP(F150,'ADD NAME (A)'!$C$4:D177,2,FALSE),"-")</f>
        <v>Outstanding commission</v>
      </c>
      <c r="H150" s="226" t="s">
        <v>26</v>
      </c>
      <c r="I150" s="227">
        <v>-27981</v>
      </c>
      <c r="J150" s="254"/>
      <c r="K150" s="229"/>
    </row>
    <row r="151" spans="2:11" ht="20.100000000000001" customHeight="1">
      <c r="B151" s="11">
        <v>146</v>
      </c>
      <c r="C151" s="222">
        <v>44415</v>
      </c>
      <c r="D151" s="223"/>
      <c r="E151" s="224">
        <v>824</v>
      </c>
      <c r="F151" s="224" t="s">
        <v>39</v>
      </c>
      <c r="G151" s="225" t="str">
        <f>IFERROR(VLOOKUP(F151,'ADD NAME (A)'!$C$4:D178,2,FALSE),"-")</f>
        <v>陈奕龙(Chen Yi Long)</v>
      </c>
      <c r="H151" s="226" t="s">
        <v>26</v>
      </c>
      <c r="I151" s="227">
        <v>-10000</v>
      </c>
      <c r="J151" s="254"/>
      <c r="K151" s="229"/>
    </row>
    <row r="152" spans="2:11" ht="20.100000000000001" customHeight="1">
      <c r="B152" s="11">
        <v>147</v>
      </c>
      <c r="C152" s="222">
        <v>44415</v>
      </c>
      <c r="D152" s="223"/>
      <c r="E152" s="224">
        <v>827</v>
      </c>
      <c r="F152" s="224" t="s">
        <v>194</v>
      </c>
      <c r="G152" s="225" t="str">
        <f>IFERROR(VLOOKUP(F152,'ADD NAME (A)'!$C$4:D179,2,FALSE),"-")</f>
        <v>LG (Texas Settlement)</v>
      </c>
      <c r="H152" s="226" t="s">
        <v>8</v>
      </c>
      <c r="I152" s="227">
        <v>1324</v>
      </c>
      <c r="J152" s="254"/>
      <c r="K152" s="229"/>
    </row>
    <row r="153" spans="2:11" ht="20.100000000000001" customHeight="1">
      <c r="B153" s="11">
        <v>148</v>
      </c>
      <c r="C153" s="222">
        <v>44416</v>
      </c>
      <c r="D153" s="223"/>
      <c r="E153" s="224">
        <v>827</v>
      </c>
      <c r="F153" s="224" t="s">
        <v>194</v>
      </c>
      <c r="G153" s="225" t="str">
        <f>IFERROR(VLOOKUP(F153,'ADD NAME (A)'!$C$4:D180,2,FALSE),"-")</f>
        <v>LG (Texas Settlement)</v>
      </c>
      <c r="H153" s="226" t="s">
        <v>8</v>
      </c>
      <c r="I153" s="227">
        <v>976</v>
      </c>
      <c r="J153" s="254" t="s">
        <v>174</v>
      </c>
      <c r="K153" s="229"/>
    </row>
    <row r="154" spans="2:11" ht="20.100000000000001" customHeight="1">
      <c r="B154" s="11">
        <v>149</v>
      </c>
      <c r="C154" s="222">
        <v>44416</v>
      </c>
      <c r="D154" s="223"/>
      <c r="E154" s="224"/>
      <c r="F154" s="224" t="s">
        <v>54</v>
      </c>
      <c r="G154" s="225" t="str">
        <f>IFERROR(VLOOKUP(F154,'ADD NAME (A)'!$C$4:D181,2,FALSE),"-")</f>
        <v>Outstanding commission</v>
      </c>
      <c r="H154" s="226" t="s">
        <v>26</v>
      </c>
      <c r="I154" s="227">
        <v>-422</v>
      </c>
      <c r="J154" s="254"/>
      <c r="K154" s="229"/>
    </row>
    <row r="155" spans="2:11" ht="20.100000000000001" customHeight="1">
      <c r="B155" s="11">
        <v>150</v>
      </c>
      <c r="C155" s="222">
        <v>44417</v>
      </c>
      <c r="D155" s="223"/>
      <c r="E155" s="224">
        <v>828</v>
      </c>
      <c r="F155" s="224" t="s">
        <v>196</v>
      </c>
      <c r="G155" s="225" t="str">
        <f>IFERROR(VLOOKUP(F155,'ADD NAME (A)'!$C$4:D182,2,FALSE),"-")</f>
        <v>WANG SISI</v>
      </c>
      <c r="H155" s="226" t="s">
        <v>8</v>
      </c>
      <c r="I155" s="227">
        <v>225000</v>
      </c>
      <c r="J155" s="254"/>
      <c r="K155" s="229"/>
    </row>
    <row r="156" spans="2:11" ht="20.100000000000001" customHeight="1">
      <c r="B156" s="11">
        <v>151</v>
      </c>
      <c r="C156" s="222">
        <v>44417</v>
      </c>
      <c r="D156" s="223"/>
      <c r="E156" s="224">
        <v>828</v>
      </c>
      <c r="F156" s="224" t="s">
        <v>196</v>
      </c>
      <c r="G156" s="225" t="str">
        <f>IFERROR(VLOOKUP(F156,'ADD NAME (A)'!$C$4:D183,2,FALSE),"-")</f>
        <v>WANG SISI</v>
      </c>
      <c r="H156" s="226" t="s">
        <v>26</v>
      </c>
      <c r="I156" s="227">
        <v>-30000</v>
      </c>
      <c r="J156" s="254"/>
      <c r="K156" s="229"/>
    </row>
    <row r="157" spans="2:11" ht="20.100000000000001" customHeight="1">
      <c r="B157" s="11">
        <v>152</v>
      </c>
      <c r="C157" s="222">
        <v>44417</v>
      </c>
      <c r="D157" s="223"/>
      <c r="E157" s="224"/>
      <c r="F157" s="224" t="s">
        <v>191</v>
      </c>
      <c r="G157" s="225" t="str">
        <f>IFERROR(VLOOKUP(F157,'ADD NAME (A)'!$C$4:D184,2,FALSE),"-")</f>
        <v>Outstanding commission</v>
      </c>
      <c r="H157" s="226" t="s">
        <v>26</v>
      </c>
      <c r="I157" s="227">
        <v>-102</v>
      </c>
      <c r="J157" s="254"/>
      <c r="K157" s="229"/>
    </row>
    <row r="158" spans="2:11" ht="20.100000000000001" customHeight="1">
      <c r="B158" s="11">
        <v>153</v>
      </c>
      <c r="C158" s="222">
        <v>44418</v>
      </c>
      <c r="D158" s="223"/>
      <c r="E158" s="224">
        <v>828</v>
      </c>
      <c r="F158" s="224" t="s">
        <v>196</v>
      </c>
      <c r="G158" s="225" t="str">
        <f>IFERROR(VLOOKUP(F158,'ADD NAME (A)'!$C$4:D185,2,FALSE),"-")</f>
        <v>WANG SISI</v>
      </c>
      <c r="H158" s="226" t="s">
        <v>26</v>
      </c>
      <c r="I158" s="227">
        <v>-195000</v>
      </c>
      <c r="J158" s="254"/>
      <c r="K158" s="229"/>
    </row>
    <row r="159" spans="2:11" ht="20.100000000000001" customHeight="1">
      <c r="B159" s="11">
        <v>154</v>
      </c>
      <c r="C159" s="222">
        <v>44419</v>
      </c>
      <c r="D159" s="223"/>
      <c r="E159" s="224">
        <v>824</v>
      </c>
      <c r="F159" s="224" t="s">
        <v>39</v>
      </c>
      <c r="G159" s="225" t="str">
        <f>IFERROR(VLOOKUP(F159,'ADD NAME (A)'!$C$4:D186,2,FALSE),"-")</f>
        <v>陈奕龙(Chen Yi Long)</v>
      </c>
      <c r="H159" s="226" t="s">
        <v>26</v>
      </c>
      <c r="I159" s="227">
        <v>-30478</v>
      </c>
      <c r="J159" s="254" t="s">
        <v>174</v>
      </c>
      <c r="K159" s="229"/>
    </row>
    <row r="160" spans="2:11" ht="20.100000000000001" customHeight="1">
      <c r="B160" s="11">
        <v>155</v>
      </c>
      <c r="C160" s="222">
        <v>44419</v>
      </c>
      <c r="D160" s="223"/>
      <c r="E160" s="224">
        <v>608</v>
      </c>
      <c r="F160" s="224" t="s">
        <v>198</v>
      </c>
      <c r="G160" s="225" t="str">
        <f>IFERROR(VLOOKUP(F160,'ADD NAME (A)'!$C$4:D187,2,FALSE),"-")</f>
        <v>纪汉璋 (Ji Han Zhang)</v>
      </c>
      <c r="H160" s="226" t="s">
        <v>8</v>
      </c>
      <c r="I160" s="227">
        <v>30478</v>
      </c>
      <c r="J160" s="254" t="s">
        <v>174</v>
      </c>
      <c r="K160" s="229"/>
    </row>
    <row r="161" spans="2:11" ht="20.100000000000001" customHeight="1">
      <c r="B161" s="11">
        <v>156</v>
      </c>
      <c r="C161" s="222">
        <v>44420</v>
      </c>
      <c r="D161" s="223"/>
      <c r="E161" s="224">
        <v>824</v>
      </c>
      <c r="F161" s="224" t="s">
        <v>39</v>
      </c>
      <c r="G161" s="225" t="str">
        <f>IFERROR(VLOOKUP(F161,'ADD NAME (A)'!$C$4:D188,2,FALSE),"-")</f>
        <v>陈奕龙(Chen Yi Long)</v>
      </c>
      <c r="H161" s="226" t="s">
        <v>26</v>
      </c>
      <c r="I161" s="227">
        <v>-3000</v>
      </c>
      <c r="J161" s="254" t="s">
        <v>174</v>
      </c>
      <c r="K161" s="229"/>
    </row>
    <row r="162" spans="2:11" ht="20.100000000000001" customHeight="1">
      <c r="B162" s="11">
        <v>157</v>
      </c>
      <c r="C162" s="222">
        <v>44421</v>
      </c>
      <c r="D162" s="223"/>
      <c r="E162" s="224">
        <v>829</v>
      </c>
      <c r="F162" s="224" t="s">
        <v>39</v>
      </c>
      <c r="G162" s="225" t="str">
        <f>IFERROR(VLOOKUP(F162,'ADD NAME (A)'!$C$4:D189,2,FALSE),"-")</f>
        <v>陈奕龙(Chen Yi Long)</v>
      </c>
      <c r="H162" s="226" t="s">
        <v>26</v>
      </c>
      <c r="I162" s="227">
        <v>-20000</v>
      </c>
      <c r="J162" s="254" t="s">
        <v>202</v>
      </c>
      <c r="K162" s="229"/>
    </row>
    <row r="163" spans="2:11" ht="20.100000000000001" customHeight="1">
      <c r="B163" s="11">
        <v>158</v>
      </c>
      <c r="C163" s="222">
        <v>44422</v>
      </c>
      <c r="D163" s="223"/>
      <c r="E163" s="224">
        <v>773</v>
      </c>
      <c r="F163" s="224" t="s">
        <v>203</v>
      </c>
      <c r="G163" s="225" t="str">
        <f>IFERROR(VLOOKUP(F163,'ADD NAME (A)'!$C$4:D190,2,FALSE),"-")</f>
        <v>王府会所(Wang Fu Hui Suo)</v>
      </c>
      <c r="H163" s="226" t="s">
        <v>26</v>
      </c>
      <c r="I163" s="227">
        <v>-5000</v>
      </c>
      <c r="J163" s="254" t="s">
        <v>202</v>
      </c>
      <c r="K163" s="229"/>
    </row>
    <row r="164" spans="2:11" ht="20.100000000000001" customHeight="1">
      <c r="B164" s="11">
        <v>159</v>
      </c>
      <c r="C164" s="222">
        <v>44422</v>
      </c>
      <c r="D164" s="223"/>
      <c r="E164" s="224">
        <v>744</v>
      </c>
      <c r="F164" s="224" t="s">
        <v>204</v>
      </c>
      <c r="G164" s="225" t="str">
        <f>IFERROR(VLOOKUP(F164,'ADD NAME (A)'!$C$4:D191,2,FALSE),"-")</f>
        <v>chen liang</v>
      </c>
      <c r="H164" s="226" t="s">
        <v>8</v>
      </c>
      <c r="I164" s="227">
        <v>30000</v>
      </c>
      <c r="J164" s="254" t="s">
        <v>202</v>
      </c>
      <c r="K164" s="229"/>
    </row>
    <row r="165" spans="2:11" ht="20.100000000000001" customHeight="1">
      <c r="B165" s="11">
        <v>160</v>
      </c>
      <c r="C165" s="222">
        <v>44422</v>
      </c>
      <c r="D165" s="223"/>
      <c r="E165" s="224">
        <v>608</v>
      </c>
      <c r="F165" s="224" t="s">
        <v>206</v>
      </c>
      <c r="G165" s="225" t="str">
        <f>IFERROR(VLOOKUP(F165,'ADD NAME (A)'!$C$4:D192,2,FALSE),"-")</f>
        <v>纪汉璋 (Ji Han Zhang)</v>
      </c>
      <c r="H165" s="226" t="s">
        <v>26</v>
      </c>
      <c r="I165" s="227">
        <v>-12000</v>
      </c>
      <c r="J165" s="254" t="s">
        <v>202</v>
      </c>
      <c r="K165" s="229"/>
    </row>
    <row r="166" spans="2:11" ht="20.100000000000001" customHeight="1">
      <c r="B166" s="11">
        <v>161</v>
      </c>
      <c r="C166" s="222">
        <v>44422</v>
      </c>
      <c r="D166" s="223"/>
      <c r="E166" s="224"/>
      <c r="F166" s="224" t="s">
        <v>191</v>
      </c>
      <c r="G166" s="225" t="str">
        <f>IFERROR(VLOOKUP(F166,'ADD NAME (A)'!$C$4:D193,2,FALSE),"-")</f>
        <v>Outstanding commission</v>
      </c>
      <c r="H166" s="226" t="s">
        <v>26</v>
      </c>
      <c r="I166" s="227">
        <v>-18</v>
      </c>
      <c r="J166" s="254"/>
      <c r="K166" s="229"/>
    </row>
    <row r="167" spans="2:11" ht="20.100000000000001" customHeight="1">
      <c r="B167" s="11">
        <v>162</v>
      </c>
      <c r="C167" s="222">
        <v>44423</v>
      </c>
      <c r="D167" s="223"/>
      <c r="E167" s="224">
        <v>608</v>
      </c>
      <c r="F167" s="224" t="s">
        <v>198</v>
      </c>
      <c r="G167" s="225" t="str">
        <f>IFERROR(VLOOKUP(F167,'ADD NAME (A)'!$C$4:D194,2,FALSE),"-")</f>
        <v>纪汉璋 (Ji Han Zhang)</v>
      </c>
      <c r="H167" s="226" t="s">
        <v>26</v>
      </c>
      <c r="I167" s="227">
        <v>-4500</v>
      </c>
      <c r="J167" s="254" t="s">
        <v>207</v>
      </c>
      <c r="K167" s="229"/>
    </row>
    <row r="168" spans="2:11" ht="20.100000000000001" customHeight="1">
      <c r="B168" s="11">
        <v>163</v>
      </c>
      <c r="C168" s="222">
        <v>44423</v>
      </c>
      <c r="D168" s="223"/>
      <c r="E168" s="224">
        <v>829</v>
      </c>
      <c r="F168" s="224" t="s">
        <v>39</v>
      </c>
      <c r="G168" s="225" t="str">
        <f>IFERROR(VLOOKUP(F168,'ADD NAME (A)'!$C$4:D195,2,FALSE),"-")</f>
        <v>陈奕龙(Chen Yi Long)</v>
      </c>
      <c r="H168" s="226" t="s">
        <v>26</v>
      </c>
      <c r="I168" s="227">
        <v>-300000</v>
      </c>
      <c r="J168" s="254" t="s">
        <v>207</v>
      </c>
      <c r="K168" s="229"/>
    </row>
    <row r="169" spans="2:11" ht="20.100000000000001" customHeight="1">
      <c r="B169" s="11">
        <v>164</v>
      </c>
      <c r="C169" s="222">
        <v>44424</v>
      </c>
      <c r="D169" s="223"/>
      <c r="E169" s="224">
        <v>829</v>
      </c>
      <c r="F169" s="224" t="s">
        <v>39</v>
      </c>
      <c r="G169" s="225" t="str">
        <f>IFERROR(VLOOKUP(F169,'ADD NAME (A)'!$C$4:D196,2,FALSE),"-")</f>
        <v>陈奕龙(Chen Yi Long)</v>
      </c>
      <c r="H169" s="226" t="s">
        <v>26</v>
      </c>
      <c r="I169" s="227">
        <v>-250000</v>
      </c>
      <c r="J169" s="254" t="s">
        <v>207</v>
      </c>
      <c r="K169" s="229"/>
    </row>
    <row r="170" spans="2:11" ht="20.100000000000001" customHeight="1">
      <c r="B170" s="11">
        <v>165</v>
      </c>
      <c r="C170" s="222">
        <v>44425</v>
      </c>
      <c r="D170" s="223"/>
      <c r="E170" s="224">
        <v>608</v>
      </c>
      <c r="F170" s="224" t="s">
        <v>198</v>
      </c>
      <c r="G170" s="225" t="str">
        <f>IFERROR(VLOOKUP(F170,'ADD NAME (A)'!$C$4:D197,2,FALSE),"-")</f>
        <v>纪汉璋 (Ji Han Zhang)</v>
      </c>
      <c r="H170" s="226" t="s">
        <v>26</v>
      </c>
      <c r="I170" s="227">
        <v>-5000</v>
      </c>
      <c r="J170" s="254" t="s">
        <v>207</v>
      </c>
      <c r="K170" s="229"/>
    </row>
    <row r="171" spans="2:11" ht="20.100000000000001" customHeight="1">
      <c r="B171" s="11">
        <v>166</v>
      </c>
      <c r="C171" s="222">
        <v>44425</v>
      </c>
      <c r="D171" s="223"/>
      <c r="E171" s="224">
        <v>829</v>
      </c>
      <c r="F171" s="224" t="s">
        <v>39</v>
      </c>
      <c r="G171" s="225" t="str">
        <f>IFERROR(VLOOKUP(F171,'ADD NAME (A)'!$C$4:D198,2,FALSE),"-")</f>
        <v>陈奕龙(Chen Yi Long)</v>
      </c>
      <c r="H171" s="226" t="s">
        <v>8</v>
      </c>
      <c r="I171" s="227">
        <v>150000</v>
      </c>
      <c r="J171" s="254" t="s">
        <v>207</v>
      </c>
      <c r="K171" s="229"/>
    </row>
    <row r="172" spans="2:11" ht="20.100000000000001" customHeight="1">
      <c r="B172" s="11">
        <v>167</v>
      </c>
      <c r="C172" s="222">
        <v>44425</v>
      </c>
      <c r="D172" s="223"/>
      <c r="E172" s="224">
        <v>829</v>
      </c>
      <c r="F172" s="224" t="s">
        <v>39</v>
      </c>
      <c r="G172" s="225" t="str">
        <f>IFERROR(VLOOKUP(F172,'ADD NAME (A)'!$C$4:D199,2,FALSE),"-")</f>
        <v>陈奕龙(Chen Yi Long)</v>
      </c>
      <c r="H172" s="226" t="s">
        <v>26</v>
      </c>
      <c r="I172" s="227">
        <v>-100000</v>
      </c>
      <c r="J172" s="254" t="s">
        <v>207</v>
      </c>
      <c r="K172" s="229"/>
    </row>
    <row r="173" spans="2:11" ht="20.100000000000001" customHeight="1">
      <c r="B173" s="11">
        <v>168</v>
      </c>
      <c r="C173" s="222">
        <v>44426</v>
      </c>
      <c r="D173" s="223"/>
      <c r="E173" s="224">
        <v>829</v>
      </c>
      <c r="F173" s="224" t="s">
        <v>39</v>
      </c>
      <c r="G173" s="225" t="str">
        <f>IFERROR(VLOOKUP(F173,'ADD NAME (A)'!$C$4:D200,2,FALSE),"-")</f>
        <v>陈奕龙(Chen Yi Long)</v>
      </c>
      <c r="H173" s="226" t="s">
        <v>8</v>
      </c>
      <c r="I173" s="227">
        <v>100000</v>
      </c>
      <c r="J173" s="254" t="s">
        <v>207</v>
      </c>
      <c r="K173" s="229"/>
    </row>
    <row r="174" spans="2:11" ht="20.100000000000001" customHeight="1">
      <c r="B174" s="11">
        <v>169</v>
      </c>
      <c r="C174" s="222">
        <v>44427</v>
      </c>
      <c r="D174" s="223"/>
      <c r="E174" s="224">
        <v>829</v>
      </c>
      <c r="F174" s="224" t="s">
        <v>39</v>
      </c>
      <c r="G174" s="225" t="str">
        <f>IFERROR(VLOOKUP(F174,'ADD NAME (A)'!$C$4:D201,2,FALSE),"-")</f>
        <v>陈奕龙(Chen Yi Long)</v>
      </c>
      <c r="H174" s="226" t="s">
        <v>26</v>
      </c>
      <c r="I174" s="227">
        <v>-115500</v>
      </c>
      <c r="J174" s="254" t="s">
        <v>207</v>
      </c>
      <c r="K174" s="229"/>
    </row>
    <row r="175" spans="2:11" ht="20.100000000000001" customHeight="1">
      <c r="B175" s="11">
        <v>170</v>
      </c>
      <c r="C175" s="222"/>
      <c r="D175" s="223"/>
      <c r="E175" s="224"/>
      <c r="F175" s="224"/>
      <c r="G175" s="225" t="str">
        <f>IFERROR(VLOOKUP(F175,'ADD NAME (A)'!$C$4:D202,2,FALSE),"-")</f>
        <v>-</v>
      </c>
      <c r="H175" s="226"/>
      <c r="I175" s="227"/>
      <c r="J175" s="254"/>
      <c r="K175" s="229"/>
    </row>
    <row r="176" spans="2:11" ht="20.100000000000001" customHeight="1">
      <c r="B176" s="11">
        <v>171</v>
      </c>
      <c r="C176" s="222"/>
      <c r="D176" s="223"/>
      <c r="E176" s="224"/>
      <c r="F176" s="224"/>
      <c r="G176" s="225" t="str">
        <f>IFERROR(VLOOKUP(F176,'ADD NAME (A)'!$C$4:D203,2,FALSE),"-")</f>
        <v>-</v>
      </c>
      <c r="H176" s="226"/>
      <c r="I176" s="227"/>
      <c r="J176" s="254"/>
      <c r="K176" s="229"/>
    </row>
    <row r="177" spans="2:11" ht="20.100000000000001" customHeight="1">
      <c r="B177" s="11">
        <v>172</v>
      </c>
      <c r="C177" s="222"/>
      <c r="D177" s="223"/>
      <c r="E177" s="224"/>
      <c r="F177" s="224"/>
      <c r="G177" s="225" t="str">
        <f>IFERROR(VLOOKUP(F177,'ADD NAME (A)'!$C$4:D204,2,FALSE),"-")</f>
        <v>-</v>
      </c>
      <c r="H177" s="226"/>
      <c r="I177" s="227"/>
      <c r="J177" s="254"/>
      <c r="K177" s="229"/>
    </row>
    <row r="178" spans="2:11" ht="20.100000000000001" customHeight="1">
      <c r="B178" s="11">
        <v>173</v>
      </c>
      <c r="C178" s="222"/>
      <c r="D178" s="223"/>
      <c r="E178" s="224"/>
      <c r="F178" s="224"/>
      <c r="G178" s="225" t="str">
        <f>IFERROR(VLOOKUP(F178,'ADD NAME (A)'!$C$4:D205,2,FALSE),"-")</f>
        <v>-</v>
      </c>
      <c r="H178" s="226"/>
      <c r="I178" s="227"/>
      <c r="J178" s="254"/>
      <c r="K178" s="229"/>
    </row>
    <row r="179" spans="2:11" ht="20.100000000000001" customHeight="1">
      <c r="B179" s="11">
        <v>174</v>
      </c>
      <c r="C179" s="222"/>
      <c r="D179" s="223"/>
      <c r="E179" s="224"/>
      <c r="F179" s="224"/>
      <c r="G179" s="225" t="str">
        <f>IFERROR(VLOOKUP(F179,'ADD NAME (A)'!$C$4:D206,2,FALSE),"-")</f>
        <v>-</v>
      </c>
      <c r="H179" s="226"/>
      <c r="I179" s="227"/>
      <c r="J179" s="254"/>
      <c r="K179" s="229"/>
    </row>
    <row r="180" spans="2:11" ht="20.100000000000001" customHeight="1">
      <c r="B180" s="11">
        <v>175</v>
      </c>
      <c r="C180" s="222"/>
      <c r="D180" s="223"/>
      <c r="E180" s="224"/>
      <c r="F180" s="224"/>
      <c r="G180" s="225" t="str">
        <f>IFERROR(VLOOKUP(F180,'ADD NAME (A)'!$C$4:D207,2,FALSE),"-")</f>
        <v>-</v>
      </c>
      <c r="H180" s="226"/>
      <c r="I180" s="227"/>
      <c r="J180" s="254"/>
      <c r="K180" s="229"/>
    </row>
    <row r="181" spans="2:11" ht="20.100000000000001" customHeight="1">
      <c r="B181" s="11">
        <v>176</v>
      </c>
      <c r="C181" s="222"/>
      <c r="D181" s="223"/>
      <c r="E181" s="224"/>
      <c r="F181" s="224"/>
      <c r="G181" s="225" t="str">
        <f>IFERROR(VLOOKUP(F181,'ADD NAME (A)'!$C$4:D208,2,FALSE),"-")</f>
        <v>-</v>
      </c>
      <c r="H181" s="226"/>
      <c r="I181" s="227"/>
      <c r="J181" s="254"/>
      <c r="K181" s="229"/>
    </row>
    <row r="182" spans="2:11" ht="20.100000000000001" customHeight="1">
      <c r="B182" s="11">
        <v>177</v>
      </c>
      <c r="C182" s="222"/>
      <c r="D182" s="223"/>
      <c r="E182" s="224"/>
      <c r="F182" s="224"/>
      <c r="G182" s="225" t="str">
        <f>IFERROR(VLOOKUP(F182,'ADD NAME (A)'!$C$4:D209,2,FALSE),"-")</f>
        <v>-</v>
      </c>
      <c r="H182" s="226"/>
      <c r="I182" s="227"/>
      <c r="J182" s="254"/>
      <c r="K182" s="229"/>
    </row>
    <row r="183" spans="2:11" ht="20.100000000000001" customHeight="1">
      <c r="B183" s="11">
        <v>178</v>
      </c>
      <c r="C183" s="222"/>
      <c r="D183" s="223"/>
      <c r="E183" s="224"/>
      <c r="F183" s="224"/>
      <c r="G183" s="225" t="str">
        <f>IFERROR(VLOOKUP(F183,'ADD NAME (A)'!$C$4:D210,2,FALSE),"-")</f>
        <v>-</v>
      </c>
      <c r="H183" s="226"/>
      <c r="I183" s="227"/>
      <c r="J183" s="254"/>
      <c r="K183" s="229"/>
    </row>
    <row r="184" spans="2:11" ht="20.100000000000001" customHeight="1">
      <c r="B184" s="11">
        <v>179</v>
      </c>
      <c r="C184" s="222"/>
      <c r="D184" s="223"/>
      <c r="E184" s="224"/>
      <c r="F184" s="224"/>
      <c r="G184" s="225" t="str">
        <f>IFERROR(VLOOKUP(F184,'ADD NAME (A)'!$C$4:D211,2,FALSE),"-")</f>
        <v>-</v>
      </c>
      <c r="H184" s="226"/>
      <c r="I184" s="227"/>
      <c r="J184" s="254"/>
      <c r="K184" s="229"/>
    </row>
    <row r="185" spans="2:11" ht="20.100000000000001" customHeight="1">
      <c r="B185" s="11">
        <v>180</v>
      </c>
      <c r="C185" s="222"/>
      <c r="D185" s="223"/>
      <c r="E185" s="224"/>
      <c r="F185" s="224"/>
      <c r="G185" s="225" t="str">
        <f>IFERROR(VLOOKUP(F185,'ADD NAME (A)'!$C$4:D212,2,FALSE),"-")</f>
        <v>-</v>
      </c>
      <c r="H185" s="226"/>
      <c r="I185" s="227"/>
      <c r="J185" s="254"/>
      <c r="K185" s="229"/>
    </row>
    <row r="186" spans="2:11" ht="20.100000000000001" customHeight="1">
      <c r="B186" s="11">
        <v>181</v>
      </c>
      <c r="C186" s="222"/>
      <c r="D186" s="223"/>
      <c r="E186" s="224"/>
      <c r="F186" s="224"/>
      <c r="G186" s="225" t="str">
        <f>IFERROR(VLOOKUP(F186,'ADD NAME (A)'!$C$4:D213,2,FALSE),"-")</f>
        <v>-</v>
      </c>
      <c r="H186" s="226"/>
      <c r="I186" s="227"/>
      <c r="J186" s="254"/>
      <c r="K186" s="229"/>
    </row>
    <row r="187" spans="2:11" ht="20.100000000000001" customHeight="1">
      <c r="B187" s="11">
        <v>182</v>
      </c>
      <c r="C187" s="222"/>
      <c r="D187" s="223"/>
      <c r="E187" s="224"/>
      <c r="F187" s="224"/>
      <c r="G187" s="225" t="str">
        <f>IFERROR(VLOOKUP(F187,'ADD NAME (A)'!$C$4:D214,2,FALSE),"-")</f>
        <v>-</v>
      </c>
      <c r="H187" s="226"/>
      <c r="I187" s="227"/>
      <c r="J187" s="254"/>
      <c r="K187" s="229"/>
    </row>
    <row r="188" spans="2:11" ht="20.100000000000001" customHeight="1">
      <c r="B188" s="11">
        <v>183</v>
      </c>
      <c r="C188" s="222"/>
      <c r="D188" s="223"/>
      <c r="E188" s="224"/>
      <c r="F188" s="224"/>
      <c r="G188" s="225" t="str">
        <f>IFERROR(VLOOKUP(F188,'ADD NAME (A)'!$C$4:D215,2,FALSE),"-")</f>
        <v>-</v>
      </c>
      <c r="H188" s="226"/>
      <c r="I188" s="227"/>
      <c r="J188" s="254"/>
      <c r="K188" s="229"/>
    </row>
  </sheetData>
  <sheetProtection selectLockedCells="1"/>
  <mergeCells count="11">
    <mergeCell ref="B2:K2"/>
    <mergeCell ref="K5:K6"/>
    <mergeCell ref="J5:J6"/>
    <mergeCell ref="B5:B6"/>
    <mergeCell ref="C5:C6"/>
    <mergeCell ref="D5:D6"/>
    <mergeCell ref="E5:E6"/>
    <mergeCell ref="F5:F6"/>
    <mergeCell ref="G5:G6"/>
    <mergeCell ref="H5:H6"/>
    <mergeCell ref="I5:I6"/>
  </mergeCells>
  <phoneticPr fontId="5" type="noConversion"/>
  <dataValidations count="1">
    <dataValidation type="list" allowBlank="1" showInputMessage="1" showErrorMessage="1" sqref="H7:H188">
      <formula1>$L$6:$L$10</formula1>
    </dataValidation>
  </dataValidations>
  <printOptions horizontalCentered="1"/>
  <pageMargins left="0.17" right="0.118110236220472" top="0.23622047244094499" bottom="0.17" header="0.15748031496063" footer="0.18"/>
  <pageSetup scale="52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0.39997558519241921"/>
    <pageSetUpPr fitToPage="1"/>
  </sheetPr>
  <dimension ref="A1:BL236"/>
  <sheetViews>
    <sheetView showGridLines="0" zoomScaleNormal="100" workbookViewId="0">
      <pane ySplit="6" topLeftCell="A7" activePane="bottomLeft" state="frozen"/>
      <selection activeCell="V160" sqref="V160"/>
      <selection pane="bottomLeft" activeCell="G67" sqref="G67"/>
    </sheetView>
  </sheetViews>
  <sheetFormatPr defaultRowHeight="20.100000000000001" customHeight="1"/>
  <cols>
    <col min="1" max="1" width="2.5703125" style="1" customWidth="1"/>
    <col min="2" max="2" width="5.5703125" style="43" bestFit="1" customWidth="1"/>
    <col min="3" max="4" width="16.42578125" style="23" customWidth="1"/>
    <col min="5" max="6" width="20.7109375" style="23" customWidth="1"/>
    <col min="7" max="7" width="30.140625" style="29" bestFit="1" customWidth="1"/>
    <col min="8" max="8" width="22.7109375" style="23" customWidth="1"/>
    <col min="9" max="9" width="25.28515625" style="12" customWidth="1"/>
    <col min="10" max="11" width="13.42578125" style="1" customWidth="1"/>
    <col min="12" max="12" width="1.85546875" style="1" customWidth="1"/>
    <col min="13" max="13" width="25.42578125" style="1" hidden="1" customWidth="1"/>
    <col min="14" max="16" width="9.140625" style="1"/>
    <col min="17" max="17" width="9.140625" style="1" customWidth="1"/>
    <col min="18" max="16384" width="9.140625" style="1"/>
  </cols>
  <sheetData>
    <row r="1" spans="1:64" ht="3.75" customHeight="1" thickBot="1"/>
    <row r="2" spans="1:64" ht="50.1" customHeight="1" thickBot="1">
      <c r="B2" s="285" t="s">
        <v>18</v>
      </c>
      <c r="C2" s="286"/>
      <c r="D2" s="286"/>
      <c r="E2" s="286"/>
      <c r="F2" s="286"/>
      <c r="G2" s="286"/>
      <c r="H2" s="286"/>
      <c r="I2" s="286"/>
      <c r="J2" s="286"/>
      <c r="K2" s="287"/>
    </row>
    <row r="3" spans="1:64" ht="11.25" customHeight="1" thickBot="1">
      <c r="J3" s="117"/>
      <c r="K3" s="117"/>
    </row>
    <row r="4" spans="1:64" s="2" customFormat="1" ht="20.100000000000001" customHeight="1" thickBot="1">
      <c r="B4" s="43"/>
      <c r="C4" s="24"/>
      <c r="D4" s="24"/>
      <c r="E4" s="24"/>
      <c r="F4" s="24"/>
      <c r="G4" s="30"/>
      <c r="H4" s="47" t="s">
        <v>27</v>
      </c>
      <c r="I4" s="147">
        <f>SUM(I7:I226)</f>
        <v>1051794</v>
      </c>
      <c r="J4" s="118"/>
      <c r="K4" s="118"/>
    </row>
    <row r="5" spans="1:64" s="3" customFormat="1" ht="20.100000000000001" customHeight="1">
      <c r="A5" s="3" t="s">
        <v>10</v>
      </c>
      <c r="B5" s="302" t="s">
        <v>19</v>
      </c>
      <c r="C5" s="306" t="s">
        <v>2</v>
      </c>
      <c r="D5" s="306" t="s">
        <v>1</v>
      </c>
      <c r="E5" s="306" t="s">
        <v>28</v>
      </c>
      <c r="F5" s="306" t="s">
        <v>3</v>
      </c>
      <c r="G5" s="306" t="s">
        <v>0</v>
      </c>
      <c r="H5" s="306" t="s">
        <v>4</v>
      </c>
      <c r="I5" s="309" t="s">
        <v>5</v>
      </c>
      <c r="J5" s="304" t="s">
        <v>113</v>
      </c>
      <c r="K5" s="300" t="s">
        <v>29</v>
      </c>
    </row>
    <row r="6" spans="1:64" s="3" customFormat="1" ht="10.5" customHeight="1" thickBot="1">
      <c r="B6" s="303"/>
      <c r="C6" s="307"/>
      <c r="D6" s="307"/>
      <c r="E6" s="307"/>
      <c r="F6" s="307"/>
      <c r="G6" s="307"/>
      <c r="H6" s="307"/>
      <c r="I6" s="310"/>
      <c r="J6" s="305"/>
      <c r="K6" s="301"/>
      <c r="M6" s="3" t="s">
        <v>6</v>
      </c>
    </row>
    <row r="7" spans="1:64" ht="20.100000000000001" hidden="1" customHeight="1">
      <c r="B7" s="120">
        <v>1</v>
      </c>
      <c r="C7" s="121"/>
      <c r="D7" s="122"/>
      <c r="E7" s="123"/>
      <c r="F7" s="124" t="s">
        <v>78</v>
      </c>
      <c r="G7" s="125" t="str">
        <f>IFERROR(VLOOKUP(F7,'ADD NAME (A)'!$C$4:D100,2,FALSE),"-")</f>
        <v>兔哥(Tu Ge)</v>
      </c>
      <c r="H7" s="126" t="s">
        <v>6</v>
      </c>
      <c r="I7" s="127">
        <v>5000</v>
      </c>
      <c r="J7" s="128"/>
      <c r="K7" s="129"/>
      <c r="M7" s="3" t="s">
        <v>7</v>
      </c>
    </row>
    <row r="8" spans="1:64" ht="20.100000000000001" hidden="1" customHeight="1">
      <c r="B8" s="48">
        <v>2</v>
      </c>
      <c r="C8" s="68"/>
      <c r="D8" s="67"/>
      <c r="E8" s="66"/>
      <c r="F8" s="124" t="s">
        <v>78</v>
      </c>
      <c r="G8" s="125" t="str">
        <f>IFERROR(VLOOKUP(F8,'ADD NAME (A)'!$C$4:D101,2,FALSE),"-")</f>
        <v>兔哥(Tu Ge)</v>
      </c>
      <c r="H8" s="70" t="s">
        <v>6</v>
      </c>
      <c r="I8" s="69">
        <v>500</v>
      </c>
      <c r="J8" s="112"/>
      <c r="K8" s="4"/>
      <c r="M8" s="3"/>
      <c r="BL8" s="1">
        <v>42</v>
      </c>
    </row>
    <row r="9" spans="1:64" ht="20.100000000000001" hidden="1" customHeight="1">
      <c r="B9" s="48">
        <v>3</v>
      </c>
      <c r="C9" s="68"/>
      <c r="D9" s="67"/>
      <c r="E9" s="66"/>
      <c r="F9" s="124" t="s">
        <v>78</v>
      </c>
      <c r="G9" s="125" t="str">
        <f>IFERROR(VLOOKUP(F9,'ADD NAME (A)'!$C$4:D102,2,FALSE),"-")</f>
        <v>兔哥(Tu Ge)</v>
      </c>
      <c r="H9" s="82" t="s">
        <v>6</v>
      </c>
      <c r="I9" s="69">
        <v>2000</v>
      </c>
      <c r="J9" s="112"/>
      <c r="K9" s="4"/>
      <c r="M9" s="3"/>
    </row>
    <row r="10" spans="1:64" ht="20.100000000000001" hidden="1" customHeight="1">
      <c r="B10" s="48">
        <v>4</v>
      </c>
      <c r="C10" s="68"/>
      <c r="D10" s="67"/>
      <c r="E10" s="66"/>
      <c r="F10" s="124" t="s">
        <v>78</v>
      </c>
      <c r="G10" s="125" t="str">
        <f>IFERROR(VLOOKUP(F10,'ADD NAME (A)'!$C$4:D103,2,FALSE),"-")</f>
        <v>兔哥(Tu Ge)</v>
      </c>
      <c r="H10" s="82" t="s">
        <v>6</v>
      </c>
      <c r="I10" s="90">
        <v>3000</v>
      </c>
      <c r="J10" s="112"/>
      <c r="K10" s="4"/>
      <c r="M10" s="3"/>
    </row>
    <row r="11" spans="1:64" ht="20.100000000000001" hidden="1" customHeight="1">
      <c r="B11" s="48">
        <v>5</v>
      </c>
      <c r="C11" s="68"/>
      <c r="D11" s="67"/>
      <c r="E11" s="66"/>
      <c r="F11" s="66" t="s">
        <v>48</v>
      </c>
      <c r="G11" s="125" t="str">
        <f>IFERROR(VLOOKUP(F11,'ADD NAME (A)'!$C$4:D104,2,FALSE),"-")</f>
        <v>刘华芳(Luo Hua Fang)</v>
      </c>
      <c r="H11" s="82" t="s">
        <v>6</v>
      </c>
      <c r="I11" s="69">
        <v>10000</v>
      </c>
      <c r="J11" s="112"/>
      <c r="K11" s="4"/>
      <c r="M11" s="3"/>
    </row>
    <row r="12" spans="1:64" ht="20.100000000000001" hidden="1" customHeight="1">
      <c r="B12" s="48">
        <v>6</v>
      </c>
      <c r="C12" s="68"/>
      <c r="D12" s="67"/>
      <c r="E12" s="66"/>
      <c r="F12" s="66" t="s">
        <v>78</v>
      </c>
      <c r="G12" s="125" t="str">
        <f>IFERROR(VLOOKUP(F12,'ADD NAME (A)'!$C$4:D105,2,FALSE),"-")</f>
        <v>兔哥(Tu Ge)</v>
      </c>
      <c r="H12" s="82" t="s">
        <v>6</v>
      </c>
      <c r="I12" s="90">
        <v>424</v>
      </c>
      <c r="J12" s="112"/>
      <c r="K12" s="4"/>
      <c r="M12" s="3"/>
    </row>
    <row r="13" spans="1:64" ht="20.100000000000001" hidden="1" customHeight="1">
      <c r="B13" s="48">
        <v>7</v>
      </c>
      <c r="C13" s="68" t="s">
        <v>135</v>
      </c>
      <c r="D13" s="67"/>
      <c r="E13" s="66">
        <v>1142</v>
      </c>
      <c r="F13" s="66" t="s">
        <v>39</v>
      </c>
      <c r="G13" s="125" t="str">
        <f>IFERROR(VLOOKUP(F13,'ADD NAME (A)'!$C$4:D106,2,FALSE),"-")</f>
        <v>陈奕龙(Chen Yi Long)</v>
      </c>
      <c r="H13" s="82" t="s">
        <v>6</v>
      </c>
      <c r="I13" s="90">
        <v>300000</v>
      </c>
      <c r="J13" s="112"/>
      <c r="K13" s="4"/>
      <c r="M13" s="3"/>
    </row>
    <row r="14" spans="1:64" ht="20.100000000000001" hidden="1" customHeight="1">
      <c r="B14" s="48">
        <v>8</v>
      </c>
      <c r="C14" s="68"/>
      <c r="D14" s="67"/>
      <c r="E14" s="66"/>
      <c r="F14" s="66" t="s">
        <v>47</v>
      </c>
      <c r="G14" s="125" t="str">
        <f>IFERROR(VLOOKUP(F14,'ADD NAME (A)'!$C$4:D107,2,FALSE),"-")</f>
        <v>陈焕荣(Chen Huan Rong)</v>
      </c>
      <c r="H14" s="82" t="s">
        <v>6</v>
      </c>
      <c r="I14" s="90">
        <v>6772</v>
      </c>
      <c r="J14" s="112"/>
      <c r="K14" s="4"/>
      <c r="M14" s="3"/>
    </row>
    <row r="15" spans="1:64" ht="20.100000000000001" hidden="1" customHeight="1">
      <c r="B15" s="48">
        <v>9</v>
      </c>
      <c r="C15" s="68"/>
      <c r="D15" s="67"/>
      <c r="E15" s="66"/>
      <c r="F15" s="83" t="s">
        <v>47</v>
      </c>
      <c r="G15" s="125" t="str">
        <f>IFERROR(VLOOKUP(F15,'ADD NAME (A)'!$C$4:D108,2,FALSE),"-")</f>
        <v>陈焕荣(Chen Huan Rong)</v>
      </c>
      <c r="H15" s="82" t="s">
        <v>6</v>
      </c>
      <c r="I15" s="90">
        <v>6600</v>
      </c>
      <c r="J15" s="112"/>
      <c r="K15" s="4"/>
      <c r="M15" s="3"/>
    </row>
    <row r="16" spans="1:64" ht="20.100000000000001" hidden="1" customHeight="1">
      <c r="B16" s="48">
        <v>10</v>
      </c>
      <c r="C16" s="68"/>
      <c r="D16" s="67"/>
      <c r="E16" s="66"/>
      <c r="F16" s="83" t="s">
        <v>47</v>
      </c>
      <c r="G16" s="125" t="str">
        <f>IFERROR(VLOOKUP(F16,'ADD NAME (A)'!$C$4:D109,2,FALSE),"-")</f>
        <v>陈焕荣(Chen Huan Rong)</v>
      </c>
      <c r="H16" s="82" t="s">
        <v>6</v>
      </c>
      <c r="I16" s="90">
        <v>40000</v>
      </c>
      <c r="J16" s="112"/>
      <c r="K16" s="4"/>
      <c r="M16" s="3"/>
    </row>
    <row r="17" spans="2:13" ht="20.100000000000001" hidden="1" customHeight="1">
      <c r="B17" s="48">
        <v>11</v>
      </c>
      <c r="C17" s="68"/>
      <c r="D17" s="67"/>
      <c r="E17" s="66"/>
      <c r="F17" s="83" t="s">
        <v>47</v>
      </c>
      <c r="G17" s="125" t="str">
        <f>IFERROR(VLOOKUP(F17,'ADD NAME (A)'!$C$4:D110,2,FALSE),"-")</f>
        <v>陈焕荣(Chen Huan Rong)</v>
      </c>
      <c r="H17" s="82" t="s">
        <v>6</v>
      </c>
      <c r="I17" s="90">
        <v>10000</v>
      </c>
      <c r="J17" s="112"/>
      <c r="K17" s="4"/>
      <c r="M17" s="3"/>
    </row>
    <row r="18" spans="2:13" ht="20.100000000000001" hidden="1" customHeight="1">
      <c r="B18" s="48">
        <v>12</v>
      </c>
      <c r="C18" s="68"/>
      <c r="D18" s="67"/>
      <c r="E18" s="66"/>
      <c r="F18" s="66" t="s">
        <v>81</v>
      </c>
      <c r="G18" s="125" t="str">
        <f>IFERROR(VLOOKUP(F18,'ADD NAME (A)'!$C$4:D111,2,FALSE),"-")</f>
        <v>蔡少文(Cai Shao Wen)</v>
      </c>
      <c r="H18" s="82" t="s">
        <v>6</v>
      </c>
      <c r="I18" s="90">
        <v>20000</v>
      </c>
      <c r="J18" s="112"/>
      <c r="K18" s="4"/>
      <c r="M18" s="3"/>
    </row>
    <row r="19" spans="2:13" ht="20.100000000000001" hidden="1" customHeight="1">
      <c r="B19" s="48">
        <v>13</v>
      </c>
      <c r="C19" s="68"/>
      <c r="D19" s="67"/>
      <c r="E19" s="66"/>
      <c r="F19" s="66" t="s">
        <v>116</v>
      </c>
      <c r="G19" s="125" t="str">
        <f>IFERROR(VLOOKUP(F19,'ADD NAME (A)'!$C$4:D112,2,FALSE),"-")</f>
        <v>李义明</v>
      </c>
      <c r="H19" s="82" t="s">
        <v>6</v>
      </c>
      <c r="I19" s="90">
        <v>10000</v>
      </c>
      <c r="J19" s="112"/>
      <c r="K19" s="4"/>
      <c r="M19" s="3"/>
    </row>
    <row r="20" spans="2:13" ht="20.100000000000001" hidden="1" customHeight="1">
      <c r="B20" s="48">
        <v>14</v>
      </c>
      <c r="C20" s="68"/>
      <c r="D20" s="67"/>
      <c r="E20" s="66"/>
      <c r="F20" s="83" t="s">
        <v>116</v>
      </c>
      <c r="G20" s="125" t="str">
        <f>IFERROR(VLOOKUP(F20,'ADD NAME (A)'!$C$4:D113,2,FALSE),"-")</f>
        <v>李义明</v>
      </c>
      <c r="H20" s="82" t="s">
        <v>6</v>
      </c>
      <c r="I20" s="90">
        <v>10000</v>
      </c>
      <c r="J20" s="112"/>
      <c r="K20" s="4"/>
      <c r="M20" s="3"/>
    </row>
    <row r="21" spans="2:13" ht="20.100000000000001" hidden="1" customHeight="1">
      <c r="B21" s="48">
        <v>15</v>
      </c>
      <c r="C21" s="68"/>
      <c r="D21" s="67"/>
      <c r="E21" s="66"/>
      <c r="F21" s="83" t="s">
        <v>116</v>
      </c>
      <c r="G21" s="125" t="str">
        <f>IFERROR(VLOOKUP(F21,'ADD NAME (A)'!$C$4:D114,2,FALSE),"-")</f>
        <v>李义明</v>
      </c>
      <c r="H21" s="82" t="s">
        <v>6</v>
      </c>
      <c r="I21" s="90">
        <v>30000</v>
      </c>
      <c r="J21" s="112"/>
      <c r="K21" s="4"/>
      <c r="M21" s="3"/>
    </row>
    <row r="22" spans="2:13" ht="20.100000000000001" hidden="1" customHeight="1">
      <c r="B22" s="48">
        <v>16</v>
      </c>
      <c r="C22" s="68"/>
      <c r="D22" s="67"/>
      <c r="E22" s="66"/>
      <c r="F22" s="66" t="s">
        <v>118</v>
      </c>
      <c r="G22" s="125" t="str">
        <f>IFERROR(VLOOKUP(F22,'ADD NAME (A)'!$C$4:D115,2,FALSE),"-")</f>
        <v>蔡涛</v>
      </c>
      <c r="H22" s="82" t="s">
        <v>6</v>
      </c>
      <c r="I22" s="90">
        <v>20000</v>
      </c>
      <c r="J22" s="112"/>
      <c r="K22" s="4"/>
      <c r="M22" s="3"/>
    </row>
    <row r="23" spans="2:13" ht="20.100000000000001" hidden="1" customHeight="1">
      <c r="B23" s="48">
        <v>17</v>
      </c>
      <c r="C23" s="68"/>
      <c r="D23" s="67"/>
      <c r="E23" s="66"/>
      <c r="F23" s="83" t="s">
        <v>118</v>
      </c>
      <c r="G23" s="125" t="str">
        <f>IFERROR(VLOOKUP(F23,'ADD NAME (A)'!$C$4:D116,2,FALSE),"-")</f>
        <v>蔡涛</v>
      </c>
      <c r="H23" s="82" t="s">
        <v>6</v>
      </c>
      <c r="I23" s="90">
        <v>50000</v>
      </c>
      <c r="J23" s="112"/>
      <c r="K23" s="4"/>
      <c r="M23" s="3"/>
    </row>
    <row r="24" spans="2:13" ht="20.100000000000001" hidden="1" customHeight="1">
      <c r="B24" s="48">
        <v>18</v>
      </c>
      <c r="C24" s="68"/>
      <c r="D24" s="67"/>
      <c r="E24" s="66"/>
      <c r="F24" s="83" t="s">
        <v>118</v>
      </c>
      <c r="G24" s="125" t="str">
        <f>IFERROR(VLOOKUP(F24,'ADD NAME (A)'!$C$4:D117,2,FALSE),"-")</f>
        <v>蔡涛</v>
      </c>
      <c r="H24" s="82" t="s">
        <v>6</v>
      </c>
      <c r="I24" s="90">
        <v>20000</v>
      </c>
      <c r="J24" s="112"/>
      <c r="K24" s="4"/>
      <c r="M24" s="3"/>
    </row>
    <row r="25" spans="2:13" ht="20.100000000000001" hidden="1" customHeight="1">
      <c r="B25" s="48">
        <v>19</v>
      </c>
      <c r="C25" s="68"/>
      <c r="D25" s="67"/>
      <c r="E25" s="66"/>
      <c r="F25" s="83" t="s">
        <v>118</v>
      </c>
      <c r="G25" s="125" t="str">
        <f>IFERROR(VLOOKUP(F25,'ADD NAME (A)'!$C$4:D118,2,FALSE),"-")</f>
        <v>蔡涛</v>
      </c>
      <c r="H25" s="82" t="s">
        <v>6</v>
      </c>
      <c r="I25" s="90">
        <v>20000</v>
      </c>
      <c r="J25" s="112"/>
      <c r="K25" s="4"/>
      <c r="M25" s="3"/>
    </row>
    <row r="26" spans="2:13" ht="20.100000000000001" hidden="1" customHeight="1">
      <c r="B26" s="48">
        <v>20</v>
      </c>
      <c r="C26" s="68"/>
      <c r="D26" s="67"/>
      <c r="E26" s="66"/>
      <c r="F26" s="83" t="s">
        <v>118</v>
      </c>
      <c r="G26" s="125" t="str">
        <f>IFERROR(VLOOKUP(F26,'ADD NAME (A)'!$C$4:D119,2,FALSE),"-")</f>
        <v>蔡涛</v>
      </c>
      <c r="H26" s="82" t="s">
        <v>6</v>
      </c>
      <c r="I26" s="90">
        <v>6912</v>
      </c>
      <c r="J26" s="112"/>
      <c r="K26" s="4"/>
      <c r="M26" s="3"/>
    </row>
    <row r="27" spans="2:13" ht="20.100000000000001" hidden="1" customHeight="1">
      <c r="B27" s="48">
        <v>21</v>
      </c>
      <c r="C27" s="68"/>
      <c r="D27" s="67"/>
      <c r="E27" s="66"/>
      <c r="F27" s="66" t="s">
        <v>47</v>
      </c>
      <c r="G27" s="125" t="str">
        <f>IFERROR(VLOOKUP(F27,'ADD NAME (A)'!$C$4:D120,2,FALSE),"-")</f>
        <v>陈焕荣(Chen Huan Rong)</v>
      </c>
      <c r="H27" s="82" t="s">
        <v>6</v>
      </c>
      <c r="I27" s="90">
        <v>20000</v>
      </c>
      <c r="J27" s="112"/>
      <c r="K27" s="4"/>
      <c r="M27" s="3"/>
    </row>
    <row r="28" spans="2:13" ht="20.100000000000001" hidden="1" customHeight="1">
      <c r="B28" s="48">
        <v>22</v>
      </c>
      <c r="C28" s="68"/>
      <c r="D28" s="67"/>
      <c r="E28" s="66"/>
      <c r="F28" s="83" t="s">
        <v>47</v>
      </c>
      <c r="G28" s="125" t="str">
        <f>IFERROR(VLOOKUP(F28,'ADD NAME (A)'!$C$4:D121,2,FALSE),"-")</f>
        <v>陈焕荣(Chen Huan Rong)</v>
      </c>
      <c r="H28" s="82" t="s">
        <v>6</v>
      </c>
      <c r="I28" s="90">
        <v>50000</v>
      </c>
      <c r="J28" s="112"/>
      <c r="K28" s="4"/>
      <c r="M28" s="3"/>
    </row>
    <row r="29" spans="2:13" ht="20.100000000000001" hidden="1" customHeight="1">
      <c r="B29" s="48">
        <v>23</v>
      </c>
      <c r="C29" s="68"/>
      <c r="D29" s="67"/>
      <c r="E29" s="66"/>
      <c r="F29" s="83" t="s">
        <v>47</v>
      </c>
      <c r="G29" s="125" t="str">
        <f>IFERROR(VLOOKUP(F29,'ADD NAME (A)'!$C$4:D122,2,FALSE),"-")</f>
        <v>陈焕荣(Chen Huan Rong)</v>
      </c>
      <c r="H29" s="82" t="s">
        <v>6</v>
      </c>
      <c r="I29" s="90">
        <v>20000</v>
      </c>
      <c r="J29" s="112"/>
      <c r="K29" s="4"/>
      <c r="M29" s="3"/>
    </row>
    <row r="30" spans="2:13" ht="20.100000000000001" hidden="1" customHeight="1">
      <c r="B30" s="48">
        <v>24</v>
      </c>
      <c r="C30" s="68"/>
      <c r="D30" s="67"/>
      <c r="E30" s="66"/>
      <c r="F30" s="83" t="s">
        <v>47</v>
      </c>
      <c r="G30" s="125" t="str">
        <f>IFERROR(VLOOKUP(F30,'ADD NAME (A)'!$C$4:D123,2,FALSE),"-")</f>
        <v>陈焕荣(Chen Huan Rong)</v>
      </c>
      <c r="H30" s="82" t="s">
        <v>6</v>
      </c>
      <c r="I30" s="90">
        <v>20000</v>
      </c>
      <c r="J30" s="112"/>
      <c r="K30" s="4"/>
      <c r="M30" s="3"/>
    </row>
    <row r="31" spans="2:13" ht="20.100000000000001" hidden="1" customHeight="1">
      <c r="B31" s="48">
        <v>25</v>
      </c>
      <c r="C31" s="68"/>
      <c r="D31" s="67"/>
      <c r="E31" s="66"/>
      <c r="F31" s="83" t="s">
        <v>47</v>
      </c>
      <c r="G31" s="125" t="str">
        <f>IFERROR(VLOOKUP(F31,'ADD NAME (A)'!$C$4:D124,2,FALSE),"-")</f>
        <v>陈焕荣(Chen Huan Rong)</v>
      </c>
      <c r="H31" s="82" t="s">
        <v>6</v>
      </c>
      <c r="I31" s="90">
        <v>20000</v>
      </c>
      <c r="J31" s="112"/>
      <c r="K31" s="4"/>
      <c r="M31" s="3"/>
    </row>
    <row r="32" spans="2:13" ht="20.100000000000001" hidden="1" customHeight="1">
      <c r="B32" s="48">
        <v>26</v>
      </c>
      <c r="C32" s="68"/>
      <c r="D32" s="67"/>
      <c r="E32" s="66"/>
      <c r="F32" s="83" t="s">
        <v>47</v>
      </c>
      <c r="G32" s="125" t="str">
        <f>IFERROR(VLOOKUP(F32,'ADD NAME (A)'!$C$4:D125,2,FALSE),"-")</f>
        <v>陈焕荣(Chen Huan Rong)</v>
      </c>
      <c r="H32" s="82" t="s">
        <v>6</v>
      </c>
      <c r="I32" s="90">
        <v>20000</v>
      </c>
      <c r="J32" s="112"/>
      <c r="K32" s="4"/>
      <c r="M32" s="3"/>
    </row>
    <row r="33" spans="2:13" ht="20.100000000000001" hidden="1" customHeight="1">
      <c r="B33" s="48">
        <v>27</v>
      </c>
      <c r="C33" s="68"/>
      <c r="D33" s="67"/>
      <c r="E33" s="66"/>
      <c r="F33" s="66" t="s">
        <v>46</v>
      </c>
      <c r="G33" s="125" t="str">
        <f>IFERROR(VLOOKUP(F33,'ADD NAME (A)'!$C$4:D126,2,FALSE),"-")</f>
        <v>叶泽滨(Ye Zhe Bin)</v>
      </c>
      <c r="H33" s="82" t="s">
        <v>6</v>
      </c>
      <c r="I33" s="90">
        <v>5000</v>
      </c>
      <c r="J33" s="112"/>
      <c r="K33" s="4"/>
      <c r="M33" s="3"/>
    </row>
    <row r="34" spans="2:13" ht="20.100000000000001" hidden="1" customHeight="1">
      <c r="B34" s="48">
        <v>28</v>
      </c>
      <c r="C34" s="68"/>
      <c r="D34" s="67"/>
      <c r="E34" s="66"/>
      <c r="F34" s="83" t="s">
        <v>46</v>
      </c>
      <c r="G34" s="125" t="str">
        <f>IFERROR(VLOOKUP(F34,'ADD NAME (A)'!$C$4:D127,2,FALSE),"-")</f>
        <v>叶泽滨(Ye Zhe Bin)</v>
      </c>
      <c r="H34" s="82" t="s">
        <v>6</v>
      </c>
      <c r="I34" s="90">
        <v>10000</v>
      </c>
      <c r="J34" s="112"/>
      <c r="K34" s="4"/>
      <c r="M34" s="3"/>
    </row>
    <row r="35" spans="2:13" ht="20.100000000000001" hidden="1" customHeight="1">
      <c r="B35" s="48">
        <v>29</v>
      </c>
      <c r="C35" s="68"/>
      <c r="D35" s="67"/>
      <c r="E35" s="66"/>
      <c r="F35" s="66" t="s">
        <v>32</v>
      </c>
      <c r="G35" s="125" t="str">
        <f>IFERROR(VLOOKUP(F35,'ADD NAME (A)'!$C$4:D128,2,FALSE),"-")</f>
        <v>潘杰(Pan Jie)</v>
      </c>
      <c r="H35" s="82" t="s">
        <v>6</v>
      </c>
      <c r="I35" s="90">
        <v>24000</v>
      </c>
      <c r="J35" s="112"/>
      <c r="K35" s="4"/>
      <c r="M35" s="3"/>
    </row>
    <row r="36" spans="2:13" ht="20.100000000000001" hidden="1" customHeight="1">
      <c r="B36" s="48">
        <v>30</v>
      </c>
      <c r="C36" s="68"/>
      <c r="D36" s="67"/>
      <c r="E36" s="66"/>
      <c r="F36" s="83" t="s">
        <v>32</v>
      </c>
      <c r="G36" s="125" t="str">
        <f>IFERROR(VLOOKUP(F36,'ADD NAME (A)'!$C$4:D129,2,FALSE),"-")</f>
        <v>潘杰(Pan Jie)</v>
      </c>
      <c r="H36" s="82" t="s">
        <v>6</v>
      </c>
      <c r="I36" s="90">
        <v>14600</v>
      </c>
      <c r="J36" s="112"/>
      <c r="K36" s="4"/>
      <c r="M36" s="3"/>
    </row>
    <row r="37" spans="2:13" ht="20.100000000000001" hidden="1" customHeight="1">
      <c r="B37" s="48">
        <v>31</v>
      </c>
      <c r="C37" s="68"/>
      <c r="D37" s="67"/>
      <c r="E37" s="66"/>
      <c r="F37" s="66" t="s">
        <v>62</v>
      </c>
      <c r="G37" s="125" t="str">
        <f>IFERROR(VLOOKUP(F37,'ADD NAME (A)'!$C$4:D130,2,FALSE),"-")</f>
        <v>纪智子(ji zhi zi)</v>
      </c>
      <c r="H37" s="82" t="s">
        <v>6</v>
      </c>
      <c r="I37" s="90">
        <v>21910</v>
      </c>
      <c r="J37" s="112"/>
      <c r="K37" s="4"/>
      <c r="M37" s="3"/>
    </row>
    <row r="38" spans="2:13" ht="20.100000000000001" hidden="1" customHeight="1">
      <c r="B38" s="48">
        <v>32</v>
      </c>
      <c r="C38" s="68"/>
      <c r="D38" s="67"/>
      <c r="E38" s="66"/>
      <c r="F38" s="66" t="s">
        <v>46</v>
      </c>
      <c r="G38" s="125" t="str">
        <f>IFERROR(VLOOKUP(F38,'ADD NAME (A)'!$C$4:D131,2,FALSE),"-")</f>
        <v>叶泽滨(Ye Zhe Bin)</v>
      </c>
      <c r="H38" s="82" t="s">
        <v>6</v>
      </c>
      <c r="I38" s="90">
        <v>20000</v>
      </c>
      <c r="J38" s="112"/>
      <c r="K38" s="4"/>
      <c r="M38" s="3"/>
    </row>
    <row r="39" spans="2:13" ht="20.100000000000001" hidden="1" customHeight="1">
      <c r="B39" s="48">
        <v>33</v>
      </c>
      <c r="C39" s="68"/>
      <c r="D39" s="67"/>
      <c r="E39" s="66"/>
      <c r="F39" s="66" t="s">
        <v>44</v>
      </c>
      <c r="G39" s="125" t="str">
        <f>IFERROR(VLOOKUP(F39,'ADD NAME (A)'!$C$4:D132,2,FALSE),"-")</f>
        <v>陈岳群(Chen Yue Qun)</v>
      </c>
      <c r="H39" s="82" t="s">
        <v>6</v>
      </c>
      <c r="I39" s="90">
        <v>76000</v>
      </c>
      <c r="J39" s="112"/>
      <c r="K39" s="4"/>
      <c r="M39" s="3"/>
    </row>
    <row r="40" spans="2:13" ht="20.100000000000001" hidden="1" customHeight="1">
      <c r="B40" s="48">
        <v>34</v>
      </c>
      <c r="C40" s="68"/>
      <c r="D40" s="67"/>
      <c r="E40" s="66"/>
      <c r="F40" s="83" t="s">
        <v>44</v>
      </c>
      <c r="G40" s="125" t="str">
        <f>IFERROR(VLOOKUP(F40,'ADD NAME (A)'!$C$4:D133,2,FALSE),"-")</f>
        <v>陈岳群(Chen Yue Qun)</v>
      </c>
      <c r="H40" s="82" t="s">
        <v>6</v>
      </c>
      <c r="I40" s="90">
        <v>15000</v>
      </c>
      <c r="J40" s="112"/>
      <c r="K40" s="4"/>
      <c r="M40" s="3"/>
    </row>
    <row r="41" spans="2:13" ht="20.100000000000001" hidden="1" customHeight="1">
      <c r="B41" s="48">
        <v>35</v>
      </c>
      <c r="C41" s="68"/>
      <c r="D41" s="67"/>
      <c r="E41" s="66"/>
      <c r="F41" s="83" t="s">
        <v>44</v>
      </c>
      <c r="G41" s="125" t="str">
        <f>IFERROR(VLOOKUP(F41,'ADD NAME (A)'!$C$4:D134,2,FALSE),"-")</f>
        <v>陈岳群(Chen Yue Qun)</v>
      </c>
      <c r="H41" s="82" t="s">
        <v>6</v>
      </c>
      <c r="I41" s="90">
        <v>22000</v>
      </c>
      <c r="J41" s="112"/>
      <c r="K41" s="4"/>
      <c r="M41" s="3"/>
    </row>
    <row r="42" spans="2:13" ht="20.100000000000001" hidden="1" customHeight="1">
      <c r="B42" s="48">
        <v>36</v>
      </c>
      <c r="C42" s="68"/>
      <c r="D42" s="67"/>
      <c r="E42" s="66"/>
      <c r="F42" s="83" t="s">
        <v>44</v>
      </c>
      <c r="G42" s="125" t="str">
        <f>IFERROR(VLOOKUP(F42,'ADD NAME (A)'!$C$4:D135,2,FALSE),"-")</f>
        <v>陈岳群(Chen Yue Qun)</v>
      </c>
      <c r="H42" s="82" t="s">
        <v>6</v>
      </c>
      <c r="I42" s="90">
        <v>30000</v>
      </c>
      <c r="J42" s="112"/>
      <c r="K42" s="4"/>
      <c r="M42" s="3"/>
    </row>
    <row r="43" spans="2:13" ht="20.100000000000001" hidden="1" customHeight="1">
      <c r="B43" s="48">
        <v>37</v>
      </c>
      <c r="C43" s="68"/>
      <c r="D43" s="67"/>
      <c r="E43" s="66"/>
      <c r="F43" s="66" t="s">
        <v>47</v>
      </c>
      <c r="G43" s="125" t="str">
        <f>IFERROR(VLOOKUP(F43,'ADD NAME (A)'!$C$4:D136,2,FALSE),"-")</f>
        <v>陈焕荣(Chen Huan Rong)</v>
      </c>
      <c r="H43" s="82" t="s">
        <v>6</v>
      </c>
      <c r="I43" s="90">
        <v>50000</v>
      </c>
      <c r="J43" s="112"/>
      <c r="K43" s="4"/>
      <c r="M43" s="3"/>
    </row>
    <row r="44" spans="2:13" ht="15" hidden="1">
      <c r="B44" s="48">
        <v>38</v>
      </c>
      <c r="C44" s="68"/>
      <c r="D44" s="67"/>
      <c r="E44" s="66"/>
      <c r="F44" s="83" t="s">
        <v>47</v>
      </c>
      <c r="G44" s="125" t="str">
        <f>IFERROR(VLOOKUP(F44,'ADD NAME (A)'!$C$4:D137,2,FALSE),"-")</f>
        <v>陈焕荣(Chen Huan Rong)</v>
      </c>
      <c r="H44" s="82" t="s">
        <v>6</v>
      </c>
      <c r="I44" s="90">
        <v>50000</v>
      </c>
      <c r="J44" s="112"/>
      <c r="K44" s="4"/>
      <c r="M44" s="3"/>
    </row>
    <row r="45" spans="2:13" ht="15">
      <c r="B45" s="48">
        <v>39</v>
      </c>
      <c r="C45" s="68">
        <v>44296</v>
      </c>
      <c r="D45" s="67"/>
      <c r="E45" s="66">
        <v>1188</v>
      </c>
      <c r="F45" s="66" t="s">
        <v>39</v>
      </c>
      <c r="G45" s="125" t="str">
        <f>IFERROR(VLOOKUP(F45,'ADD NAME (A)'!$C$4:D138,2,FALSE),"-")</f>
        <v>陈奕龙(Chen Yi Long)</v>
      </c>
      <c r="H45" s="82" t="s">
        <v>6</v>
      </c>
      <c r="I45" s="90">
        <v>5000</v>
      </c>
      <c r="J45" s="112"/>
      <c r="K45" s="4"/>
      <c r="M45" s="3"/>
    </row>
    <row r="46" spans="2:13" ht="15">
      <c r="B46" s="48">
        <v>40</v>
      </c>
      <c r="C46" s="68">
        <v>44298</v>
      </c>
      <c r="D46" s="67"/>
      <c r="E46" s="66">
        <v>1189</v>
      </c>
      <c r="F46" s="66" t="s">
        <v>39</v>
      </c>
      <c r="G46" s="125" t="str">
        <f>IFERROR(VLOOKUP(F46,'ADD NAME (A)'!$C$4:D139,2,FALSE),"-")</f>
        <v>陈奕龙(Chen Yi Long)</v>
      </c>
      <c r="H46" s="82" t="s">
        <v>6</v>
      </c>
      <c r="I46" s="90">
        <v>300000</v>
      </c>
      <c r="J46" s="112"/>
      <c r="K46" s="4"/>
      <c r="M46" s="3"/>
    </row>
    <row r="47" spans="2:13" ht="15">
      <c r="B47" s="48">
        <v>41</v>
      </c>
      <c r="C47" s="68">
        <v>44299</v>
      </c>
      <c r="D47" s="67"/>
      <c r="E47" s="66">
        <v>1190</v>
      </c>
      <c r="F47" s="66" t="s">
        <v>39</v>
      </c>
      <c r="G47" s="125" t="str">
        <f>IFERROR(VLOOKUP(F47,'ADD NAME (A)'!$C$4:D140,2,FALSE),"-")</f>
        <v>陈奕龙(Chen Yi Long)</v>
      </c>
      <c r="H47" s="82" t="s">
        <v>6</v>
      </c>
      <c r="I47" s="90">
        <v>5000</v>
      </c>
      <c r="J47" s="112"/>
      <c r="K47" s="4"/>
      <c r="M47" s="3"/>
    </row>
    <row r="48" spans="2:13" ht="15">
      <c r="B48" s="48">
        <v>42</v>
      </c>
      <c r="C48" s="68">
        <v>44300</v>
      </c>
      <c r="D48" s="67"/>
      <c r="E48" s="66">
        <v>1191</v>
      </c>
      <c r="F48" s="66" t="s">
        <v>39</v>
      </c>
      <c r="G48" s="125" t="str">
        <f>IFERROR(VLOOKUP(F48,'ADD NAME (A)'!$C$4:D141,2,FALSE),"-")</f>
        <v>陈奕龙(Chen Yi Long)</v>
      </c>
      <c r="H48" s="82" t="s">
        <v>6</v>
      </c>
      <c r="I48" s="90">
        <v>5000</v>
      </c>
      <c r="J48" s="112"/>
      <c r="K48" s="4"/>
      <c r="M48" s="3"/>
    </row>
    <row r="49" spans="2:13" ht="15">
      <c r="B49" s="48">
        <v>43</v>
      </c>
      <c r="C49" s="68">
        <v>44306</v>
      </c>
      <c r="D49" s="67"/>
      <c r="E49" s="66">
        <v>1193</v>
      </c>
      <c r="F49" s="66" t="s">
        <v>39</v>
      </c>
      <c r="G49" s="125" t="str">
        <f>IFERROR(VLOOKUP(F49,'ADD NAME (A)'!$C$4:D142,2,FALSE),"-")</f>
        <v>陈奕龙(Chen Yi Long)</v>
      </c>
      <c r="H49" s="82" t="s">
        <v>6</v>
      </c>
      <c r="I49" s="90">
        <v>5000</v>
      </c>
      <c r="J49" s="112"/>
      <c r="K49" s="4"/>
      <c r="M49" s="3"/>
    </row>
    <row r="50" spans="2:13" ht="15">
      <c r="B50" s="48">
        <v>44</v>
      </c>
      <c r="C50" s="68">
        <v>44306</v>
      </c>
      <c r="D50" s="67"/>
      <c r="E50" s="66">
        <v>1194</v>
      </c>
      <c r="F50" s="66" t="s">
        <v>39</v>
      </c>
      <c r="G50" s="125" t="str">
        <f>IFERROR(VLOOKUP(F50,'ADD NAME (A)'!$C$4:D143,2,FALSE),"-")</f>
        <v>陈奕龙(Chen Yi Long)</v>
      </c>
      <c r="H50" s="82" t="s">
        <v>6</v>
      </c>
      <c r="I50" s="90">
        <v>1000</v>
      </c>
      <c r="J50" s="112"/>
      <c r="K50" s="4"/>
      <c r="M50" s="3"/>
    </row>
    <row r="51" spans="2:13" ht="15">
      <c r="B51" s="48">
        <v>45</v>
      </c>
      <c r="C51" s="68">
        <v>44276</v>
      </c>
      <c r="D51" s="67"/>
      <c r="E51" s="66">
        <v>1142</v>
      </c>
      <c r="F51" s="66" t="s">
        <v>39</v>
      </c>
      <c r="G51" s="125" t="str">
        <f>IFERROR(VLOOKUP(F51,'ADD NAME (A)'!$C$4:D144,2,FALSE),"-")</f>
        <v>陈奕龙(Chen Yi Long)</v>
      </c>
      <c r="H51" s="82" t="s">
        <v>7</v>
      </c>
      <c r="I51" s="90">
        <v>-300000</v>
      </c>
      <c r="J51" s="112"/>
      <c r="K51" s="4"/>
      <c r="M51" s="3"/>
    </row>
    <row r="52" spans="2:13" ht="15">
      <c r="B52" s="48">
        <v>46</v>
      </c>
      <c r="C52" s="68"/>
      <c r="D52" s="67"/>
      <c r="E52" s="66">
        <v>1188</v>
      </c>
      <c r="F52" s="66" t="s">
        <v>39</v>
      </c>
      <c r="G52" s="125" t="str">
        <f>IFERROR(VLOOKUP(F52,'ADD NAME (A)'!$C$4:D145,2,FALSE),"-")</f>
        <v>陈奕龙(Chen Yi Long)</v>
      </c>
      <c r="H52" s="82" t="s">
        <v>7</v>
      </c>
      <c r="I52" s="90">
        <v>-5000</v>
      </c>
      <c r="J52" s="112"/>
      <c r="K52" s="4"/>
      <c r="M52" s="3"/>
    </row>
    <row r="53" spans="2:13" ht="15">
      <c r="B53" s="48">
        <v>47</v>
      </c>
      <c r="C53" s="68">
        <v>44299</v>
      </c>
      <c r="D53" s="67"/>
      <c r="E53" s="66">
        <v>1190</v>
      </c>
      <c r="F53" s="66" t="s">
        <v>39</v>
      </c>
      <c r="G53" s="125" t="str">
        <f>IFERROR(VLOOKUP(F53,'ADD NAME (A)'!$C$4:D146,2,FALSE),"-")</f>
        <v>陈奕龙(Chen Yi Long)</v>
      </c>
      <c r="H53" s="82" t="s">
        <v>7</v>
      </c>
      <c r="I53" s="90">
        <v>-5000</v>
      </c>
      <c r="J53" s="112"/>
      <c r="K53" s="4"/>
      <c r="M53" s="3"/>
    </row>
    <row r="54" spans="2:13" ht="15">
      <c r="B54" s="48">
        <v>48</v>
      </c>
      <c r="C54" s="68">
        <v>44306</v>
      </c>
      <c r="D54" s="67"/>
      <c r="E54" s="66">
        <v>1193</v>
      </c>
      <c r="F54" s="66" t="s">
        <v>39</v>
      </c>
      <c r="G54" s="125" t="str">
        <f>IFERROR(VLOOKUP(F54,'ADD NAME (A)'!$C$4:D147,2,FALSE),"-")</f>
        <v>陈奕龙(Chen Yi Long)</v>
      </c>
      <c r="H54" s="82" t="s">
        <v>7</v>
      </c>
      <c r="I54" s="90">
        <v>-5000</v>
      </c>
      <c r="J54" s="112"/>
      <c r="K54" s="4"/>
      <c r="M54" s="3"/>
    </row>
    <row r="55" spans="2:13" ht="15">
      <c r="B55" s="48">
        <v>49</v>
      </c>
      <c r="C55" s="68">
        <v>44346</v>
      </c>
      <c r="D55" s="67"/>
      <c r="E55" s="66">
        <v>1194</v>
      </c>
      <c r="F55" s="66" t="s">
        <v>39</v>
      </c>
      <c r="G55" s="125" t="str">
        <f>IFERROR(VLOOKUP(F55,'ADD NAME (A)'!$C$4:D148,2,FALSE),"-")</f>
        <v>陈奕龙(Chen Yi Long)</v>
      </c>
      <c r="H55" s="82" t="s">
        <v>7</v>
      </c>
      <c r="I55" s="90">
        <v>-5000</v>
      </c>
      <c r="J55" s="112"/>
      <c r="K55" s="4"/>
      <c r="M55" s="3"/>
    </row>
    <row r="56" spans="2:13" ht="15">
      <c r="B56" s="48">
        <v>50</v>
      </c>
      <c r="C56" s="68">
        <v>44346</v>
      </c>
      <c r="D56" s="67"/>
      <c r="E56" s="66">
        <v>1191</v>
      </c>
      <c r="F56" s="66" t="s">
        <v>39</v>
      </c>
      <c r="G56" s="125" t="str">
        <f>IFERROR(VLOOKUP(F56,'ADD NAME (A)'!$C$4:D149,2,FALSE),"-")</f>
        <v>陈奕龙(Chen Yi Long)</v>
      </c>
      <c r="H56" s="82" t="s">
        <v>7</v>
      </c>
      <c r="I56" s="90">
        <v>-1000</v>
      </c>
      <c r="J56" s="112"/>
      <c r="K56" s="4"/>
      <c r="M56" s="3"/>
    </row>
    <row r="57" spans="2:13" ht="15">
      <c r="B57" s="48">
        <v>51</v>
      </c>
      <c r="C57" s="68">
        <v>44475</v>
      </c>
      <c r="D57" s="67"/>
      <c r="E57" s="66">
        <v>1246</v>
      </c>
      <c r="F57" s="66" t="s">
        <v>78</v>
      </c>
      <c r="G57" s="125" t="str">
        <f>IFERROR(VLOOKUP(F57,'ADD NAME (A)'!$C$4:D150,2,FALSE),"-")</f>
        <v>兔哥(Tu Ge)</v>
      </c>
      <c r="H57" s="82" t="s">
        <v>7</v>
      </c>
      <c r="I57" s="90">
        <v>-5000</v>
      </c>
      <c r="J57" s="112"/>
      <c r="K57" s="4"/>
      <c r="M57" s="3"/>
    </row>
    <row r="58" spans="2:13" ht="15">
      <c r="B58" s="48">
        <v>52</v>
      </c>
      <c r="C58" s="68">
        <v>43809</v>
      </c>
      <c r="D58" s="68"/>
      <c r="E58" s="66">
        <v>122</v>
      </c>
      <c r="F58" s="66" t="s">
        <v>169</v>
      </c>
      <c r="G58" s="125" t="str">
        <f>IFERROR(VLOOKUP(F58,'ADD NAME (A)'!$C$4:D151,2,FALSE),"-")</f>
        <v>Mr.Pan Jie</v>
      </c>
      <c r="H58" s="82" t="s">
        <v>6</v>
      </c>
      <c r="I58" s="90">
        <v>3000</v>
      </c>
      <c r="J58" s="112"/>
      <c r="K58" s="4"/>
      <c r="M58" s="3"/>
    </row>
    <row r="59" spans="2:13" ht="15">
      <c r="B59" s="48">
        <v>53</v>
      </c>
      <c r="C59" s="68">
        <v>44380</v>
      </c>
      <c r="D59" s="67"/>
      <c r="E59" s="66">
        <v>1239</v>
      </c>
      <c r="F59" s="83" t="s">
        <v>78</v>
      </c>
      <c r="G59" s="125" t="str">
        <f>IFERROR(VLOOKUP(F59,'ADD NAME (A)'!$C$4:D152,2,FALSE),"-")</f>
        <v>兔哥(Tu Ge)</v>
      </c>
      <c r="H59" s="82" t="s">
        <v>7</v>
      </c>
      <c r="I59" s="90">
        <v>-424</v>
      </c>
      <c r="J59" s="112"/>
      <c r="K59" s="4"/>
      <c r="M59" s="3"/>
    </row>
    <row r="60" spans="2:13" ht="15">
      <c r="B60" s="48">
        <v>54</v>
      </c>
      <c r="C60" s="68">
        <v>44380</v>
      </c>
      <c r="D60" s="67"/>
      <c r="E60" s="66">
        <v>1223</v>
      </c>
      <c r="F60" s="83" t="s">
        <v>78</v>
      </c>
      <c r="G60" s="125" t="str">
        <f>IFERROR(VLOOKUP(F60,'ADD NAME (A)'!$C$4:D153,2,FALSE),"-")</f>
        <v>兔哥(Tu Ge)</v>
      </c>
      <c r="H60" s="82" t="s">
        <v>7</v>
      </c>
      <c r="I60" s="90">
        <v>-2000</v>
      </c>
      <c r="J60" s="112"/>
      <c r="K60" s="4"/>
      <c r="M60" s="3"/>
    </row>
    <row r="61" spans="2:13" ht="15">
      <c r="B61" s="48">
        <v>55</v>
      </c>
      <c r="C61" s="68">
        <v>44380</v>
      </c>
      <c r="D61" s="67"/>
      <c r="E61" s="66">
        <v>1233</v>
      </c>
      <c r="F61" s="83" t="s">
        <v>78</v>
      </c>
      <c r="G61" s="125" t="str">
        <f>IFERROR(VLOOKUP(F61,'ADD NAME (A)'!$C$4:D154,2,FALSE),"-")</f>
        <v>兔哥(Tu Ge)</v>
      </c>
      <c r="H61" s="82" t="s">
        <v>7</v>
      </c>
      <c r="I61" s="90">
        <v>-500</v>
      </c>
      <c r="J61" s="112"/>
      <c r="K61" s="4"/>
      <c r="M61" s="3"/>
    </row>
    <row r="62" spans="2:13" ht="15">
      <c r="B62" s="48">
        <v>56</v>
      </c>
      <c r="C62" s="68">
        <v>44380</v>
      </c>
      <c r="D62" s="67"/>
      <c r="E62" s="66">
        <v>1222</v>
      </c>
      <c r="F62" s="83" t="s">
        <v>78</v>
      </c>
      <c r="G62" s="125" t="str">
        <f>IFERROR(VLOOKUP(F62,'ADD NAME (A)'!$C$4:D155,2,FALSE),"-")</f>
        <v>兔哥(Tu Ge)</v>
      </c>
      <c r="H62" s="82" t="s">
        <v>7</v>
      </c>
      <c r="I62" s="90">
        <v>-3000</v>
      </c>
      <c r="J62" s="112"/>
      <c r="K62" s="4"/>
      <c r="M62" s="3"/>
    </row>
    <row r="63" spans="2:13" ht="15">
      <c r="B63" s="48">
        <v>57</v>
      </c>
      <c r="C63" s="68"/>
      <c r="D63" s="67"/>
      <c r="E63" s="66"/>
      <c r="F63" s="83"/>
      <c r="G63" s="125" t="str">
        <f>IFERROR(VLOOKUP(F63,'ADD NAME (A)'!$C$4:D156,2,FALSE),"-")</f>
        <v>-</v>
      </c>
      <c r="H63" s="82"/>
      <c r="I63" s="90"/>
      <c r="J63" s="112"/>
      <c r="K63" s="4"/>
      <c r="M63" s="3"/>
    </row>
    <row r="64" spans="2:13" ht="15">
      <c r="B64" s="48">
        <v>58</v>
      </c>
      <c r="C64" s="68"/>
      <c r="D64" s="67"/>
      <c r="E64" s="66"/>
      <c r="F64" s="66"/>
      <c r="G64" s="125" t="str">
        <f>IFERROR(VLOOKUP(F64,'ADD NAME (A)'!$C$4:D157,2,FALSE),"-")</f>
        <v>-</v>
      </c>
      <c r="H64" s="82"/>
      <c r="I64" s="90"/>
      <c r="J64" s="112"/>
      <c r="K64" s="4"/>
      <c r="M64" s="3"/>
    </row>
    <row r="65" spans="2:13" ht="15">
      <c r="B65" s="48">
        <v>59</v>
      </c>
      <c r="C65" s="68"/>
      <c r="D65" s="67"/>
      <c r="E65" s="66"/>
      <c r="F65" s="66"/>
      <c r="G65" s="125" t="str">
        <f>IFERROR(VLOOKUP(F65,'ADD NAME (A)'!$C$4:D158,2,FALSE),"-")</f>
        <v>-</v>
      </c>
      <c r="H65" s="82"/>
      <c r="I65" s="90"/>
      <c r="J65" s="112"/>
      <c r="K65" s="4"/>
      <c r="M65" s="3"/>
    </row>
    <row r="66" spans="2:13" ht="15">
      <c r="B66" s="48">
        <v>60</v>
      </c>
      <c r="C66" s="68"/>
      <c r="D66" s="67"/>
      <c r="E66" s="66"/>
      <c r="F66" s="66"/>
      <c r="G66" s="125" t="str">
        <f>IFERROR(VLOOKUP(F66,'ADD NAME (A)'!$C$4:D159,2,FALSE),"-")</f>
        <v>-</v>
      </c>
      <c r="H66" s="82"/>
      <c r="I66" s="90"/>
      <c r="J66" s="112"/>
      <c r="K66" s="4"/>
      <c r="M66" s="3"/>
    </row>
    <row r="67" spans="2:13" ht="15">
      <c r="B67" s="48">
        <v>61</v>
      </c>
      <c r="C67" s="68"/>
      <c r="D67" s="67"/>
      <c r="E67" s="66"/>
      <c r="F67" s="66"/>
      <c r="G67" s="125" t="str">
        <f>IFERROR(VLOOKUP(F67,'ADD NAME (A)'!$C$4:D160,2,FALSE),"-")</f>
        <v>-</v>
      </c>
      <c r="H67" s="82"/>
      <c r="I67" s="90"/>
      <c r="J67" s="112"/>
      <c r="K67" s="4"/>
      <c r="M67" s="3"/>
    </row>
    <row r="68" spans="2:13" ht="15">
      <c r="B68" s="48">
        <v>62</v>
      </c>
      <c r="C68" s="68"/>
      <c r="D68" s="67"/>
      <c r="E68" s="66"/>
      <c r="F68" s="66"/>
      <c r="G68" s="125" t="str">
        <f>IFERROR(VLOOKUP(F68,'ADD NAME (A)'!$C$4:D161,2,FALSE),"-")</f>
        <v>-</v>
      </c>
      <c r="H68" s="82"/>
      <c r="I68" s="90"/>
      <c r="J68" s="112"/>
      <c r="K68" s="4"/>
      <c r="M68" s="3"/>
    </row>
    <row r="69" spans="2:13" ht="15">
      <c r="B69" s="48">
        <v>63</v>
      </c>
      <c r="C69" s="68"/>
      <c r="D69" s="67"/>
      <c r="E69" s="66"/>
      <c r="F69" s="83"/>
      <c r="G69" s="125" t="str">
        <f>IFERROR(VLOOKUP(F69,'ADD NAME (A)'!$C$4:D162,2,FALSE),"-")</f>
        <v>-</v>
      </c>
      <c r="H69" s="82"/>
      <c r="I69" s="90"/>
      <c r="J69" s="112"/>
      <c r="K69" s="4"/>
      <c r="M69" s="3"/>
    </row>
    <row r="70" spans="2:13" ht="15">
      <c r="B70" s="48">
        <v>64</v>
      </c>
      <c r="C70" s="68"/>
      <c r="D70" s="67"/>
      <c r="E70" s="66"/>
      <c r="F70" s="66"/>
      <c r="G70" s="125" t="str">
        <f>IFERROR(VLOOKUP(F70,'ADD NAME (A)'!$C$4:D163,2,FALSE),"-")</f>
        <v>-</v>
      </c>
      <c r="H70" s="70"/>
      <c r="I70" s="90"/>
      <c r="J70" s="112"/>
      <c r="K70" s="4"/>
      <c r="M70" s="3"/>
    </row>
    <row r="71" spans="2:13" ht="15">
      <c r="B71" s="48">
        <v>65</v>
      </c>
      <c r="C71" s="68"/>
      <c r="D71" s="67"/>
      <c r="E71" s="66"/>
      <c r="F71" s="66"/>
      <c r="G71" s="125" t="str">
        <f>IFERROR(VLOOKUP(F71,'ADD NAME (A)'!$C$4:D164,2,FALSE),"-")</f>
        <v>-</v>
      </c>
      <c r="H71" s="82"/>
      <c r="I71" s="90"/>
      <c r="J71" s="112"/>
      <c r="K71" s="4"/>
      <c r="M71" s="3"/>
    </row>
    <row r="72" spans="2:13" ht="15">
      <c r="B72" s="48">
        <v>66</v>
      </c>
      <c r="C72" s="68"/>
      <c r="D72" s="67"/>
      <c r="E72" s="66"/>
      <c r="F72" s="66"/>
      <c r="G72" s="125" t="str">
        <f>IFERROR(VLOOKUP(F72,'ADD NAME (A)'!$C$4:D165,2,FALSE),"-")</f>
        <v>-</v>
      </c>
      <c r="H72" s="82"/>
      <c r="I72" s="90"/>
      <c r="J72" s="112"/>
      <c r="K72" s="4"/>
      <c r="M72" s="3"/>
    </row>
    <row r="73" spans="2:13" ht="15">
      <c r="B73" s="48">
        <v>67</v>
      </c>
      <c r="C73" s="68"/>
      <c r="D73" s="67"/>
      <c r="E73" s="66"/>
      <c r="F73" s="66"/>
      <c r="G73" s="125" t="str">
        <f>IFERROR(VLOOKUP(F73,'ADD NAME (A)'!$C$4:D166,2,FALSE),"-")</f>
        <v>-</v>
      </c>
      <c r="H73" s="82"/>
      <c r="I73" s="90"/>
      <c r="J73" s="112"/>
      <c r="K73" s="4"/>
      <c r="M73" s="3"/>
    </row>
    <row r="74" spans="2:13" ht="15">
      <c r="B74" s="48">
        <v>68</v>
      </c>
      <c r="C74" s="68"/>
      <c r="D74" s="67"/>
      <c r="E74" s="66"/>
      <c r="F74" s="66"/>
      <c r="G74" s="125" t="str">
        <f>IFERROR(VLOOKUP(F74,'ADD NAME (A)'!$C$4:D167,2,FALSE),"-")</f>
        <v>-</v>
      </c>
      <c r="H74" s="82"/>
      <c r="I74" s="90"/>
      <c r="J74" s="112"/>
      <c r="K74" s="4"/>
      <c r="M74" s="3"/>
    </row>
    <row r="75" spans="2:13" ht="15">
      <c r="B75" s="48">
        <v>69</v>
      </c>
      <c r="C75" s="68"/>
      <c r="D75" s="67"/>
      <c r="E75" s="66"/>
      <c r="F75" s="66"/>
      <c r="G75" s="125" t="str">
        <f>IFERROR(VLOOKUP(F75,'ADD NAME (A)'!$C$4:D168,2,FALSE),"-")</f>
        <v>-</v>
      </c>
      <c r="H75" s="82"/>
      <c r="I75" s="90"/>
      <c r="J75" s="112"/>
      <c r="K75" s="4"/>
      <c r="M75" s="3"/>
    </row>
    <row r="76" spans="2:13" ht="15">
      <c r="B76" s="48">
        <v>70</v>
      </c>
      <c r="C76" s="68"/>
      <c r="D76" s="67"/>
      <c r="E76" s="66"/>
      <c r="F76" s="66"/>
      <c r="G76" s="125" t="str">
        <f>IFERROR(VLOOKUP(F76,'ADD NAME (A)'!$C$4:D169,2,FALSE),"-")</f>
        <v>-</v>
      </c>
      <c r="H76" s="82"/>
      <c r="I76" s="90"/>
      <c r="J76" s="112"/>
      <c r="K76" s="4"/>
      <c r="M76" s="3"/>
    </row>
    <row r="77" spans="2:13" ht="15">
      <c r="B77" s="48">
        <v>71</v>
      </c>
      <c r="C77" s="68"/>
      <c r="D77" s="67"/>
      <c r="E77" s="66"/>
      <c r="F77" s="66"/>
      <c r="G77" s="125" t="str">
        <f>IFERROR(VLOOKUP(F77,'ADD NAME (A)'!$C$4:D170,2,FALSE),"-")</f>
        <v>-</v>
      </c>
      <c r="H77" s="82"/>
      <c r="I77" s="90"/>
      <c r="J77" s="112"/>
      <c r="K77" s="4"/>
      <c r="M77" s="3"/>
    </row>
    <row r="78" spans="2:13" ht="15">
      <c r="B78" s="48">
        <v>72</v>
      </c>
      <c r="C78" s="68"/>
      <c r="D78" s="67"/>
      <c r="E78" s="66"/>
      <c r="F78" s="66"/>
      <c r="G78" s="125" t="str">
        <f>IFERROR(VLOOKUP(F78,'ADD NAME (A)'!$C$4:D171,2,FALSE),"-")</f>
        <v>-</v>
      </c>
      <c r="H78" s="82"/>
      <c r="I78" s="90"/>
      <c r="J78" s="112"/>
      <c r="K78" s="4"/>
      <c r="M78" s="3"/>
    </row>
    <row r="79" spans="2:13" ht="15">
      <c r="B79" s="48">
        <v>73</v>
      </c>
      <c r="C79" s="68"/>
      <c r="D79" s="67"/>
      <c r="E79" s="66"/>
      <c r="F79" s="83"/>
      <c r="G79" s="125" t="str">
        <f>IFERROR(VLOOKUP(F79,'ADD NAME (A)'!$C$4:D172,2,FALSE),"-")</f>
        <v>-</v>
      </c>
      <c r="H79" s="82"/>
      <c r="I79" s="90"/>
      <c r="J79" s="112"/>
      <c r="K79" s="4"/>
      <c r="M79" s="3"/>
    </row>
    <row r="80" spans="2:13" ht="15">
      <c r="B80" s="48">
        <v>74</v>
      </c>
      <c r="C80" s="68"/>
      <c r="D80" s="67"/>
      <c r="E80" s="66"/>
      <c r="F80" s="66"/>
      <c r="G80" s="125" t="str">
        <f>IFERROR(VLOOKUP(F80,'ADD NAME (A)'!$C$4:D173,2,FALSE),"-")</f>
        <v>-</v>
      </c>
      <c r="H80" s="82"/>
      <c r="I80" s="90"/>
      <c r="J80" s="112"/>
      <c r="K80" s="4"/>
      <c r="M80" s="3"/>
    </row>
    <row r="81" spans="2:13" ht="15">
      <c r="B81" s="48">
        <v>75</v>
      </c>
      <c r="C81" s="68"/>
      <c r="D81" s="67"/>
      <c r="E81" s="66"/>
      <c r="F81" s="66"/>
      <c r="G81" s="125" t="str">
        <f>IFERROR(VLOOKUP(F81,'ADD NAME (A)'!$C$4:D174,2,FALSE),"-")</f>
        <v>-</v>
      </c>
      <c r="H81" s="82"/>
      <c r="I81" s="90"/>
      <c r="J81" s="112"/>
      <c r="K81" s="4"/>
      <c r="M81" s="3"/>
    </row>
    <row r="82" spans="2:13" ht="15">
      <c r="B82" s="48">
        <v>76</v>
      </c>
      <c r="C82" s="68"/>
      <c r="D82" s="67"/>
      <c r="E82" s="66"/>
      <c r="F82" s="83"/>
      <c r="G82" s="125" t="str">
        <f>IFERROR(VLOOKUP(F82,'ADD NAME (A)'!$C$4:D175,2,FALSE),"-")</f>
        <v>-</v>
      </c>
      <c r="H82" s="82"/>
      <c r="I82" s="90"/>
      <c r="J82" s="112"/>
      <c r="K82" s="4"/>
      <c r="M82" s="3"/>
    </row>
    <row r="83" spans="2:13" ht="15">
      <c r="B83" s="48">
        <v>77</v>
      </c>
      <c r="C83" s="68"/>
      <c r="D83" s="67"/>
      <c r="E83" s="66"/>
      <c r="F83" s="83"/>
      <c r="G83" s="125" t="str">
        <f>IFERROR(VLOOKUP(F83,'ADD NAME (A)'!$C$4:D176,2,FALSE),"-")</f>
        <v>-</v>
      </c>
      <c r="H83" s="82"/>
      <c r="I83" s="90"/>
      <c r="J83" s="112"/>
      <c r="K83" s="4"/>
      <c r="M83" s="3"/>
    </row>
    <row r="84" spans="2:13" ht="15">
      <c r="B84" s="48">
        <v>78</v>
      </c>
      <c r="C84" s="68"/>
      <c r="D84" s="67"/>
      <c r="E84" s="66"/>
      <c r="F84" s="66"/>
      <c r="G84" s="125" t="str">
        <f>IFERROR(VLOOKUP(F84,'ADD NAME (A)'!$C$4:D177,2,FALSE),"-")</f>
        <v>-</v>
      </c>
      <c r="H84" s="82"/>
      <c r="I84" s="90"/>
      <c r="J84" s="112"/>
      <c r="K84" s="4"/>
      <c r="M84" s="3"/>
    </row>
    <row r="85" spans="2:13" ht="15">
      <c r="B85" s="48">
        <v>79</v>
      </c>
      <c r="C85" s="68"/>
      <c r="D85" s="67"/>
      <c r="E85" s="66"/>
      <c r="F85" s="66"/>
      <c r="G85" s="125" t="str">
        <f>IFERROR(VLOOKUP(F85,'ADD NAME (A)'!$C$4:D178,2,FALSE),"-")</f>
        <v>-</v>
      </c>
      <c r="H85" s="82"/>
      <c r="I85" s="90"/>
      <c r="J85" s="112"/>
      <c r="K85" s="4"/>
      <c r="M85" s="3"/>
    </row>
    <row r="86" spans="2:13" ht="15">
      <c r="B86" s="48">
        <v>80</v>
      </c>
      <c r="C86" s="68"/>
      <c r="D86" s="67"/>
      <c r="E86" s="83"/>
      <c r="F86" s="83"/>
      <c r="G86" s="125" t="str">
        <f>IFERROR(VLOOKUP(F86,'ADD NAME (A)'!$C$4:D179,2,FALSE),"-")</f>
        <v>-</v>
      </c>
      <c r="H86" s="82"/>
      <c r="I86" s="90"/>
      <c r="J86" s="112"/>
      <c r="K86" s="4"/>
      <c r="M86" s="3"/>
    </row>
    <row r="87" spans="2:13" ht="15">
      <c r="B87" s="48">
        <v>81</v>
      </c>
      <c r="C87" s="68"/>
      <c r="D87" s="67"/>
      <c r="E87" s="83"/>
      <c r="F87" s="83"/>
      <c r="G87" s="125" t="str">
        <f>IFERROR(VLOOKUP(F87,'ADD NAME (A)'!$C$4:D180,2,FALSE),"-")</f>
        <v>-</v>
      </c>
      <c r="H87" s="82"/>
      <c r="I87" s="90"/>
      <c r="J87" s="112"/>
      <c r="K87" s="4"/>
      <c r="M87" s="3"/>
    </row>
    <row r="88" spans="2:13" ht="15">
      <c r="B88" s="48">
        <v>82</v>
      </c>
      <c r="C88" s="68"/>
      <c r="D88" s="67"/>
      <c r="E88" s="66"/>
      <c r="F88" s="66"/>
      <c r="G88" s="125" t="str">
        <f>IFERROR(VLOOKUP(F88,'ADD NAME (A)'!$C$4:D181,2,FALSE),"-")</f>
        <v>-</v>
      </c>
      <c r="H88" s="82"/>
      <c r="I88" s="90"/>
      <c r="J88" s="112"/>
      <c r="K88" s="4"/>
      <c r="M88" s="3"/>
    </row>
    <row r="89" spans="2:13" ht="15">
      <c r="B89" s="48">
        <v>83</v>
      </c>
      <c r="C89" s="68"/>
      <c r="D89" s="67"/>
      <c r="E89" s="66"/>
      <c r="F89" s="66"/>
      <c r="G89" s="125" t="str">
        <f>IFERROR(VLOOKUP(F89,'ADD NAME (A)'!$C$4:D182,2,FALSE),"-")</f>
        <v>-</v>
      </c>
      <c r="H89" s="82"/>
      <c r="I89" s="90"/>
      <c r="J89" s="112"/>
      <c r="K89" s="4"/>
      <c r="M89" s="3"/>
    </row>
    <row r="90" spans="2:13" ht="15">
      <c r="B90" s="48">
        <v>84</v>
      </c>
      <c r="C90" s="68"/>
      <c r="D90" s="67"/>
      <c r="E90" s="66"/>
      <c r="F90" s="66"/>
      <c r="G90" s="125" t="str">
        <f>IFERROR(VLOOKUP(F90,'ADD NAME (A)'!$C$4:D183,2,FALSE),"-")</f>
        <v>-</v>
      </c>
      <c r="H90" s="82"/>
      <c r="I90" s="90"/>
      <c r="J90" s="112"/>
      <c r="K90" s="4"/>
      <c r="M90" s="3"/>
    </row>
    <row r="91" spans="2:13" ht="15">
      <c r="B91" s="48">
        <v>85</v>
      </c>
      <c r="C91" s="68"/>
      <c r="D91" s="67"/>
      <c r="E91" s="66"/>
      <c r="F91" s="83"/>
      <c r="G91" s="125" t="str">
        <f>IFERROR(VLOOKUP(F91,'ADD NAME (A)'!$C$4:D184,2,FALSE),"-")</f>
        <v>-</v>
      </c>
      <c r="H91" s="25"/>
      <c r="I91" s="90"/>
      <c r="J91" s="112"/>
      <c r="K91" s="4"/>
      <c r="M91" s="3"/>
    </row>
    <row r="92" spans="2:13" ht="15">
      <c r="B92" s="48">
        <v>86</v>
      </c>
      <c r="C92" s="68"/>
      <c r="D92" s="67"/>
      <c r="E92" s="66"/>
      <c r="F92" s="83"/>
      <c r="G92" s="125" t="str">
        <f>IFERROR(VLOOKUP(F92,'ADD NAME (A)'!$C$4:D185,2,FALSE),"-")</f>
        <v>-</v>
      </c>
      <c r="H92" s="82"/>
      <c r="I92" s="90"/>
      <c r="J92" s="112"/>
      <c r="K92" s="4"/>
      <c r="M92" s="3"/>
    </row>
    <row r="93" spans="2:13" ht="15">
      <c r="B93" s="48">
        <v>87</v>
      </c>
      <c r="C93" s="68"/>
      <c r="D93" s="67"/>
      <c r="E93" s="66"/>
      <c r="F93" s="83"/>
      <c r="G93" s="125" t="str">
        <f>IFERROR(VLOOKUP(F93,'ADD NAME (A)'!$C$4:D186,2,FALSE),"-")</f>
        <v>-</v>
      </c>
      <c r="H93" s="82"/>
      <c r="I93" s="90"/>
      <c r="J93" s="112"/>
      <c r="K93" s="4"/>
      <c r="M93" s="3"/>
    </row>
    <row r="94" spans="2:13" ht="15">
      <c r="B94" s="48">
        <v>88</v>
      </c>
      <c r="C94" s="68"/>
      <c r="D94" s="39"/>
      <c r="E94" s="83"/>
      <c r="F94" s="83"/>
      <c r="G94" s="125" t="str">
        <f>IFERROR(VLOOKUP(F94,'ADD NAME (A)'!$C$4:D187,2,FALSE),"-")</f>
        <v>-</v>
      </c>
      <c r="H94" s="25"/>
      <c r="I94" s="90"/>
      <c r="J94" s="112"/>
      <c r="K94" s="4"/>
      <c r="M94" s="3"/>
    </row>
    <row r="95" spans="2:13" ht="15">
      <c r="B95" s="48">
        <v>89</v>
      </c>
      <c r="C95" s="68"/>
      <c r="D95" s="39"/>
      <c r="E95" s="83"/>
      <c r="F95" s="83"/>
      <c r="G95" s="125" t="str">
        <f>IFERROR(VLOOKUP(F95,'ADD NAME (A)'!$C$4:D188,2,FALSE),"-")</f>
        <v>-</v>
      </c>
      <c r="H95" s="25"/>
      <c r="I95" s="90"/>
      <c r="J95" s="112"/>
      <c r="K95" s="4"/>
      <c r="M95" s="3"/>
    </row>
    <row r="96" spans="2:13" ht="15">
      <c r="B96" s="48">
        <v>90</v>
      </c>
      <c r="C96" s="68"/>
      <c r="D96" s="39"/>
      <c r="E96" s="33"/>
      <c r="F96" s="83"/>
      <c r="G96" s="125" t="str">
        <f>IFERROR(VLOOKUP(F96,'ADD NAME (A)'!$C$4:D189,2,FALSE),"-")</f>
        <v>-</v>
      </c>
      <c r="H96" s="25"/>
      <c r="I96" s="90"/>
      <c r="J96" s="112"/>
      <c r="K96" s="4"/>
      <c r="M96" s="3"/>
    </row>
    <row r="97" spans="2:13" ht="15">
      <c r="B97" s="48">
        <v>91</v>
      </c>
      <c r="C97" s="68"/>
      <c r="D97" s="39"/>
      <c r="E97" s="83"/>
      <c r="F97" s="83"/>
      <c r="G97" s="125" t="str">
        <f>IFERROR(VLOOKUP(F97,'ADD NAME (A)'!$C$4:D190,2,FALSE),"-")</f>
        <v>-</v>
      </c>
      <c r="H97" s="25"/>
      <c r="I97" s="90"/>
      <c r="J97" s="112"/>
      <c r="K97" s="4"/>
      <c r="M97" s="3"/>
    </row>
    <row r="98" spans="2:13" ht="15">
      <c r="B98" s="48">
        <v>92</v>
      </c>
      <c r="C98" s="68"/>
      <c r="D98" s="39"/>
      <c r="E98" s="33"/>
      <c r="F98" s="33"/>
      <c r="G98" s="125" t="str">
        <f>IFERROR(VLOOKUP(F98,'ADD NAME (A)'!$C$4:D191,2,FALSE),"-")</f>
        <v>-</v>
      </c>
      <c r="H98" s="25"/>
      <c r="I98" s="90"/>
      <c r="J98" s="112"/>
      <c r="K98" s="4"/>
      <c r="M98" s="3"/>
    </row>
    <row r="99" spans="2:13" ht="15">
      <c r="B99" s="48">
        <v>93</v>
      </c>
      <c r="C99" s="68"/>
      <c r="D99" s="39"/>
      <c r="E99" s="33"/>
      <c r="F99" s="33"/>
      <c r="G99" s="125" t="str">
        <f>IFERROR(VLOOKUP(F99,'ADD NAME (A)'!$C$4:D192,2,FALSE),"-")</f>
        <v>-</v>
      </c>
      <c r="H99" s="25"/>
      <c r="I99" s="90"/>
      <c r="J99" s="112"/>
      <c r="K99" s="4"/>
      <c r="M99" s="3"/>
    </row>
    <row r="100" spans="2:13" ht="15">
      <c r="B100" s="48">
        <v>94</v>
      </c>
      <c r="C100" s="68"/>
      <c r="D100" s="39"/>
      <c r="E100" s="73"/>
      <c r="F100" s="33"/>
      <c r="G100" s="125" t="str">
        <f>IFERROR(VLOOKUP(F100,'ADD NAME (A)'!$C$4:D193,2,FALSE),"-")</f>
        <v>-</v>
      </c>
      <c r="H100" s="82"/>
      <c r="I100" s="90"/>
      <c r="J100" s="112"/>
      <c r="K100" s="4"/>
      <c r="M100" s="3"/>
    </row>
    <row r="101" spans="2:13" ht="15">
      <c r="B101" s="85">
        <v>95</v>
      </c>
      <c r="C101" s="68"/>
      <c r="D101" s="84"/>
      <c r="E101" s="73"/>
      <c r="F101" s="83"/>
      <c r="G101" s="125" t="str">
        <f>IFERROR(VLOOKUP(F101,'ADD NAME (A)'!$C$4:D194,2,FALSE),"-")</f>
        <v>-</v>
      </c>
      <c r="H101" s="82"/>
      <c r="I101" s="90"/>
      <c r="J101" s="112"/>
      <c r="K101" s="4"/>
      <c r="M101" s="3"/>
    </row>
    <row r="102" spans="2:13" ht="15">
      <c r="B102" s="85">
        <v>96</v>
      </c>
      <c r="C102" s="68"/>
      <c r="D102" s="39"/>
      <c r="E102" s="33"/>
      <c r="F102" s="83"/>
      <c r="G102" s="125" t="str">
        <f>IFERROR(VLOOKUP(F102,'ADD NAME (A)'!$C$4:D195,2,FALSE),"-")</f>
        <v>-</v>
      </c>
      <c r="H102" s="25"/>
      <c r="I102" s="90"/>
      <c r="J102" s="112"/>
      <c r="K102" s="4"/>
      <c r="M102" s="3"/>
    </row>
    <row r="103" spans="2:13" ht="15">
      <c r="B103" s="85">
        <v>97</v>
      </c>
      <c r="C103" s="68"/>
      <c r="D103" s="39"/>
      <c r="E103" s="33"/>
      <c r="F103" s="83"/>
      <c r="G103" s="125" t="str">
        <f>IFERROR(VLOOKUP(F103,'ADD NAME (A)'!$C$4:D196,2,FALSE),"-")</f>
        <v>-</v>
      </c>
      <c r="H103" s="82"/>
      <c r="I103" s="90"/>
      <c r="J103" s="112"/>
      <c r="K103" s="4"/>
      <c r="M103" s="3"/>
    </row>
    <row r="104" spans="2:13" ht="15">
      <c r="B104" s="85">
        <v>98</v>
      </c>
      <c r="C104" s="68"/>
      <c r="D104" s="39"/>
      <c r="E104" s="83"/>
      <c r="F104" s="83"/>
      <c r="G104" s="125" t="str">
        <f>IFERROR(VLOOKUP(F104,'ADD NAME (A)'!$C$4:D197,2,FALSE),"-")</f>
        <v>-</v>
      </c>
      <c r="H104" s="25"/>
      <c r="I104" s="90"/>
      <c r="J104" s="112"/>
      <c r="K104" s="4"/>
      <c r="M104" s="3"/>
    </row>
    <row r="105" spans="2:13" ht="15">
      <c r="B105" s="85">
        <v>99</v>
      </c>
      <c r="C105" s="68"/>
      <c r="D105" s="146"/>
      <c r="E105" s="33"/>
      <c r="F105" s="83"/>
      <c r="G105" s="125" t="str">
        <f>IFERROR(VLOOKUP(F105,'ADD NAME (A)'!$C$4:D198,2,FALSE),"-")</f>
        <v>-</v>
      </c>
      <c r="H105" s="25"/>
      <c r="I105" s="90"/>
      <c r="J105" s="112"/>
      <c r="K105" s="4"/>
      <c r="M105" s="3"/>
    </row>
    <row r="106" spans="2:13" ht="15">
      <c r="B106" s="85">
        <v>100</v>
      </c>
      <c r="C106" s="68"/>
      <c r="D106" s="146"/>
      <c r="E106" s="33"/>
      <c r="F106" s="83"/>
      <c r="G106" s="125" t="str">
        <f>IFERROR(VLOOKUP(F106,'ADD NAME (A)'!$C$4:D199,2,FALSE),"-")</f>
        <v>-</v>
      </c>
      <c r="H106" s="25"/>
      <c r="I106" s="90"/>
      <c r="J106" s="112"/>
      <c r="K106" s="4"/>
      <c r="M106" s="3"/>
    </row>
    <row r="107" spans="2:13" ht="15">
      <c r="B107" s="85">
        <v>101</v>
      </c>
      <c r="C107" s="68"/>
      <c r="D107" s="146"/>
      <c r="E107" s="33"/>
      <c r="F107" s="83"/>
      <c r="G107" s="125" t="str">
        <f>IFERROR(VLOOKUP(F107,'ADD NAME (A)'!$C$4:D200,2,FALSE),"-")</f>
        <v>-</v>
      </c>
      <c r="H107" s="25"/>
      <c r="I107" s="90"/>
      <c r="J107" s="112"/>
      <c r="K107" s="4"/>
      <c r="M107" s="3"/>
    </row>
    <row r="108" spans="2:13" ht="15">
      <c r="B108" s="151">
        <v>102</v>
      </c>
      <c r="C108" s="152"/>
      <c r="D108" s="153"/>
      <c r="E108" s="154"/>
      <c r="F108" s="154"/>
      <c r="G108" s="125" t="str">
        <f>IFERROR(VLOOKUP(F108,'ADD NAME (A)'!$C$4:D201,2,FALSE),"-")</f>
        <v>-</v>
      </c>
      <c r="H108" s="155"/>
      <c r="I108" s="156"/>
      <c r="J108" s="157"/>
      <c r="K108" s="158"/>
      <c r="M108" s="3"/>
    </row>
    <row r="109" spans="2:13" ht="15">
      <c r="B109" s="151">
        <v>103</v>
      </c>
      <c r="C109" s="152"/>
      <c r="D109" s="153"/>
      <c r="E109" s="154"/>
      <c r="F109" s="154"/>
      <c r="G109" s="125" t="str">
        <f>IFERROR(VLOOKUP(F109,'ADD NAME (A)'!$C$4:D202,2,FALSE),"-")</f>
        <v>-</v>
      </c>
      <c r="H109" s="155"/>
      <c r="I109" s="156"/>
      <c r="J109" s="157"/>
      <c r="K109" s="158"/>
      <c r="M109" s="3"/>
    </row>
    <row r="110" spans="2:13" ht="15">
      <c r="B110" s="151">
        <v>104</v>
      </c>
      <c r="C110" s="152"/>
      <c r="D110" s="153"/>
      <c r="E110" s="154"/>
      <c r="F110" s="154"/>
      <c r="G110" s="125" t="str">
        <f>IFERROR(VLOOKUP(F110,'ADD NAME (A)'!$C$4:D203,2,FALSE),"-")</f>
        <v>-</v>
      </c>
      <c r="H110" s="155"/>
      <c r="I110" s="156"/>
      <c r="J110" s="157"/>
      <c r="K110" s="158"/>
      <c r="M110" s="3"/>
    </row>
    <row r="111" spans="2:13" ht="15">
      <c r="B111" s="151">
        <v>105</v>
      </c>
      <c r="C111" s="152"/>
      <c r="D111" s="153"/>
      <c r="E111" s="154"/>
      <c r="F111" s="154"/>
      <c r="G111" s="125" t="str">
        <f>IFERROR(VLOOKUP(F111,'ADD NAME (A)'!$C$4:D204,2,FALSE),"-")</f>
        <v>-</v>
      </c>
      <c r="H111" s="155"/>
      <c r="I111" s="156"/>
      <c r="J111" s="157"/>
      <c r="K111" s="158"/>
      <c r="M111" s="3"/>
    </row>
    <row r="112" spans="2:13" ht="15">
      <c r="B112" s="151">
        <v>106</v>
      </c>
      <c r="C112" s="152"/>
      <c r="D112" s="153"/>
      <c r="E112" s="154"/>
      <c r="F112" s="154"/>
      <c r="G112" s="125" t="str">
        <f>IFERROR(VLOOKUP(F112,'ADD NAME (A)'!$C$4:D205,2,FALSE),"-")</f>
        <v>-</v>
      </c>
      <c r="H112" s="155"/>
      <c r="I112" s="156"/>
      <c r="J112" s="157"/>
      <c r="K112" s="158"/>
      <c r="M112" s="3"/>
    </row>
    <row r="113" spans="2:13" ht="15">
      <c r="B113" s="151">
        <v>107</v>
      </c>
      <c r="C113" s="152"/>
      <c r="D113" s="153"/>
      <c r="E113" s="154"/>
      <c r="F113" s="154"/>
      <c r="G113" s="125" t="str">
        <f>IFERROR(VLOOKUP(F113,'ADD NAME (A)'!$C$4:D206,2,FALSE),"-")</f>
        <v>-</v>
      </c>
      <c r="H113" s="155"/>
      <c r="I113" s="156"/>
      <c r="J113" s="157"/>
      <c r="K113" s="158"/>
      <c r="M113" s="3"/>
    </row>
    <row r="114" spans="2:13" ht="15">
      <c r="B114" s="151">
        <v>108</v>
      </c>
      <c r="C114" s="152"/>
      <c r="D114" s="153"/>
      <c r="E114" s="154"/>
      <c r="F114" s="154"/>
      <c r="G114" s="125" t="str">
        <f>IFERROR(VLOOKUP(F114,'ADD NAME (A)'!$C$4:D207,2,FALSE),"-")</f>
        <v>-</v>
      </c>
      <c r="H114" s="155"/>
      <c r="I114" s="156"/>
      <c r="J114" s="157"/>
      <c r="K114" s="158"/>
      <c r="M114" s="3"/>
    </row>
    <row r="115" spans="2:13" ht="15">
      <c r="B115" s="151">
        <v>109</v>
      </c>
      <c r="C115" s="152"/>
      <c r="D115" s="153"/>
      <c r="E115" s="154"/>
      <c r="F115" s="154"/>
      <c r="G115" s="125" t="str">
        <f>IFERROR(VLOOKUP(F115,'ADD NAME (A)'!$C$4:D208,2,FALSE),"-")</f>
        <v>-</v>
      </c>
      <c r="H115" s="155"/>
      <c r="I115" s="156"/>
      <c r="J115" s="157"/>
      <c r="K115" s="158"/>
      <c r="M115" s="3"/>
    </row>
    <row r="116" spans="2:13" ht="15">
      <c r="B116" s="151">
        <v>110</v>
      </c>
      <c r="C116" s="152"/>
      <c r="D116" s="153"/>
      <c r="E116" s="154"/>
      <c r="F116" s="154"/>
      <c r="G116" s="125" t="str">
        <f>IFERROR(VLOOKUP(F116,'ADD NAME (A)'!$C$4:D209,2,FALSE),"-")</f>
        <v>-</v>
      </c>
      <c r="H116" s="155"/>
      <c r="I116" s="156"/>
      <c r="J116" s="157"/>
      <c r="K116" s="158"/>
      <c r="M116" s="3"/>
    </row>
    <row r="117" spans="2:13" ht="15">
      <c r="B117" s="151">
        <v>111</v>
      </c>
      <c r="C117" s="152"/>
      <c r="D117" s="153"/>
      <c r="E117" s="154"/>
      <c r="F117" s="154"/>
      <c r="G117" s="125" t="str">
        <f>IFERROR(VLOOKUP(F117,'ADD NAME (A)'!$C$4:D210,2,FALSE),"-")</f>
        <v>-</v>
      </c>
      <c r="H117" s="155"/>
      <c r="I117" s="156"/>
      <c r="J117" s="157"/>
      <c r="K117" s="158"/>
      <c r="M117" s="3"/>
    </row>
    <row r="118" spans="2:13" ht="15">
      <c r="B118" s="151">
        <v>112</v>
      </c>
      <c r="C118" s="152"/>
      <c r="D118" s="153"/>
      <c r="E118" s="154"/>
      <c r="F118" s="154"/>
      <c r="G118" s="125" t="str">
        <f>IFERROR(VLOOKUP(F118,'ADD NAME (A)'!$C$4:D211,2,FALSE),"-")</f>
        <v>-</v>
      </c>
      <c r="H118" s="155"/>
      <c r="I118" s="156"/>
      <c r="J118" s="157"/>
      <c r="K118" s="158"/>
      <c r="M118" s="3"/>
    </row>
    <row r="119" spans="2:13" ht="15">
      <c r="B119" s="151">
        <v>113</v>
      </c>
      <c r="C119" s="152"/>
      <c r="D119" s="153"/>
      <c r="E119" s="154"/>
      <c r="F119" s="154"/>
      <c r="G119" s="125" t="str">
        <f>IFERROR(VLOOKUP(F119,'ADD NAME (A)'!$C$4:D212,2,FALSE),"-")</f>
        <v>-</v>
      </c>
      <c r="H119" s="155"/>
      <c r="I119" s="156"/>
      <c r="J119" s="157"/>
      <c r="K119" s="158"/>
      <c r="M119" s="3"/>
    </row>
    <row r="120" spans="2:13" ht="15">
      <c r="B120" s="151">
        <v>114</v>
      </c>
      <c r="C120" s="152"/>
      <c r="D120" s="153"/>
      <c r="E120" s="154"/>
      <c r="F120" s="154"/>
      <c r="G120" s="125" t="str">
        <f>IFERROR(VLOOKUP(F120,'ADD NAME (A)'!$C$4:D213,2,FALSE),"-")</f>
        <v>-</v>
      </c>
      <c r="H120" s="155"/>
      <c r="I120" s="156"/>
      <c r="J120" s="157"/>
      <c r="K120" s="158"/>
      <c r="M120" s="3"/>
    </row>
    <row r="121" spans="2:13" ht="15">
      <c r="B121" s="151">
        <v>115</v>
      </c>
      <c r="C121" s="152"/>
      <c r="D121" s="153"/>
      <c r="E121" s="154"/>
      <c r="F121" s="154"/>
      <c r="G121" s="125" t="str">
        <f>IFERROR(VLOOKUP(F121,'ADD NAME (A)'!$C$4:D214,2,FALSE),"-")</f>
        <v>-</v>
      </c>
      <c r="H121" s="155"/>
      <c r="I121" s="156"/>
      <c r="J121" s="157"/>
      <c r="K121" s="158"/>
      <c r="M121" s="3"/>
    </row>
    <row r="122" spans="2:13" ht="15">
      <c r="B122" s="151">
        <v>116</v>
      </c>
      <c r="C122" s="152"/>
      <c r="D122" s="153"/>
      <c r="E122" s="154"/>
      <c r="F122" s="154"/>
      <c r="G122" s="125" t="str">
        <f>IFERROR(VLOOKUP(F122,'ADD NAME (A)'!$C$4:D215,2,FALSE),"-")</f>
        <v>-</v>
      </c>
      <c r="H122" s="155"/>
      <c r="I122" s="156"/>
      <c r="J122" s="157"/>
      <c r="K122" s="158"/>
      <c r="M122" s="3"/>
    </row>
    <row r="123" spans="2:13" ht="15">
      <c r="B123" s="151">
        <v>117</v>
      </c>
      <c r="C123" s="152"/>
      <c r="D123" s="153"/>
      <c r="E123" s="154"/>
      <c r="F123" s="154"/>
      <c r="G123" s="125" t="str">
        <f>IFERROR(VLOOKUP(F123,'ADD NAME (A)'!$C$4:D216,2,FALSE),"-")</f>
        <v>-</v>
      </c>
      <c r="H123" s="155"/>
      <c r="I123" s="156"/>
      <c r="J123" s="157"/>
      <c r="K123" s="158"/>
      <c r="M123" s="3"/>
    </row>
    <row r="124" spans="2:13" ht="15">
      <c r="B124" s="151">
        <v>118</v>
      </c>
      <c r="C124" s="152"/>
      <c r="D124" s="153"/>
      <c r="E124" s="154"/>
      <c r="F124" s="154"/>
      <c r="G124" s="125" t="str">
        <f>IFERROR(VLOOKUP(F124,'ADD NAME (A)'!$C$4:D217,2,FALSE),"-")</f>
        <v>-</v>
      </c>
      <c r="H124" s="155"/>
      <c r="I124" s="156"/>
      <c r="J124" s="157"/>
      <c r="K124" s="158"/>
      <c r="M124" s="3"/>
    </row>
    <row r="125" spans="2:13" ht="15">
      <c r="B125" s="151">
        <v>119</v>
      </c>
      <c r="C125" s="152"/>
      <c r="D125" s="153"/>
      <c r="E125" s="154"/>
      <c r="F125" s="154"/>
      <c r="G125" s="125" t="str">
        <f>IFERROR(VLOOKUP(F125,'ADD NAME (A)'!$C$4:D218,2,FALSE),"-")</f>
        <v>-</v>
      </c>
      <c r="H125" s="155"/>
      <c r="I125" s="156"/>
      <c r="J125" s="157"/>
      <c r="K125" s="158"/>
      <c r="M125" s="3"/>
    </row>
    <row r="126" spans="2:13" ht="15">
      <c r="B126" s="151">
        <v>120</v>
      </c>
      <c r="C126" s="152"/>
      <c r="D126" s="153"/>
      <c r="E126" s="154"/>
      <c r="F126" s="154"/>
      <c r="G126" s="125" t="str">
        <f>IFERROR(VLOOKUP(F126,'ADD NAME (A)'!$C$4:D219,2,FALSE),"-")</f>
        <v>-</v>
      </c>
      <c r="H126" s="155"/>
      <c r="I126" s="156"/>
      <c r="J126" s="157"/>
      <c r="K126" s="158"/>
      <c r="M126" s="3"/>
    </row>
    <row r="127" spans="2:13" ht="15">
      <c r="B127" s="151">
        <v>121</v>
      </c>
      <c r="C127" s="152"/>
      <c r="D127" s="153"/>
      <c r="E127" s="154"/>
      <c r="F127" s="154"/>
      <c r="G127" s="125" t="str">
        <f>IFERROR(VLOOKUP(F127,'ADD NAME (A)'!$C$4:D220,2,FALSE),"-")</f>
        <v>-</v>
      </c>
      <c r="H127" s="155"/>
      <c r="I127" s="156"/>
      <c r="J127" s="157"/>
      <c r="K127" s="158"/>
      <c r="M127" s="3"/>
    </row>
    <row r="128" spans="2:13" ht="15">
      <c r="B128" s="151">
        <v>122</v>
      </c>
      <c r="C128" s="152"/>
      <c r="D128" s="153"/>
      <c r="E128" s="154"/>
      <c r="F128" s="154"/>
      <c r="G128" s="125" t="str">
        <f>IFERROR(VLOOKUP(F128,'ADD NAME (A)'!$C$4:D221,2,FALSE),"-")</f>
        <v>-</v>
      </c>
      <c r="H128" s="155"/>
      <c r="I128" s="156"/>
      <c r="J128" s="157"/>
      <c r="K128" s="158"/>
      <c r="M128" s="3"/>
    </row>
    <row r="129" spans="2:13" ht="15">
      <c r="B129" s="151">
        <v>123</v>
      </c>
      <c r="C129" s="152"/>
      <c r="D129" s="153"/>
      <c r="E129" s="154"/>
      <c r="F129" s="154"/>
      <c r="G129" s="125" t="str">
        <f>IFERROR(VLOOKUP(F129,'ADD NAME (A)'!$C$4:D222,2,FALSE),"-")</f>
        <v>-</v>
      </c>
      <c r="H129" s="155"/>
      <c r="I129" s="156"/>
      <c r="J129" s="157"/>
      <c r="K129" s="158"/>
      <c r="M129" s="3"/>
    </row>
    <row r="130" spans="2:13" ht="15">
      <c r="B130" s="151">
        <v>124</v>
      </c>
      <c r="C130" s="152"/>
      <c r="D130" s="153"/>
      <c r="E130" s="154"/>
      <c r="F130" s="154"/>
      <c r="G130" s="125" t="str">
        <f>IFERROR(VLOOKUP(F130,'ADD NAME (A)'!$C$4:D223,2,FALSE),"-")</f>
        <v>-</v>
      </c>
      <c r="H130" s="155"/>
      <c r="I130" s="156"/>
      <c r="J130" s="157"/>
      <c r="K130" s="158"/>
      <c r="M130" s="3"/>
    </row>
    <row r="131" spans="2:13" ht="15">
      <c r="B131" s="151">
        <v>125</v>
      </c>
      <c r="C131" s="152"/>
      <c r="D131" s="153"/>
      <c r="E131" s="154"/>
      <c r="F131" s="154"/>
      <c r="G131" s="125" t="str">
        <f>IFERROR(VLOOKUP(F131,'ADD NAME (A)'!$C$4:D224,2,FALSE),"-")</f>
        <v>-</v>
      </c>
      <c r="H131" s="155"/>
      <c r="I131" s="156"/>
      <c r="J131" s="157"/>
      <c r="K131" s="158"/>
      <c r="M131" s="3"/>
    </row>
    <row r="132" spans="2:13" ht="15">
      <c r="B132" s="151">
        <v>126</v>
      </c>
      <c r="C132" s="152"/>
      <c r="D132" s="153"/>
      <c r="E132" s="154"/>
      <c r="F132" s="154"/>
      <c r="G132" s="125" t="str">
        <f>IFERROR(VLOOKUP(F132,'ADD NAME (A)'!$C$4:D225,2,FALSE),"-")</f>
        <v>-</v>
      </c>
      <c r="H132" s="155"/>
      <c r="I132" s="156"/>
      <c r="J132" s="157"/>
      <c r="K132" s="158"/>
      <c r="M132" s="3"/>
    </row>
    <row r="133" spans="2:13" ht="15">
      <c r="B133" s="151">
        <v>127</v>
      </c>
      <c r="C133" s="152"/>
      <c r="D133" s="153"/>
      <c r="E133" s="154"/>
      <c r="F133" s="154"/>
      <c r="G133" s="125" t="str">
        <f>IFERROR(VLOOKUP(F133,'ADD NAME (A)'!$C$4:D226,2,FALSE),"-")</f>
        <v>-</v>
      </c>
      <c r="H133" s="155"/>
      <c r="I133" s="156"/>
      <c r="J133" s="157"/>
      <c r="K133" s="158"/>
      <c r="M133" s="3"/>
    </row>
    <row r="134" spans="2:13" ht="15">
      <c r="B134" s="151">
        <v>128</v>
      </c>
      <c r="C134" s="152"/>
      <c r="D134" s="153"/>
      <c r="E134" s="154"/>
      <c r="F134" s="154"/>
      <c r="G134" s="125" t="str">
        <f>IFERROR(VLOOKUP(F134,'ADD NAME (A)'!$C$4:D227,2,FALSE),"-")</f>
        <v>-</v>
      </c>
      <c r="H134" s="155"/>
      <c r="I134" s="156"/>
      <c r="J134" s="157"/>
      <c r="K134" s="158"/>
      <c r="M134" s="3"/>
    </row>
    <row r="135" spans="2:13" ht="15">
      <c r="B135" s="151">
        <v>129</v>
      </c>
      <c r="C135" s="152"/>
      <c r="D135" s="153"/>
      <c r="E135" s="154"/>
      <c r="F135" s="154"/>
      <c r="G135" s="125" t="str">
        <f>IFERROR(VLOOKUP(F135,'ADD NAME (A)'!$C$4:D228,2,FALSE),"-")</f>
        <v>-</v>
      </c>
      <c r="H135" s="155"/>
      <c r="I135" s="156"/>
      <c r="J135" s="157"/>
      <c r="K135" s="158"/>
      <c r="M135" s="3"/>
    </row>
    <row r="136" spans="2:13" ht="15">
      <c r="B136" s="151">
        <v>130</v>
      </c>
      <c r="C136" s="152"/>
      <c r="D136" s="153"/>
      <c r="E136" s="154"/>
      <c r="F136" s="154"/>
      <c r="G136" s="125" t="str">
        <f>IFERROR(VLOOKUP(F136,'ADD NAME (A)'!$C$4:D229,2,FALSE),"-")</f>
        <v>-</v>
      </c>
      <c r="H136" s="155"/>
      <c r="I136" s="156"/>
      <c r="J136" s="157"/>
      <c r="K136" s="158"/>
      <c r="M136" s="3"/>
    </row>
    <row r="137" spans="2:13" ht="15">
      <c r="B137" s="85">
        <v>131</v>
      </c>
      <c r="C137" s="84"/>
      <c r="D137" s="84"/>
      <c r="E137" s="83"/>
      <c r="F137" s="83"/>
      <c r="G137" s="125" t="str">
        <f>IFERROR(VLOOKUP(F137,'ADD NAME (A)'!$C$4:D230,2,FALSE),"-")</f>
        <v>-</v>
      </c>
      <c r="H137" s="82"/>
      <c r="I137" s="81"/>
      <c r="J137" s="112"/>
      <c r="K137" s="4"/>
      <c r="M137" s="3"/>
    </row>
    <row r="138" spans="2:13" ht="15">
      <c r="B138" s="85">
        <v>132</v>
      </c>
      <c r="C138" s="84"/>
      <c r="D138" s="84"/>
      <c r="E138" s="83"/>
      <c r="F138" s="83"/>
      <c r="G138" s="125" t="str">
        <f>IFERROR(VLOOKUP(F138,'ADD NAME (A)'!$C$4:D231,2,FALSE),"-")</f>
        <v>-</v>
      </c>
      <c r="H138" s="82"/>
      <c r="I138" s="81"/>
      <c r="J138" s="112"/>
      <c r="K138" s="4"/>
      <c r="M138" s="3"/>
    </row>
    <row r="139" spans="2:13" ht="15">
      <c r="B139" s="85">
        <v>133</v>
      </c>
      <c r="C139" s="39"/>
      <c r="D139" s="39"/>
      <c r="E139" s="33"/>
      <c r="F139" s="33"/>
      <c r="G139" s="125" t="str">
        <f>IFERROR(VLOOKUP(F139,'ADD NAME (A)'!$C$4:D232,2,FALSE),"-")</f>
        <v>-</v>
      </c>
      <c r="H139" s="25"/>
      <c r="I139" s="15"/>
      <c r="J139" s="112"/>
      <c r="K139" s="4"/>
      <c r="M139" s="3"/>
    </row>
    <row r="140" spans="2:13" ht="15">
      <c r="B140" s="85">
        <v>134</v>
      </c>
      <c r="C140" s="39"/>
      <c r="D140" s="39"/>
      <c r="E140" s="33"/>
      <c r="F140" s="33"/>
      <c r="G140" s="125" t="str">
        <f>IFERROR(VLOOKUP(F140,'ADD NAME (A)'!$C$4:D233,2,FALSE),"-")</f>
        <v>-</v>
      </c>
      <c r="H140" s="25"/>
      <c r="I140" s="15"/>
      <c r="J140" s="112"/>
      <c r="K140" s="4"/>
      <c r="M140" s="3"/>
    </row>
    <row r="141" spans="2:13" ht="15">
      <c r="B141" s="85">
        <v>135</v>
      </c>
      <c r="C141" s="39"/>
      <c r="D141" s="39"/>
      <c r="E141" s="33"/>
      <c r="F141" s="33"/>
      <c r="G141" s="125" t="str">
        <f>IFERROR(VLOOKUP(F141,'ADD NAME (A)'!$C$4:D234,2,FALSE),"-")</f>
        <v>-</v>
      </c>
      <c r="H141" s="25"/>
      <c r="I141" s="15"/>
      <c r="J141" s="112"/>
      <c r="K141" s="4"/>
      <c r="M141" s="3"/>
    </row>
    <row r="142" spans="2:13" ht="15">
      <c r="B142" s="85">
        <v>136</v>
      </c>
      <c r="C142" s="39"/>
      <c r="D142" s="39"/>
      <c r="E142" s="33"/>
      <c r="F142" s="33"/>
      <c r="G142" s="125" t="str">
        <f>IFERROR(VLOOKUP(F142,'ADD NAME (A)'!$C$4:D235,2,FALSE),"-")</f>
        <v>-</v>
      </c>
      <c r="H142" s="25"/>
      <c r="I142" s="15"/>
      <c r="J142" s="112"/>
      <c r="K142" s="4"/>
      <c r="M142" s="3"/>
    </row>
    <row r="143" spans="2:13" ht="15">
      <c r="B143" s="85">
        <v>137</v>
      </c>
      <c r="C143" s="39"/>
      <c r="D143" s="39"/>
      <c r="E143" s="33"/>
      <c r="F143" s="33"/>
      <c r="G143" s="125" t="str">
        <f>IFERROR(VLOOKUP(F143,'ADD NAME (A)'!$C$4:D236,2,FALSE),"-")</f>
        <v>-</v>
      </c>
      <c r="H143" s="25"/>
      <c r="I143" s="15"/>
      <c r="J143" s="112"/>
      <c r="K143" s="4"/>
      <c r="M143" s="3"/>
    </row>
    <row r="144" spans="2:13" ht="15">
      <c r="B144" s="85">
        <v>138</v>
      </c>
      <c r="C144" s="39"/>
      <c r="D144" s="39"/>
      <c r="E144" s="33"/>
      <c r="F144" s="33"/>
      <c r="G144" s="125" t="str">
        <f>IFERROR(VLOOKUP(F144,'ADD NAME (A)'!$C$4:D237,2,FALSE),"-")</f>
        <v>-</v>
      </c>
      <c r="H144" s="25"/>
      <c r="I144" s="15"/>
      <c r="J144" s="112"/>
      <c r="K144" s="4"/>
      <c r="M144" s="3"/>
    </row>
    <row r="145" spans="2:13" ht="15">
      <c r="B145" s="85">
        <v>139</v>
      </c>
      <c r="C145" s="39"/>
      <c r="D145" s="39"/>
      <c r="E145" s="33"/>
      <c r="F145" s="33"/>
      <c r="G145" s="125" t="str">
        <f>IFERROR(VLOOKUP(F145,'ADD NAME (A)'!$C$4:D238,2,FALSE),"-")</f>
        <v>-</v>
      </c>
      <c r="H145" s="25"/>
      <c r="I145" s="15"/>
      <c r="J145" s="112"/>
      <c r="K145" s="4"/>
      <c r="M145" s="3"/>
    </row>
    <row r="146" spans="2:13" ht="15">
      <c r="B146" s="85">
        <v>140</v>
      </c>
      <c r="C146" s="39"/>
      <c r="D146" s="39"/>
      <c r="E146" s="33"/>
      <c r="F146" s="33"/>
      <c r="G146" s="125" t="str">
        <f>IFERROR(VLOOKUP(F146,'ADD NAME (A)'!$C$4:D239,2,FALSE),"-")</f>
        <v>-</v>
      </c>
      <c r="H146" s="25"/>
      <c r="I146" s="15"/>
      <c r="J146" s="112"/>
      <c r="K146" s="4"/>
      <c r="M146" s="3"/>
    </row>
    <row r="147" spans="2:13" ht="15">
      <c r="B147" s="85">
        <v>141</v>
      </c>
      <c r="C147" s="39"/>
      <c r="D147" s="39"/>
      <c r="E147" s="33"/>
      <c r="F147" s="33"/>
      <c r="G147" s="125" t="str">
        <f>IFERROR(VLOOKUP(F147,'ADD NAME (A)'!$C$4:D240,2,FALSE),"-")</f>
        <v>-</v>
      </c>
      <c r="H147" s="25"/>
      <c r="I147" s="15"/>
      <c r="J147" s="112"/>
      <c r="K147" s="4"/>
      <c r="M147" s="3"/>
    </row>
    <row r="148" spans="2:13" ht="15">
      <c r="B148" s="85">
        <v>142</v>
      </c>
      <c r="C148" s="39"/>
      <c r="D148" s="39"/>
      <c r="E148" s="33"/>
      <c r="F148" s="33"/>
      <c r="G148" s="125" t="str">
        <f>IFERROR(VLOOKUP(F148,'ADD NAME (A)'!$C$4:D241,2,FALSE),"-")</f>
        <v>-</v>
      </c>
      <c r="H148" s="25"/>
      <c r="I148" s="15"/>
      <c r="J148" s="112"/>
      <c r="K148" s="4"/>
      <c r="M148" s="3"/>
    </row>
    <row r="149" spans="2:13" ht="15">
      <c r="B149" s="85">
        <v>143</v>
      </c>
      <c r="C149" s="39"/>
      <c r="D149" s="39"/>
      <c r="E149" s="33"/>
      <c r="F149" s="33"/>
      <c r="G149" s="125" t="str">
        <f>IFERROR(VLOOKUP(F149,'ADD NAME (A)'!$C$4:D242,2,FALSE),"-")</f>
        <v>-</v>
      </c>
      <c r="H149" s="25"/>
      <c r="I149" s="15"/>
      <c r="J149" s="112"/>
      <c r="K149" s="4"/>
      <c r="M149" s="3"/>
    </row>
    <row r="150" spans="2:13" ht="15">
      <c r="B150" s="85">
        <v>144</v>
      </c>
      <c r="C150" s="39"/>
      <c r="D150" s="39"/>
      <c r="E150" s="33"/>
      <c r="F150" s="33"/>
      <c r="G150" s="125" t="str">
        <f>IFERROR(VLOOKUP(F150,'ADD NAME (A)'!$C$4:D243,2,FALSE),"-")</f>
        <v>-</v>
      </c>
      <c r="H150" s="25"/>
      <c r="I150" s="15"/>
      <c r="J150" s="112"/>
      <c r="K150" s="4"/>
      <c r="M150" s="3"/>
    </row>
    <row r="151" spans="2:13" ht="15">
      <c r="B151" s="85">
        <v>145</v>
      </c>
      <c r="C151" s="39"/>
      <c r="D151" s="39"/>
      <c r="E151" s="33"/>
      <c r="F151" s="33"/>
      <c r="G151" s="125" t="str">
        <f>IFERROR(VLOOKUP(F151,'ADD NAME (A)'!$C$4:D244,2,FALSE),"-")</f>
        <v>-</v>
      </c>
      <c r="H151" s="25"/>
      <c r="I151" s="15"/>
      <c r="J151" s="112"/>
      <c r="K151" s="4"/>
      <c r="M151" s="3"/>
    </row>
    <row r="152" spans="2:13" ht="15">
      <c r="B152" s="85">
        <v>146</v>
      </c>
      <c r="C152" s="39"/>
      <c r="D152" s="39"/>
      <c r="E152" s="33"/>
      <c r="F152" s="33"/>
      <c r="G152" s="125" t="str">
        <f>IFERROR(VLOOKUP(F152,'ADD NAME (A)'!$C$4:D245,2,FALSE),"-")</f>
        <v>-</v>
      </c>
      <c r="H152" s="25"/>
      <c r="I152" s="15"/>
      <c r="J152" s="112"/>
      <c r="K152" s="4"/>
      <c r="M152" s="3"/>
    </row>
    <row r="153" spans="2:13" ht="15">
      <c r="B153" s="85">
        <v>147</v>
      </c>
      <c r="C153" s="39"/>
      <c r="D153" s="39"/>
      <c r="E153" s="33"/>
      <c r="F153" s="33"/>
      <c r="G153" s="125" t="str">
        <f>IFERROR(VLOOKUP(F153,'ADD NAME (A)'!$C$4:D246,2,FALSE),"-")</f>
        <v>-</v>
      </c>
      <c r="H153" s="25"/>
      <c r="I153" s="15"/>
      <c r="J153" s="112"/>
      <c r="K153" s="4"/>
      <c r="M153" s="3"/>
    </row>
    <row r="154" spans="2:13" ht="15">
      <c r="B154" s="85">
        <v>148</v>
      </c>
      <c r="C154" s="39"/>
      <c r="D154" s="39"/>
      <c r="E154" s="33"/>
      <c r="F154" s="33"/>
      <c r="G154" s="125" t="str">
        <f>IFERROR(VLOOKUP(F154,'ADD NAME (A)'!$C$4:D247,2,FALSE),"-")</f>
        <v>-</v>
      </c>
      <c r="H154" s="25"/>
      <c r="I154" s="15"/>
      <c r="J154" s="112"/>
      <c r="K154" s="4"/>
      <c r="M154" s="3"/>
    </row>
    <row r="155" spans="2:13" ht="15">
      <c r="B155" s="85">
        <v>149</v>
      </c>
      <c r="C155" s="39"/>
      <c r="D155" s="39"/>
      <c r="E155" s="33"/>
      <c r="F155" s="33"/>
      <c r="G155" s="125" t="str">
        <f>IFERROR(VLOOKUP(F155,'ADD NAME (A)'!$C$4:D248,2,FALSE),"-")</f>
        <v>-</v>
      </c>
      <c r="H155" s="25"/>
      <c r="I155" s="15"/>
      <c r="J155" s="112"/>
      <c r="K155" s="4"/>
      <c r="M155" s="3"/>
    </row>
    <row r="156" spans="2:13" ht="15">
      <c r="B156" s="85">
        <v>150</v>
      </c>
      <c r="C156" s="39"/>
      <c r="D156" s="39"/>
      <c r="E156" s="33"/>
      <c r="F156" s="33"/>
      <c r="G156" s="125" t="str">
        <f>IFERROR(VLOOKUP(F156,'ADD NAME (A)'!$C$4:D249,2,FALSE),"-")</f>
        <v>-</v>
      </c>
      <c r="H156" s="25"/>
      <c r="I156" s="15"/>
      <c r="J156" s="112"/>
      <c r="K156" s="4"/>
      <c r="M156" s="3"/>
    </row>
    <row r="157" spans="2:13" ht="15">
      <c r="B157" s="85">
        <v>151</v>
      </c>
      <c r="C157" s="39"/>
      <c r="D157" s="39"/>
      <c r="E157" s="33"/>
      <c r="F157" s="33"/>
      <c r="G157" s="125" t="str">
        <f>IFERROR(VLOOKUP(F157,'ADD NAME (A)'!$C$4:D250,2,FALSE),"-")</f>
        <v>-</v>
      </c>
      <c r="H157" s="25"/>
      <c r="I157" s="15"/>
      <c r="J157" s="112"/>
      <c r="K157" s="4"/>
      <c r="M157" s="3"/>
    </row>
    <row r="158" spans="2:13" ht="15">
      <c r="B158" s="85">
        <v>152</v>
      </c>
      <c r="C158" s="39"/>
      <c r="D158" s="39"/>
      <c r="E158" s="33"/>
      <c r="F158" s="33"/>
      <c r="G158" s="125" t="str">
        <f>IFERROR(VLOOKUP(F158,'ADD NAME (A)'!$C$4:D251,2,FALSE),"-")</f>
        <v>-</v>
      </c>
      <c r="H158" s="25"/>
      <c r="I158" s="15"/>
      <c r="J158" s="112"/>
      <c r="K158" s="4"/>
      <c r="M158" s="3"/>
    </row>
    <row r="159" spans="2:13" ht="15">
      <c r="B159" s="85">
        <v>153</v>
      </c>
      <c r="C159" s="39"/>
      <c r="D159" s="39"/>
      <c r="E159" s="33"/>
      <c r="F159" s="33"/>
      <c r="G159" s="125" t="str">
        <f>IFERROR(VLOOKUP(F159,'ADD NAME (A)'!$C$4:D252,2,FALSE),"-")</f>
        <v>-</v>
      </c>
      <c r="H159" s="25"/>
      <c r="I159" s="15"/>
      <c r="J159" s="112"/>
      <c r="K159" s="4"/>
      <c r="M159" s="3"/>
    </row>
    <row r="160" spans="2:13" ht="15">
      <c r="B160" s="85">
        <v>154</v>
      </c>
      <c r="C160" s="39"/>
      <c r="D160" s="39"/>
      <c r="E160" s="33"/>
      <c r="F160" s="33"/>
      <c r="G160" s="125" t="str">
        <f>IFERROR(VLOOKUP(F160,'ADD NAME (A)'!$C$4:D253,2,FALSE),"-")</f>
        <v>-</v>
      </c>
      <c r="H160" s="25"/>
      <c r="I160" s="15"/>
      <c r="J160" s="112"/>
      <c r="K160" s="4"/>
      <c r="M160" s="3"/>
    </row>
    <row r="161" spans="2:13" ht="15">
      <c r="B161" s="85">
        <v>155</v>
      </c>
      <c r="C161" s="39"/>
      <c r="D161" s="39"/>
      <c r="E161" s="33"/>
      <c r="F161" s="33"/>
      <c r="G161" s="125" t="str">
        <f>IFERROR(VLOOKUP(F161,'ADD NAME (A)'!$C$4:D254,2,FALSE),"-")</f>
        <v>-</v>
      </c>
      <c r="H161" s="25"/>
      <c r="I161" s="15"/>
      <c r="J161" s="112"/>
      <c r="K161" s="4"/>
      <c r="M161" s="3"/>
    </row>
    <row r="162" spans="2:13" ht="15">
      <c r="B162" s="85">
        <v>156</v>
      </c>
      <c r="C162" s="39"/>
      <c r="D162" s="39"/>
      <c r="E162" s="33"/>
      <c r="F162" s="33"/>
      <c r="G162" s="125" t="str">
        <f>IFERROR(VLOOKUP(F162,'ADD NAME (A)'!$C$4:D255,2,FALSE),"-")</f>
        <v>-</v>
      </c>
      <c r="H162" s="25"/>
      <c r="I162" s="15"/>
      <c r="J162" s="112"/>
      <c r="K162" s="4"/>
      <c r="M162" s="3"/>
    </row>
    <row r="163" spans="2:13" ht="15">
      <c r="B163" s="85">
        <v>157</v>
      </c>
      <c r="C163" s="39"/>
      <c r="D163" s="39"/>
      <c r="E163" s="33"/>
      <c r="F163" s="33"/>
      <c r="G163" s="125" t="str">
        <f>IFERROR(VLOOKUP(F163,'ADD NAME (A)'!$C$4:D256,2,FALSE),"-")</f>
        <v>-</v>
      </c>
      <c r="H163" s="25"/>
      <c r="I163" s="15"/>
      <c r="J163" s="112"/>
      <c r="K163" s="4"/>
      <c r="M163" s="3"/>
    </row>
    <row r="164" spans="2:13" ht="15">
      <c r="B164" s="85">
        <v>158</v>
      </c>
      <c r="C164" s="39"/>
      <c r="D164" s="39"/>
      <c r="E164" s="33"/>
      <c r="F164" s="33"/>
      <c r="G164" s="125" t="str">
        <f>IFERROR(VLOOKUP(F164,'ADD NAME (A)'!$C$4:D257,2,FALSE),"-")</f>
        <v>-</v>
      </c>
      <c r="H164" s="25"/>
      <c r="I164" s="15"/>
      <c r="J164" s="112"/>
      <c r="K164" s="4"/>
      <c r="M164" s="3"/>
    </row>
    <row r="165" spans="2:13" ht="15">
      <c r="B165" s="85">
        <v>159</v>
      </c>
      <c r="C165" s="39"/>
      <c r="D165" s="39"/>
      <c r="E165" s="33"/>
      <c r="F165" s="33"/>
      <c r="G165" s="125" t="str">
        <f>IFERROR(VLOOKUP(F165,'ADD NAME (A)'!$C$4:D258,2,FALSE),"-")</f>
        <v>-</v>
      </c>
      <c r="H165" s="25"/>
      <c r="I165" s="15"/>
      <c r="J165" s="112"/>
      <c r="K165" s="4"/>
      <c r="M165" s="3"/>
    </row>
    <row r="166" spans="2:13" ht="15">
      <c r="B166" s="85">
        <v>160</v>
      </c>
      <c r="C166" s="39"/>
      <c r="D166" s="39"/>
      <c r="E166" s="33"/>
      <c r="F166" s="33"/>
      <c r="G166" s="125" t="str">
        <f>IFERROR(VLOOKUP(F166,'ADD NAME (A)'!$C$4:D259,2,FALSE),"-")</f>
        <v>-</v>
      </c>
      <c r="H166" s="25"/>
      <c r="I166" s="15"/>
      <c r="J166" s="112"/>
      <c r="K166" s="4"/>
    </row>
    <row r="167" spans="2:13" ht="15">
      <c r="B167" s="85">
        <v>161</v>
      </c>
      <c r="C167" s="39"/>
      <c r="D167" s="39"/>
      <c r="E167" s="33"/>
      <c r="F167" s="33"/>
      <c r="G167" s="125" t="str">
        <f>IFERROR(VLOOKUP(F167,'ADD NAME (A)'!$C$4:D260,2,FALSE),"-")</f>
        <v>-</v>
      </c>
      <c r="H167" s="25"/>
      <c r="I167" s="15"/>
      <c r="J167" s="112"/>
      <c r="K167" s="4"/>
    </row>
    <row r="168" spans="2:13" ht="15">
      <c r="B168" s="85">
        <v>162</v>
      </c>
      <c r="C168" s="40"/>
      <c r="D168" s="40"/>
      <c r="E168" s="33"/>
      <c r="F168" s="33"/>
      <c r="G168" s="125" t="str">
        <f>IFERROR(VLOOKUP(F168,'ADD NAME (A)'!$C$4:D261,2,FALSE),"-")</f>
        <v>-</v>
      </c>
      <c r="H168" s="25"/>
      <c r="I168" s="15"/>
      <c r="J168" s="112"/>
      <c r="K168" s="4"/>
    </row>
    <row r="169" spans="2:13" ht="15">
      <c r="B169" s="85">
        <v>163</v>
      </c>
      <c r="C169" s="40"/>
      <c r="D169" s="40"/>
      <c r="E169" s="34"/>
      <c r="F169" s="34"/>
      <c r="G169" s="125" t="str">
        <f>IFERROR(VLOOKUP(F169,'ADD NAME (A)'!$C$4:D262,2,FALSE),"-")</f>
        <v>-</v>
      </c>
      <c r="H169" s="25"/>
      <c r="I169" s="15"/>
      <c r="J169" s="112"/>
      <c r="K169" s="4"/>
    </row>
    <row r="170" spans="2:13" ht="15">
      <c r="B170" s="85">
        <v>164</v>
      </c>
      <c r="C170" s="40"/>
      <c r="D170" s="40"/>
      <c r="E170" s="34"/>
      <c r="F170" s="34"/>
      <c r="G170" s="125" t="str">
        <f>IFERROR(VLOOKUP(F170,'ADD NAME (A)'!$C$4:D263,2,FALSE),"-")</f>
        <v>-</v>
      </c>
      <c r="H170" s="25"/>
      <c r="I170" s="15"/>
      <c r="J170" s="112"/>
      <c r="K170" s="4"/>
    </row>
    <row r="171" spans="2:13" ht="15">
      <c r="B171" s="85">
        <v>165</v>
      </c>
      <c r="C171" s="40"/>
      <c r="D171" s="40"/>
      <c r="E171" s="34"/>
      <c r="F171" s="34"/>
      <c r="G171" s="125" t="str">
        <f>IFERROR(VLOOKUP(F171,'ADD NAME (A)'!$C$4:D264,2,FALSE),"-")</f>
        <v>-</v>
      </c>
      <c r="H171" s="25"/>
      <c r="I171" s="15"/>
      <c r="J171" s="112"/>
      <c r="K171" s="4"/>
      <c r="M171" s="1" t="s">
        <v>11</v>
      </c>
    </row>
    <row r="172" spans="2:13" ht="15">
      <c r="B172" s="85">
        <v>166</v>
      </c>
      <c r="C172" s="40"/>
      <c r="D172" s="40"/>
      <c r="E172" s="34"/>
      <c r="F172" s="34"/>
      <c r="G172" s="125" t="str">
        <f>IFERROR(VLOOKUP(F172,'ADD NAME (A)'!$C$4:D265,2,FALSE),"-")</f>
        <v>-</v>
      </c>
      <c r="H172" s="25"/>
      <c r="I172" s="15"/>
      <c r="J172" s="112"/>
      <c r="K172" s="4"/>
    </row>
    <row r="173" spans="2:13" ht="15">
      <c r="B173" s="85">
        <v>167</v>
      </c>
      <c r="C173" s="40"/>
      <c r="D173" s="40"/>
      <c r="E173" s="34"/>
      <c r="F173" s="34"/>
      <c r="G173" s="125" t="str">
        <f>IFERROR(VLOOKUP(F173,'ADD NAME (A)'!$C$4:D266,2,FALSE),"-")</f>
        <v>-</v>
      </c>
      <c r="H173" s="25"/>
      <c r="I173" s="15"/>
      <c r="J173" s="112"/>
      <c r="K173" s="4"/>
    </row>
    <row r="174" spans="2:13" ht="15">
      <c r="B174" s="85">
        <v>168</v>
      </c>
      <c r="C174" s="40"/>
      <c r="D174" s="40"/>
      <c r="E174" s="34"/>
      <c r="F174" s="34"/>
      <c r="G174" s="125" t="str">
        <f>IFERROR(VLOOKUP(F174,'ADD NAME (A)'!$C$4:D267,2,FALSE),"-")</f>
        <v>-</v>
      </c>
      <c r="H174" s="25"/>
      <c r="I174" s="15"/>
      <c r="J174" s="112"/>
      <c r="K174" s="4"/>
      <c r="M174" s="1" t="s">
        <v>12</v>
      </c>
    </row>
    <row r="175" spans="2:13" ht="15">
      <c r="B175" s="85">
        <v>169</v>
      </c>
      <c r="C175" s="40"/>
      <c r="D175" s="40"/>
      <c r="E175" s="34"/>
      <c r="F175" s="34"/>
      <c r="G175" s="125" t="str">
        <f>IFERROR(VLOOKUP(F175,'ADD NAME (A)'!$C$4:D268,2,FALSE),"-")</f>
        <v>-</v>
      </c>
      <c r="H175" s="25"/>
      <c r="I175" s="15"/>
      <c r="J175" s="112"/>
      <c r="K175" s="4"/>
    </row>
    <row r="176" spans="2:13" ht="15">
      <c r="B176" s="85">
        <v>170</v>
      </c>
      <c r="C176" s="40"/>
      <c r="D176" s="40"/>
      <c r="E176" s="34"/>
      <c r="F176" s="34"/>
      <c r="G176" s="125" t="str">
        <f>IFERROR(VLOOKUP(F176,'ADD NAME (A)'!$C$4:D269,2,FALSE),"-")</f>
        <v>-</v>
      </c>
      <c r="H176" s="25"/>
      <c r="I176" s="15"/>
      <c r="J176" s="112"/>
      <c r="K176" s="4"/>
      <c r="L176" s="1" t="s">
        <v>13</v>
      </c>
    </row>
    <row r="177" spans="2:14" ht="15">
      <c r="B177" s="85">
        <v>171</v>
      </c>
      <c r="C177" s="40"/>
      <c r="D177" s="40"/>
      <c r="E177" s="34"/>
      <c r="F177" s="34"/>
      <c r="G177" s="125" t="str">
        <f>IFERROR(VLOOKUP(F177,'ADD NAME (A)'!$C$4:D270,2,FALSE),"-")</f>
        <v>-</v>
      </c>
      <c r="H177" s="25"/>
      <c r="I177" s="15"/>
      <c r="J177" s="112"/>
      <c r="K177" s="4"/>
    </row>
    <row r="178" spans="2:14" ht="15">
      <c r="B178" s="85">
        <v>172</v>
      </c>
      <c r="C178" s="40"/>
      <c r="D178" s="40"/>
      <c r="E178" s="34"/>
      <c r="F178" s="34"/>
      <c r="G178" s="125" t="str">
        <f>IFERROR(VLOOKUP(F178,'ADD NAME (A)'!$C$4:D271,2,FALSE),"-")</f>
        <v>-</v>
      </c>
      <c r="H178" s="25"/>
      <c r="I178" s="15"/>
      <c r="J178" s="112"/>
      <c r="K178" s="4"/>
    </row>
    <row r="179" spans="2:14" ht="15">
      <c r="B179" s="85">
        <v>173</v>
      </c>
      <c r="C179" s="40"/>
      <c r="D179" s="40"/>
      <c r="E179" s="34"/>
      <c r="F179" s="34"/>
      <c r="G179" s="125" t="str">
        <f>IFERROR(VLOOKUP(F179,'ADD NAME (A)'!$C$4:D272,2,FALSE),"-")</f>
        <v>-</v>
      </c>
      <c r="H179" s="25"/>
      <c r="I179" s="16"/>
      <c r="J179" s="113"/>
      <c r="K179" s="5"/>
    </row>
    <row r="180" spans="2:14" ht="15">
      <c r="B180" s="85">
        <v>174</v>
      </c>
      <c r="C180" s="40"/>
      <c r="D180" s="40"/>
      <c r="E180" s="34"/>
      <c r="F180" s="34"/>
      <c r="G180" s="125" t="str">
        <f>IFERROR(VLOOKUP(F180,'ADD NAME (A)'!$C$4:D273,2,FALSE),"-")</f>
        <v>-</v>
      </c>
      <c r="H180" s="25"/>
      <c r="I180" s="17"/>
      <c r="J180" s="114"/>
      <c r="K180" s="6"/>
    </row>
    <row r="181" spans="2:14" ht="15">
      <c r="B181" s="85">
        <v>175</v>
      </c>
      <c r="C181" s="40"/>
      <c r="D181" s="40"/>
      <c r="E181" s="34"/>
      <c r="F181" s="34"/>
      <c r="G181" s="125" t="str">
        <f>IFERROR(VLOOKUP(F181,'ADD NAME (A)'!$C$4:D274,2,FALSE),"-")</f>
        <v>-</v>
      </c>
      <c r="H181" s="25"/>
      <c r="I181" s="18"/>
      <c r="J181" s="115"/>
      <c r="K181" s="7"/>
    </row>
    <row r="182" spans="2:14" ht="15">
      <c r="B182" s="85">
        <v>176</v>
      </c>
      <c r="C182" s="40"/>
      <c r="D182" s="40"/>
      <c r="E182" s="34"/>
      <c r="F182" s="34"/>
      <c r="G182" s="125" t="str">
        <f>IFERROR(VLOOKUP(F182,'ADD NAME (A)'!$C$4:D275,2,FALSE),"-")</f>
        <v>-</v>
      </c>
      <c r="H182" s="25"/>
      <c r="I182" s="18"/>
      <c r="J182" s="115"/>
      <c r="K182" s="7"/>
    </row>
    <row r="183" spans="2:14" ht="15">
      <c r="B183" s="85">
        <v>177</v>
      </c>
      <c r="C183" s="41"/>
      <c r="D183" s="41"/>
      <c r="E183" s="33"/>
      <c r="F183" s="33"/>
      <c r="G183" s="125" t="str">
        <f>IFERROR(VLOOKUP(F183,'ADD NAME (A)'!$C$4:D276,2,FALSE),"-")</f>
        <v>-</v>
      </c>
      <c r="H183" s="25"/>
      <c r="I183" s="18"/>
      <c r="J183" s="115"/>
      <c r="K183" s="7"/>
      <c r="N183" s="8"/>
    </row>
    <row r="184" spans="2:14" ht="15">
      <c r="B184" s="85">
        <v>178</v>
      </c>
      <c r="C184" s="41"/>
      <c r="D184" s="41"/>
      <c r="E184" s="33"/>
      <c r="F184" s="33"/>
      <c r="G184" s="125" t="str">
        <f>IFERROR(VLOOKUP(F184,'ADD NAME (A)'!$C$4:D277,2,FALSE),"-")</f>
        <v>-</v>
      </c>
      <c r="H184" s="25"/>
      <c r="I184" s="18"/>
      <c r="J184" s="115"/>
      <c r="K184" s="7"/>
    </row>
    <row r="185" spans="2:14" ht="15">
      <c r="B185" s="85">
        <v>179</v>
      </c>
      <c r="C185" s="41"/>
      <c r="D185" s="41"/>
      <c r="E185" s="33"/>
      <c r="F185" s="33"/>
      <c r="G185" s="125" t="str">
        <f>IFERROR(VLOOKUP(F185,'ADD NAME (A)'!$C$4:D278,2,FALSE),"-")</f>
        <v>-</v>
      </c>
      <c r="H185" s="25"/>
      <c r="I185" s="18"/>
      <c r="J185" s="115"/>
      <c r="K185" s="7"/>
    </row>
    <row r="186" spans="2:14" ht="15">
      <c r="B186" s="85">
        <v>180</v>
      </c>
      <c r="C186" s="41"/>
      <c r="D186" s="41"/>
      <c r="E186" s="33"/>
      <c r="F186" s="33"/>
      <c r="G186" s="125" t="str">
        <f>IFERROR(VLOOKUP(F186,'ADD NAME (A)'!$C$4:D279,2,FALSE),"-")</f>
        <v>-</v>
      </c>
      <c r="H186" s="25"/>
      <c r="I186" s="18"/>
      <c r="J186" s="115"/>
      <c r="K186" s="7"/>
    </row>
    <row r="187" spans="2:14" ht="15">
      <c r="B187" s="85">
        <v>181</v>
      </c>
      <c r="C187" s="41"/>
      <c r="D187" s="41"/>
      <c r="E187" s="33"/>
      <c r="F187" s="33"/>
      <c r="G187" s="125" t="str">
        <f>IFERROR(VLOOKUP(F187,'ADD NAME (A)'!$C$4:D280,2,FALSE),"-")</f>
        <v>-</v>
      </c>
      <c r="H187" s="25"/>
      <c r="I187" s="18"/>
      <c r="J187" s="115"/>
      <c r="K187" s="7"/>
    </row>
    <row r="188" spans="2:14" ht="15">
      <c r="B188" s="85">
        <v>182</v>
      </c>
      <c r="C188" s="41"/>
      <c r="D188" s="41"/>
      <c r="E188" s="33"/>
      <c r="F188" s="33"/>
      <c r="G188" s="125" t="str">
        <f>IFERROR(VLOOKUP(F188,'ADD NAME (A)'!$C$4:D281,2,FALSE),"-")</f>
        <v>-</v>
      </c>
      <c r="H188" s="25"/>
      <c r="I188" s="18"/>
      <c r="J188" s="115"/>
      <c r="K188" s="7"/>
    </row>
    <row r="189" spans="2:14" ht="15">
      <c r="B189" s="85">
        <v>183</v>
      </c>
      <c r="C189" s="41"/>
      <c r="D189" s="41"/>
      <c r="E189" s="33"/>
      <c r="F189" s="33"/>
      <c r="G189" s="125" t="str">
        <f>IFERROR(VLOOKUP(F189,'ADD NAME (A)'!$C$4:D282,2,FALSE),"-")</f>
        <v>-</v>
      </c>
      <c r="H189" s="25"/>
      <c r="I189" s="18"/>
      <c r="J189" s="115"/>
      <c r="K189" s="7"/>
    </row>
    <row r="190" spans="2:14" ht="15">
      <c r="B190" s="85">
        <v>184</v>
      </c>
      <c r="C190" s="41"/>
      <c r="D190" s="41"/>
      <c r="E190" s="33"/>
      <c r="F190" s="33"/>
      <c r="G190" s="125" t="str">
        <f>IFERROR(VLOOKUP(F190,'ADD NAME (A)'!$C$4:D283,2,FALSE),"-")</f>
        <v>-</v>
      </c>
      <c r="H190" s="25"/>
      <c r="I190" s="18"/>
      <c r="J190" s="115"/>
      <c r="K190" s="7"/>
    </row>
    <row r="191" spans="2:14" ht="15">
      <c r="B191" s="85">
        <v>185</v>
      </c>
      <c r="C191" s="41"/>
      <c r="D191" s="41"/>
      <c r="E191" s="33"/>
      <c r="F191" s="33"/>
      <c r="G191" s="125" t="str">
        <f>IFERROR(VLOOKUP(F191,'ADD NAME (A)'!$C$4:D284,2,FALSE),"-")</f>
        <v>-</v>
      </c>
      <c r="H191" s="25"/>
      <c r="I191" s="18"/>
      <c r="J191" s="115"/>
      <c r="K191" s="7"/>
    </row>
    <row r="192" spans="2:14" ht="15">
      <c r="B192" s="85">
        <v>186</v>
      </c>
      <c r="C192" s="41"/>
      <c r="D192" s="41"/>
      <c r="E192" s="33"/>
      <c r="F192" s="33"/>
      <c r="G192" s="125" t="str">
        <f>IFERROR(VLOOKUP(F192,'ADD NAME (A)'!$C$4:D285,2,FALSE),"-")</f>
        <v>-</v>
      </c>
      <c r="H192" s="25"/>
      <c r="I192" s="18"/>
      <c r="J192" s="115"/>
      <c r="K192" s="7"/>
    </row>
    <row r="193" spans="2:13" ht="15">
      <c r="B193" s="85">
        <v>187</v>
      </c>
      <c r="C193" s="41"/>
      <c r="D193" s="41"/>
      <c r="E193" s="33"/>
      <c r="F193" s="33"/>
      <c r="G193" s="125" t="str">
        <f>IFERROR(VLOOKUP(F193,'ADD NAME (A)'!$C$4:D286,2,FALSE),"-")</f>
        <v>-</v>
      </c>
      <c r="H193" s="25"/>
      <c r="I193" s="18"/>
      <c r="J193" s="115"/>
      <c r="K193" s="7"/>
    </row>
    <row r="194" spans="2:13" ht="15">
      <c r="B194" s="85">
        <v>188</v>
      </c>
      <c r="C194" s="41"/>
      <c r="D194" s="41"/>
      <c r="E194" s="33"/>
      <c r="F194" s="33"/>
      <c r="G194" s="125" t="str">
        <f>IFERROR(VLOOKUP(F194,'ADD NAME (A)'!$C$4:D287,2,FALSE),"-")</f>
        <v>-</v>
      </c>
      <c r="H194" s="25"/>
      <c r="I194" s="18"/>
      <c r="J194" s="115"/>
      <c r="K194" s="7"/>
    </row>
    <row r="195" spans="2:13" ht="15">
      <c r="B195" s="85">
        <v>189</v>
      </c>
      <c r="C195" s="41"/>
      <c r="D195" s="41"/>
      <c r="E195" s="33"/>
      <c r="F195" s="33"/>
      <c r="G195" s="125" t="str">
        <f>IFERROR(VLOOKUP(F195,'ADD NAME (A)'!$C$4:D288,2,FALSE),"-")</f>
        <v>-</v>
      </c>
      <c r="H195" s="25"/>
      <c r="I195" s="18"/>
      <c r="J195" s="115"/>
      <c r="K195" s="7"/>
    </row>
    <row r="196" spans="2:13" ht="15.75" thickBot="1">
      <c r="B196" s="85">
        <v>190</v>
      </c>
      <c r="C196" s="42"/>
      <c r="D196" s="42"/>
      <c r="E196" s="35"/>
      <c r="F196" s="35"/>
      <c r="G196" s="125" t="str">
        <f>IFERROR(VLOOKUP(F196,'ADD NAME (A)'!$C$4:D289,2,FALSE),"-")</f>
        <v>-</v>
      </c>
      <c r="H196" s="26"/>
      <c r="I196" s="19"/>
      <c r="J196" s="116"/>
      <c r="K196" s="9"/>
    </row>
    <row r="197" spans="2:13" ht="15">
      <c r="B197" s="85">
        <v>191</v>
      </c>
      <c r="C197" s="68"/>
      <c r="D197" s="84"/>
      <c r="E197" s="83"/>
      <c r="F197" s="83"/>
      <c r="G197" s="125" t="str">
        <f>IFERROR(VLOOKUP(F197,'ADD NAME (A)'!$C$4:D290,2,FALSE),"-")</f>
        <v>-</v>
      </c>
      <c r="H197" s="82"/>
      <c r="I197" s="90"/>
      <c r="J197" s="112"/>
      <c r="K197" s="4"/>
    </row>
    <row r="198" spans="2:13" ht="15">
      <c r="B198" s="85">
        <v>192</v>
      </c>
      <c r="C198" s="68"/>
      <c r="D198" s="84"/>
      <c r="E198" s="83"/>
      <c r="F198" s="83"/>
      <c r="G198" s="125" t="str">
        <f>IFERROR(VLOOKUP(F198,'ADD NAME (A)'!$C$4:D291,2,FALSE),"-")</f>
        <v>-</v>
      </c>
      <c r="H198" s="82"/>
      <c r="I198" s="90"/>
      <c r="J198" s="112"/>
      <c r="K198" s="4"/>
    </row>
    <row r="199" spans="2:13" ht="15">
      <c r="B199" s="85">
        <v>193</v>
      </c>
      <c r="C199" s="68"/>
      <c r="D199" s="84"/>
      <c r="E199" s="83"/>
      <c r="F199" s="83"/>
      <c r="G199" s="125" t="str">
        <f>IFERROR(VLOOKUP(F199,'ADD NAME (A)'!$C$4:D292,2,FALSE),"-")</f>
        <v>-</v>
      </c>
      <c r="H199" s="82"/>
      <c r="I199" s="90"/>
      <c r="J199" s="112"/>
      <c r="K199" s="4"/>
    </row>
    <row r="200" spans="2:13" ht="15">
      <c r="B200" s="85">
        <v>194</v>
      </c>
      <c r="C200" s="68"/>
      <c r="D200" s="84"/>
      <c r="E200" s="83"/>
      <c r="F200" s="83"/>
      <c r="G200" s="125" t="str">
        <f>IFERROR(VLOOKUP(F200,'ADD NAME (A)'!$C$4:D293,2,FALSE),"-")</f>
        <v>-</v>
      </c>
      <c r="H200" s="82"/>
      <c r="I200" s="90"/>
      <c r="J200" s="112"/>
      <c r="K200" s="4"/>
    </row>
    <row r="201" spans="2:13" ht="15">
      <c r="B201" s="85">
        <v>195</v>
      </c>
      <c r="C201" s="68"/>
      <c r="D201" s="84"/>
      <c r="E201" s="83"/>
      <c r="F201" s="83"/>
      <c r="G201" s="125" t="str">
        <f>IFERROR(VLOOKUP(F201,'ADD NAME (A)'!$C$4:D294,2,FALSE),"-")</f>
        <v>-</v>
      </c>
      <c r="H201" s="82"/>
      <c r="I201" s="90"/>
      <c r="J201" s="112"/>
      <c r="K201" s="4"/>
    </row>
    <row r="202" spans="2:13" ht="15">
      <c r="B202" s="85">
        <v>196</v>
      </c>
      <c r="C202" s="68"/>
      <c r="D202" s="84"/>
      <c r="E202" s="83"/>
      <c r="F202" s="83"/>
      <c r="G202" s="125" t="str">
        <f>IFERROR(VLOOKUP(F202,'ADD NAME (A)'!$C$4:D295,2,FALSE),"-")</f>
        <v>-</v>
      </c>
      <c r="H202" s="82"/>
      <c r="I202" s="90"/>
      <c r="J202" s="112"/>
      <c r="K202" s="4"/>
    </row>
    <row r="203" spans="2:13" ht="15">
      <c r="B203" s="85">
        <v>197</v>
      </c>
      <c r="C203" s="68"/>
      <c r="D203" s="84"/>
      <c r="E203" s="83"/>
      <c r="F203" s="83"/>
      <c r="G203" s="125" t="str">
        <f>IFERROR(VLOOKUP(F203,'ADD NAME (A)'!$C$4:D296,2,FALSE),"-")</f>
        <v>-</v>
      </c>
      <c r="H203" s="82"/>
      <c r="I203" s="90"/>
      <c r="J203" s="112"/>
      <c r="K203" s="4"/>
    </row>
    <row r="204" spans="2:13" ht="15">
      <c r="B204" s="85">
        <v>198</v>
      </c>
      <c r="C204" s="68"/>
      <c r="D204" s="84"/>
      <c r="E204" s="83"/>
      <c r="F204" s="83"/>
      <c r="G204" s="125" t="str">
        <f>IFERROR(VLOOKUP(F204,'ADD NAME (A)'!$C$4:D297,2,FALSE),"-")</f>
        <v>-</v>
      </c>
      <c r="H204" s="82"/>
      <c r="I204" s="90"/>
      <c r="J204" s="112"/>
      <c r="K204" s="4"/>
    </row>
    <row r="205" spans="2:13" ht="15">
      <c r="B205" s="85">
        <v>199</v>
      </c>
      <c r="C205" s="68"/>
      <c r="D205" s="84"/>
      <c r="E205" s="83"/>
      <c r="F205" s="83"/>
      <c r="G205" s="125" t="str">
        <f>IFERROR(VLOOKUP(F205,'ADD NAME (A)'!$C$4:D298,2,FALSE),"-")</f>
        <v>-</v>
      </c>
      <c r="H205" s="82"/>
      <c r="I205" s="90"/>
      <c r="J205" s="112"/>
      <c r="K205" s="4"/>
      <c r="L205" s="308"/>
      <c r="M205" s="308"/>
    </row>
    <row r="206" spans="2:13" ht="15">
      <c r="B206" s="85">
        <v>200</v>
      </c>
      <c r="C206" s="68"/>
      <c r="D206" s="84"/>
      <c r="E206" s="83"/>
      <c r="F206" s="83"/>
      <c r="G206" s="125" t="str">
        <f>IFERROR(VLOOKUP(F206,'ADD NAME (A)'!$C$4:D299,2,FALSE),"-")</f>
        <v>-</v>
      </c>
      <c r="H206" s="82"/>
      <c r="I206" s="90"/>
      <c r="J206" s="112"/>
      <c r="K206" s="4"/>
    </row>
    <row r="207" spans="2:13" ht="15">
      <c r="B207" s="85">
        <v>201</v>
      </c>
      <c r="C207" s="68"/>
      <c r="D207" s="84"/>
      <c r="E207" s="83"/>
      <c r="F207" s="83"/>
      <c r="G207" s="125" t="str">
        <f>IFERROR(VLOOKUP(F207,'ADD NAME (A)'!$C$4:D300,2,FALSE),"-")</f>
        <v>-</v>
      </c>
      <c r="H207" s="82"/>
      <c r="I207" s="90"/>
      <c r="J207" s="112"/>
      <c r="K207" s="4"/>
    </row>
    <row r="208" spans="2:13" ht="15">
      <c r="B208" s="85">
        <v>202</v>
      </c>
      <c r="C208" s="68"/>
      <c r="D208" s="84"/>
      <c r="E208" s="83"/>
      <c r="F208" s="83"/>
      <c r="G208" s="125" t="str">
        <f>IFERROR(VLOOKUP(F208,'ADD NAME (A)'!$C$4:D301,2,FALSE),"-")</f>
        <v>-</v>
      </c>
      <c r="H208" s="82"/>
      <c r="I208" s="90"/>
      <c r="J208" s="112"/>
      <c r="K208" s="4"/>
    </row>
    <row r="209" spans="2:11" ht="15">
      <c r="B209" s="85">
        <v>203</v>
      </c>
      <c r="C209" s="68"/>
      <c r="D209" s="84"/>
      <c r="E209" s="83"/>
      <c r="F209" s="83"/>
      <c r="G209" s="125" t="str">
        <f>IFERROR(VLOOKUP(F209,'ADD NAME (A)'!$C$4:D302,2,FALSE),"-")</f>
        <v>-</v>
      </c>
      <c r="H209" s="82"/>
      <c r="I209" s="90"/>
      <c r="J209" s="112"/>
      <c r="K209" s="4"/>
    </row>
    <row r="210" spans="2:11" ht="15">
      <c r="B210" s="85">
        <v>204</v>
      </c>
      <c r="C210" s="68"/>
      <c r="D210" s="84"/>
      <c r="E210" s="83"/>
      <c r="F210" s="83"/>
      <c r="G210" s="125" t="str">
        <f>IFERROR(VLOOKUP(F210,'ADD NAME (A)'!$C$4:D303,2,FALSE),"-")</f>
        <v>-</v>
      </c>
      <c r="H210" s="82"/>
      <c r="I210" s="90"/>
      <c r="J210" s="112"/>
      <c r="K210" s="4"/>
    </row>
    <row r="211" spans="2:11" ht="15">
      <c r="B211" s="85">
        <v>205</v>
      </c>
      <c r="C211" s="68"/>
      <c r="D211" s="84"/>
      <c r="E211" s="83"/>
      <c r="F211" s="83"/>
      <c r="G211" s="125" t="str">
        <f>IFERROR(VLOOKUP(F211,'ADD NAME (A)'!$C$4:D304,2,FALSE),"-")</f>
        <v>-</v>
      </c>
      <c r="H211" s="82"/>
      <c r="I211" s="90"/>
      <c r="J211" s="112"/>
      <c r="K211" s="4"/>
    </row>
    <row r="212" spans="2:11" ht="15">
      <c r="B212" s="85">
        <v>206</v>
      </c>
      <c r="C212" s="68"/>
      <c r="D212" s="84"/>
      <c r="E212" s="83"/>
      <c r="F212" s="83"/>
      <c r="G212" s="125" t="str">
        <f>IFERROR(VLOOKUP(F212,'ADD NAME (A)'!$C$4:D305,2,FALSE),"-")</f>
        <v>-</v>
      </c>
      <c r="H212" s="82"/>
      <c r="I212" s="90"/>
      <c r="J212" s="112"/>
      <c r="K212" s="4"/>
    </row>
    <row r="213" spans="2:11" ht="15">
      <c r="B213" s="85">
        <v>207</v>
      </c>
      <c r="C213" s="68"/>
      <c r="D213" s="84"/>
      <c r="E213" s="83"/>
      <c r="F213" s="83"/>
      <c r="G213" s="125" t="str">
        <f>IFERROR(VLOOKUP(F213,'ADD NAME (A)'!$C$4:D306,2,FALSE),"-")</f>
        <v>-</v>
      </c>
      <c r="H213" s="82"/>
      <c r="I213" s="90"/>
      <c r="J213" s="112"/>
      <c r="K213" s="4"/>
    </row>
    <row r="214" spans="2:11" ht="15">
      <c r="B214" s="85">
        <v>39</v>
      </c>
      <c r="C214" s="68"/>
      <c r="D214" s="84"/>
      <c r="E214" s="83"/>
      <c r="F214" s="83"/>
      <c r="G214" s="125" t="str">
        <f>IFERROR(VLOOKUP(F214,'ADD NAME (A)'!$C$4:D307,2,FALSE),"-")</f>
        <v>-</v>
      </c>
      <c r="H214" s="82"/>
      <c r="I214" s="90"/>
      <c r="J214" s="112"/>
      <c r="K214" s="4"/>
    </row>
    <row r="215" spans="2:11" ht="20.100000000000001" customHeight="1">
      <c r="B215" s="85">
        <v>40</v>
      </c>
      <c r="C215" s="68"/>
      <c r="D215" s="84"/>
      <c r="E215" s="83"/>
      <c r="F215" s="83"/>
      <c r="G215" s="125" t="str">
        <f>IFERROR(VLOOKUP(F215,'ADD NAME (A)'!$C$4:D308,2,FALSE),"-")</f>
        <v>-</v>
      </c>
      <c r="H215" s="82"/>
      <c r="I215" s="90"/>
      <c r="J215" s="112"/>
      <c r="K215" s="4"/>
    </row>
    <row r="216" spans="2:11" ht="20.100000000000001" customHeight="1">
      <c r="B216" s="85">
        <v>41</v>
      </c>
      <c r="C216" s="68"/>
      <c r="D216" s="84"/>
      <c r="E216" s="83"/>
      <c r="F216" s="83"/>
      <c r="G216" s="125" t="str">
        <f>IFERROR(VLOOKUP(F216,'ADD NAME (A)'!$C$4:D309,2,FALSE),"-")</f>
        <v>-</v>
      </c>
      <c r="H216" s="82"/>
      <c r="I216" s="90"/>
      <c r="J216" s="112"/>
      <c r="K216" s="4"/>
    </row>
    <row r="217" spans="2:11" ht="20.100000000000001" customHeight="1">
      <c r="B217" s="85">
        <v>42</v>
      </c>
      <c r="C217" s="68"/>
      <c r="D217" s="84"/>
      <c r="E217" s="83"/>
      <c r="F217" s="83"/>
      <c r="G217" s="125" t="str">
        <f>IFERROR(VLOOKUP(F217,'ADD NAME (A)'!$C$4:D310,2,FALSE),"-")</f>
        <v>-</v>
      </c>
      <c r="H217" s="82"/>
      <c r="I217" s="90"/>
      <c r="J217" s="112"/>
      <c r="K217" s="4"/>
    </row>
    <row r="218" spans="2:11" ht="20.100000000000001" customHeight="1">
      <c r="B218" s="85">
        <v>43</v>
      </c>
      <c r="C218" s="68"/>
      <c r="D218" s="84"/>
      <c r="E218" s="83"/>
      <c r="F218" s="83"/>
      <c r="G218" s="125" t="str">
        <f>IFERROR(VLOOKUP(F218,'ADD NAME (A)'!$C$4:D311,2,FALSE),"-")</f>
        <v>-</v>
      </c>
      <c r="H218" s="82"/>
      <c r="I218" s="90"/>
      <c r="J218" s="112"/>
      <c r="K218" s="4"/>
    </row>
    <row r="219" spans="2:11" ht="20.100000000000001" customHeight="1">
      <c r="B219" s="85">
        <v>44</v>
      </c>
      <c r="C219" s="68"/>
      <c r="D219" s="84"/>
      <c r="E219" s="83"/>
      <c r="F219" s="83"/>
      <c r="G219" s="125" t="str">
        <f>IFERROR(VLOOKUP(F219,'ADD NAME (A)'!$C$4:D312,2,FALSE),"-")</f>
        <v>-</v>
      </c>
      <c r="H219" s="82"/>
      <c r="I219" s="90"/>
      <c r="J219" s="112"/>
      <c r="K219" s="4"/>
    </row>
    <row r="220" spans="2:11" ht="20.100000000000001" customHeight="1">
      <c r="B220" s="85">
        <v>45</v>
      </c>
      <c r="C220" s="68"/>
      <c r="D220" s="84"/>
      <c r="E220" s="83"/>
      <c r="F220" s="83"/>
      <c r="G220" s="125" t="str">
        <f>IFERROR(VLOOKUP(F220,'ADD NAME (A)'!$C$4:D313,2,FALSE),"-")</f>
        <v>-</v>
      </c>
      <c r="H220" s="82"/>
      <c r="I220" s="90"/>
      <c r="J220" s="112"/>
      <c r="K220" s="4"/>
    </row>
    <row r="221" spans="2:11" ht="20.100000000000001" customHeight="1">
      <c r="B221" s="85">
        <v>46</v>
      </c>
      <c r="C221" s="68"/>
      <c r="D221" s="84"/>
      <c r="E221" s="83"/>
      <c r="F221" s="83"/>
      <c r="G221" s="125" t="str">
        <f>IFERROR(VLOOKUP(F221,'ADD NAME (A)'!$C$4:D314,2,FALSE),"-")</f>
        <v>-</v>
      </c>
      <c r="H221" s="82"/>
      <c r="I221" s="90"/>
      <c r="J221" s="112"/>
      <c r="K221" s="4"/>
    </row>
    <row r="222" spans="2:11" ht="20.100000000000001" customHeight="1">
      <c r="B222" s="85">
        <v>47</v>
      </c>
      <c r="C222" s="68"/>
      <c r="D222" s="84"/>
      <c r="E222" s="83"/>
      <c r="F222" s="83"/>
      <c r="G222" s="125" t="str">
        <f>IFERROR(VLOOKUP(F222,'ADD NAME (A)'!$C$4:D315,2,FALSE),"-")</f>
        <v>-</v>
      </c>
      <c r="H222" s="82"/>
      <c r="I222" s="90"/>
      <c r="J222" s="112"/>
      <c r="K222" s="4"/>
    </row>
    <row r="223" spans="2:11" ht="20.100000000000001" customHeight="1">
      <c r="B223" s="85">
        <v>48</v>
      </c>
      <c r="C223" s="68"/>
      <c r="D223" s="84"/>
      <c r="E223" s="83"/>
      <c r="F223" s="83"/>
      <c r="G223" s="125" t="str">
        <f>IFERROR(VLOOKUP(F223,'ADD NAME (A)'!$C$4:D316,2,FALSE),"-")</f>
        <v>-</v>
      </c>
      <c r="H223" s="82"/>
      <c r="I223" s="90"/>
      <c r="J223" s="112"/>
      <c r="K223" s="4"/>
    </row>
    <row r="224" spans="2:11" ht="20.25" customHeight="1">
      <c r="B224" s="85">
        <v>49</v>
      </c>
      <c r="C224" s="68"/>
      <c r="D224" s="84"/>
      <c r="E224" s="83"/>
      <c r="F224" s="83"/>
      <c r="G224" s="125" t="str">
        <f>IFERROR(VLOOKUP(F224,'ADD NAME (A)'!$C$4:D317,2,FALSE),"-")</f>
        <v>-</v>
      </c>
      <c r="H224" s="82"/>
      <c r="I224" s="90"/>
      <c r="J224" s="112"/>
      <c r="K224" s="4"/>
    </row>
    <row r="225" spans="2:11" ht="20.25" customHeight="1">
      <c r="B225" s="85">
        <v>50</v>
      </c>
      <c r="C225" s="68"/>
      <c r="D225" s="84"/>
      <c r="E225" s="83"/>
      <c r="F225" s="83"/>
      <c r="G225" s="125" t="str">
        <f>IFERROR(VLOOKUP(F225,'ADD NAME (A)'!$C$4:D318,2,FALSE),"-")</f>
        <v>-</v>
      </c>
      <c r="H225" s="82"/>
      <c r="I225" s="90"/>
      <c r="J225" s="112"/>
      <c r="K225" s="4"/>
    </row>
    <row r="226" spans="2:11" ht="20.25" customHeight="1">
      <c r="B226" s="85">
        <v>51</v>
      </c>
      <c r="C226" s="68"/>
      <c r="D226" s="84"/>
      <c r="E226" s="83"/>
      <c r="F226" s="83"/>
      <c r="G226" s="125" t="str">
        <f>IFERROR(VLOOKUP(F226,'ADD NAME (A)'!$C$4:D319,2,FALSE),"-")</f>
        <v>-</v>
      </c>
      <c r="H226" s="82"/>
      <c r="I226" s="90"/>
      <c r="J226" s="112"/>
      <c r="K226" s="4"/>
    </row>
    <row r="227" spans="2:11" ht="20.25" customHeight="1">
      <c r="B227" s="85">
        <v>52</v>
      </c>
      <c r="C227" s="68"/>
      <c r="D227" s="84"/>
      <c r="E227" s="83"/>
      <c r="F227" s="83"/>
      <c r="G227" s="125" t="str">
        <f>IFERROR(VLOOKUP(F227,'ADD NAME (A)'!$C$4:D320,2,FALSE),"-")</f>
        <v>-</v>
      </c>
      <c r="H227" s="82"/>
      <c r="I227" s="90"/>
      <c r="J227" s="112"/>
      <c r="K227" s="4"/>
    </row>
    <row r="228" spans="2:11" ht="20.25" customHeight="1">
      <c r="B228" s="85">
        <v>53</v>
      </c>
      <c r="C228" s="68"/>
      <c r="D228" s="84"/>
      <c r="E228" s="83"/>
      <c r="F228" s="83"/>
      <c r="G228" s="125" t="str">
        <f>IFERROR(VLOOKUP(F228,'ADD NAME (A)'!$C$4:D321,2,FALSE),"-")</f>
        <v>-</v>
      </c>
      <c r="H228" s="82"/>
      <c r="I228" s="90"/>
      <c r="J228" s="112"/>
      <c r="K228" s="4"/>
    </row>
    <row r="229" spans="2:11" ht="20.25" customHeight="1">
      <c r="B229" s="85">
        <v>54</v>
      </c>
      <c r="C229" s="68"/>
      <c r="D229" s="84"/>
      <c r="E229" s="83"/>
      <c r="F229" s="83"/>
      <c r="G229" s="125" t="str">
        <f>IFERROR(VLOOKUP(F229,'ADD NAME (A)'!$C$4:D322,2,FALSE),"-")</f>
        <v>-</v>
      </c>
      <c r="H229" s="82"/>
      <c r="I229" s="90"/>
      <c r="J229" s="112"/>
      <c r="K229" s="4"/>
    </row>
    <row r="230" spans="2:11" ht="20.25" customHeight="1">
      <c r="B230" s="85">
        <v>55</v>
      </c>
      <c r="C230" s="68"/>
      <c r="D230" s="84"/>
      <c r="E230" s="83"/>
      <c r="F230" s="83"/>
      <c r="G230" s="87" t="str">
        <f>IFERROR(VLOOKUP(F230,'ADD NAME (A)'!$C$4:D256,2,FALSE),"-")</f>
        <v>-</v>
      </c>
      <c r="H230" s="82"/>
      <c r="I230" s="90"/>
      <c r="J230" s="112"/>
      <c r="K230" s="4"/>
    </row>
    <row r="231" spans="2:11" ht="20.25" customHeight="1">
      <c r="B231" s="85">
        <v>56</v>
      </c>
      <c r="C231" s="68"/>
      <c r="D231" s="84"/>
      <c r="E231" s="83"/>
      <c r="F231" s="83"/>
      <c r="G231" s="87" t="str">
        <f>IFERROR(VLOOKUP(F231,'ADD NAME (A)'!$C$4:D257,2,FALSE),"-")</f>
        <v>-</v>
      </c>
      <c r="H231" s="82"/>
      <c r="I231" s="90"/>
      <c r="J231" s="112"/>
      <c r="K231" s="4"/>
    </row>
    <row r="232" spans="2:11" ht="20.25" customHeight="1">
      <c r="B232" s="85">
        <v>57</v>
      </c>
      <c r="C232" s="68"/>
      <c r="D232" s="84"/>
      <c r="E232" s="83"/>
      <c r="F232" s="83"/>
      <c r="G232" s="87" t="str">
        <f>IFERROR(VLOOKUP(F232,'ADD NAME (A)'!$C$4:D258,2,FALSE),"-")</f>
        <v>-</v>
      </c>
      <c r="H232" s="82"/>
      <c r="I232" s="90"/>
      <c r="J232" s="112"/>
      <c r="K232" s="4"/>
    </row>
    <row r="233" spans="2:11" ht="20.25" customHeight="1">
      <c r="B233" s="85">
        <v>58</v>
      </c>
      <c r="C233" s="68"/>
      <c r="D233" s="84"/>
      <c r="E233" s="83"/>
      <c r="F233" s="83"/>
      <c r="G233" s="87" t="str">
        <f>IFERROR(VLOOKUP(F233,'ADD NAME (A)'!$C$4:D259,2,FALSE),"-")</f>
        <v>-</v>
      </c>
      <c r="H233" s="82"/>
      <c r="I233" s="90"/>
      <c r="J233" s="112"/>
      <c r="K233" s="4"/>
    </row>
    <row r="234" spans="2:11" ht="20.25" customHeight="1">
      <c r="B234" s="85">
        <v>59</v>
      </c>
      <c r="C234" s="68"/>
      <c r="D234" s="84"/>
      <c r="E234" s="83"/>
      <c r="F234" s="83"/>
      <c r="G234" s="87" t="str">
        <f>IFERROR(VLOOKUP(F234,'ADD NAME (A)'!$C$4:D260,2,FALSE),"-")</f>
        <v>-</v>
      </c>
      <c r="H234" s="82"/>
      <c r="I234" s="90"/>
      <c r="J234" s="112"/>
      <c r="K234" s="4"/>
    </row>
    <row r="235" spans="2:11" ht="20.25" customHeight="1">
      <c r="B235" s="85">
        <v>60</v>
      </c>
      <c r="C235" s="68"/>
      <c r="D235" s="84"/>
      <c r="E235" s="83"/>
      <c r="F235" s="83"/>
      <c r="G235" s="87" t="str">
        <f>IFERROR(VLOOKUP(F235,'ADD NAME (A)'!$C$4:D261,2,FALSE),"-")</f>
        <v>-</v>
      </c>
      <c r="H235" s="82"/>
      <c r="I235" s="90"/>
      <c r="J235" s="112"/>
      <c r="K235" s="4"/>
    </row>
    <row r="236" spans="2:11" ht="20.25" customHeight="1">
      <c r="B236" s="85">
        <v>61</v>
      </c>
      <c r="C236" s="68"/>
      <c r="D236" s="84"/>
      <c r="E236" s="83"/>
      <c r="F236" s="83"/>
      <c r="G236" s="87" t="str">
        <f>IFERROR(VLOOKUP(F236,'ADD NAME (A)'!$C$4:D262,2,FALSE),"-")</f>
        <v>-</v>
      </c>
      <c r="H236" s="82"/>
      <c r="I236" s="90"/>
      <c r="J236" s="112"/>
      <c r="K236" s="4"/>
    </row>
  </sheetData>
  <sheetProtection selectLockedCells="1"/>
  <autoFilter ref="C5:K236"/>
  <mergeCells count="12">
    <mergeCell ref="L205:M205"/>
    <mergeCell ref="C5:C6"/>
    <mergeCell ref="E5:E6"/>
    <mergeCell ref="G5:G6"/>
    <mergeCell ref="H5:H6"/>
    <mergeCell ref="I5:I6"/>
    <mergeCell ref="D5:D6"/>
    <mergeCell ref="B2:K2"/>
    <mergeCell ref="K5:K6"/>
    <mergeCell ref="B5:B6"/>
    <mergeCell ref="J5:J6"/>
    <mergeCell ref="F5:F6"/>
  </mergeCells>
  <phoneticPr fontId="5" type="noConversion"/>
  <dataValidations count="1">
    <dataValidation type="list" allowBlank="1" showInputMessage="1" showErrorMessage="1" sqref="H7:H236">
      <formula1>$M$6:$M$8</formula1>
    </dataValidation>
  </dataValidations>
  <printOptions horizontalCentered="1"/>
  <pageMargins left="0.118110236220472" right="0.118110236220472" top="0.23622047244094499" bottom="0.23" header="0.15748031496063" footer="0.17"/>
  <pageSetup scale="56" fitToHeight="0" orientation="portrait" horizontalDpi="360" verticalDpi="360" r:id="rId1"/>
  <rowBreaks count="1" manualBreakCount="1">
    <brk id="106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39997558519241921"/>
  </sheetPr>
  <dimension ref="A1:BE59"/>
  <sheetViews>
    <sheetView showGridLines="0" zoomScale="85" zoomScaleNormal="85" zoomScaleSheetLayoutView="55" workbookViewId="0">
      <pane ySplit="6" topLeftCell="A7" activePane="bottomLeft" state="frozen"/>
      <selection activeCell="G188" sqref="G188"/>
      <selection pane="bottomLeft" activeCell="G11" sqref="G11"/>
    </sheetView>
  </sheetViews>
  <sheetFormatPr defaultRowHeight="20.100000000000001" customHeight="1"/>
  <cols>
    <col min="1" max="1" width="1.7109375" style="164" customWidth="1"/>
    <col min="2" max="2" width="21.28515625" style="165" bestFit="1" customWidth="1"/>
    <col min="3" max="3" width="45.5703125" style="164" bestFit="1" customWidth="1"/>
    <col min="4" max="4" width="20.5703125" style="166" bestFit="1" customWidth="1"/>
    <col min="5" max="6" width="19.140625" style="166" customWidth="1"/>
    <col min="7" max="7" width="20.5703125" style="166" bestFit="1" customWidth="1"/>
    <col min="8" max="8" width="24.85546875" style="166" bestFit="1" customWidth="1"/>
    <col min="9" max="12" width="19.140625" style="166" customWidth="1"/>
    <col min="13" max="15" width="9.140625" style="164"/>
    <col min="16" max="16" width="18.28515625" style="164" customWidth="1"/>
    <col min="17" max="16384" width="9.140625" style="164"/>
  </cols>
  <sheetData>
    <row r="1" spans="1:57" ht="9.75" customHeight="1"/>
    <row r="2" spans="1:57" ht="50.1" customHeight="1">
      <c r="B2" s="311" t="s">
        <v>22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</row>
    <row r="3" spans="1:57" ht="22.5" customHeight="1" thickBot="1">
      <c r="J3" s="167" t="s">
        <v>2</v>
      </c>
      <c r="K3" s="168">
        <v>44427</v>
      </c>
    </row>
    <row r="4" spans="1:57" s="169" customFormat="1" ht="20.100000000000001" customHeight="1" thickBot="1">
      <c r="B4" s="170"/>
      <c r="D4" s="184">
        <f>SUM(D6:D54)</f>
        <v>1383718</v>
      </c>
      <c r="E4" s="184">
        <f>SUM(E6:E54)</f>
        <v>-331924</v>
      </c>
      <c r="F4" s="44">
        <f>D4+E4</f>
        <v>1051794</v>
      </c>
      <c r="G4" s="185">
        <f>SUM(G6:G1000)</f>
        <v>6653617</v>
      </c>
      <c r="H4" s="185">
        <f>SUM(H6:H1000)</f>
        <v>-4399032.5</v>
      </c>
      <c r="I4" s="44">
        <f>SUM(I6:I54)</f>
        <v>2254584.5</v>
      </c>
      <c r="J4" s="185">
        <f>SUM(J6:J1000)</f>
        <v>33113</v>
      </c>
      <c r="K4" s="185">
        <f>SUM(K6:K1000)</f>
        <v>-30000</v>
      </c>
      <c r="L4" s="44">
        <f>SUM(L6:L53)</f>
        <v>3113</v>
      </c>
    </row>
    <row r="5" spans="1:57" s="171" customFormat="1" ht="36.75" thickBot="1">
      <c r="A5" s="171" t="s">
        <v>10</v>
      </c>
      <c r="B5" s="172" t="s">
        <v>3</v>
      </c>
      <c r="C5" s="173" t="s">
        <v>0</v>
      </c>
      <c r="D5" s="174" t="s">
        <v>6</v>
      </c>
      <c r="E5" s="175" t="s">
        <v>7</v>
      </c>
      <c r="F5" s="176" t="s">
        <v>14</v>
      </c>
      <c r="G5" s="177" t="s">
        <v>8</v>
      </c>
      <c r="H5" s="175" t="s">
        <v>9</v>
      </c>
      <c r="I5" s="176" t="s">
        <v>14</v>
      </c>
      <c r="J5" s="177" t="s">
        <v>125</v>
      </c>
      <c r="K5" s="175" t="s">
        <v>127</v>
      </c>
      <c r="L5" s="176" t="s">
        <v>14</v>
      </c>
    </row>
    <row r="6" spans="1:57" ht="20.100000000000001" customHeight="1">
      <c r="B6" s="249" t="str">
        <f>'ADD NAME (A)'!C4</f>
        <v>SU WEN XIN</v>
      </c>
      <c r="C6" s="250" t="str">
        <f>'ADD NAME (A)'!D4</f>
        <v>SU WEN XIN</v>
      </c>
      <c r="D6" s="251">
        <f>SUMIFS('Marker Transaction (A)'!$I$7:$I$2001,'Marker Transaction (A)'!$H$7:$H$2001,"Marker",'Marker Transaction (A)'!$G$7:$G$2001,'SUMMARY (A)'!$C6)</f>
        <v>0</v>
      </c>
      <c r="E6" s="251">
        <f>SUMIFS('Marker Transaction (A)'!$I$7:$I$2001,'Marker Transaction (A)'!$H$7:$H$2001,"Marker Redeemed",'Marker Transaction (A)'!$G$7:$G$2001,'SUMMARY (A)'!$C6)</f>
        <v>0</v>
      </c>
      <c r="F6" s="274">
        <f>D6+E6</f>
        <v>0</v>
      </c>
      <c r="G6" s="278">
        <f>SUMIFS('Deposit Transaction (A)'!$I$7:$I$2018,'Deposit Transaction (A)'!$H$7:$H$2018,"Deposit",'Deposit Transaction (A)'!$G$7:$G$2018,'SUMMARY (A)'!$C6)</f>
        <v>30000</v>
      </c>
      <c r="H6" s="251">
        <f>SUMIFS('Deposit Transaction (A)'!$I$7:$I$2018,'Deposit Transaction (A)'!$H$7:$H$2018,"Deposit Redeemed",'Deposit Transaction (A)'!$G$7:$G$2018,'SUMMARY (A)'!$C6)</f>
        <v>0</v>
      </c>
      <c r="I6" s="252">
        <f>G6+H6</f>
        <v>30000</v>
      </c>
      <c r="J6" s="278">
        <f>SUMIFS('Deposit Transaction (A)'!$I$7:$I$2018,'Deposit Transaction (A)'!$H$7:$H$2018,"Temp Deposit",'Deposit Transaction (A)'!$G$7:$G$2018,'SUMMARY (A)'!$C6)</f>
        <v>0</v>
      </c>
      <c r="K6" s="251">
        <f>SUMIFS('Deposit Transaction (A)'!$I$7:$I$2018,'Deposit Transaction (A)'!$H$7:$H$2018,"Temp Deposit Redeemed",'Deposit Transaction (A)'!$G$7:$G$2018,'SUMMARY (A)'!$C6)</f>
        <v>0</v>
      </c>
      <c r="L6" s="252">
        <f>J6+K6</f>
        <v>0</v>
      </c>
    </row>
    <row r="7" spans="1:57" ht="20.100000000000001" customHeight="1">
      <c r="B7" s="237" t="str">
        <f>'ADD NAME (A)'!C5</f>
        <v>ZHONG MING</v>
      </c>
      <c r="C7" s="238" t="str">
        <f>'ADD NAME (A)'!D5</f>
        <v>ZHONG MING</v>
      </c>
      <c r="D7" s="239">
        <f>SUMIFS('Marker Transaction (A)'!$I$7:$I$2001,'Marker Transaction (A)'!$H$7:$H$2001,"Marker",'Marker Transaction (A)'!$G$7:$G$2001,'SUMMARY (A)'!$C7)</f>
        <v>0</v>
      </c>
      <c r="E7" s="239">
        <f>SUMIFS('Marker Transaction (A)'!$I$7:$I$2001,'Marker Transaction (A)'!$H$7:$H$2001,"Marker Redeemed",'Marker Transaction (A)'!$G$7:$G$2001,'SUMMARY (A)'!$C7)</f>
        <v>0</v>
      </c>
      <c r="F7" s="275">
        <f t="shared" ref="F7:F20" si="0">D7+E7</f>
        <v>0</v>
      </c>
      <c r="G7" s="279">
        <f>SUMIFS('Deposit Transaction (A)'!$I$7:$I$2018,'Deposit Transaction (A)'!$H$7:$H$2018,"Deposit",'Deposit Transaction (A)'!$G$7:$G$2018,'SUMMARY (A)'!$C7)</f>
        <v>90000</v>
      </c>
      <c r="H7" s="239">
        <f>SUMIFS('Deposit Transaction (A)'!$I$7:$I$2018,'Deposit Transaction (A)'!$H$7:$H$2018,"Deposit Redeemed",'Deposit Transaction (A)'!$G$7:$G$2018,'SUMMARY (A)'!$C7)</f>
        <v>0</v>
      </c>
      <c r="I7" s="240">
        <f t="shared" ref="I7:I20" si="1">G7+H7</f>
        <v>90000</v>
      </c>
      <c r="J7" s="279">
        <f>SUMIFS('Deposit Transaction (A)'!$I$7:$I$2018,'Deposit Transaction (A)'!$H$7:$H$2018,"Temp Deposit",'Deposit Transaction (A)'!$G$7:$G$2018,'SUMMARY (A)'!$C7)</f>
        <v>0</v>
      </c>
      <c r="K7" s="239">
        <f>SUMIFS('Deposit Transaction (A)'!$I$7:$I$2018,'Deposit Transaction (A)'!$H$7:$H$2018,"Temp Deposit Redeemed",'Deposit Transaction (A)'!$G$7:$G$2018,'SUMMARY (A)'!$C7)</f>
        <v>0</v>
      </c>
      <c r="L7" s="240">
        <f t="shared" ref="L7:L48" si="2">J7+K7</f>
        <v>0</v>
      </c>
      <c r="BE7" s="164">
        <v>42</v>
      </c>
    </row>
    <row r="8" spans="1:57" ht="20.100000000000001" customHeight="1">
      <c r="B8" s="237" t="str">
        <f>'ADD NAME (A)'!C6</f>
        <v>Mr.Pan Jie</v>
      </c>
      <c r="C8" s="238" t="str">
        <f>'ADD NAME (A)'!D6</f>
        <v>Mr.Pan Jie</v>
      </c>
      <c r="D8" s="239">
        <f>SUMIFS('Marker Transaction (A)'!$I$7:$I$2001,'Marker Transaction (A)'!$H$7:$H$2001,"Marker",'Marker Transaction (A)'!$G$7:$G$2001,'SUMMARY (A)'!$C8)</f>
        <v>3000</v>
      </c>
      <c r="E8" s="239">
        <f>SUMIFS('Marker Transaction (A)'!$I$7:$I$2001,'Marker Transaction (A)'!$H$7:$H$2001,"Marker Redeemed",'Marker Transaction (A)'!$G$7:$G$2001,'SUMMARY (A)'!$C8)</f>
        <v>0</v>
      </c>
      <c r="F8" s="275">
        <f t="shared" si="0"/>
        <v>3000</v>
      </c>
      <c r="G8" s="279">
        <f>SUMIFS('Deposit Transaction (A)'!$I$7:$I$2018,'Deposit Transaction (A)'!$H$7:$H$2018,"Deposit",'Deposit Transaction (A)'!$G$7:$G$2018,'SUMMARY (A)'!$C8)</f>
        <v>0</v>
      </c>
      <c r="H8" s="239">
        <f>SUMIFS('Deposit Transaction (A)'!$I$7:$I$2018,'Deposit Transaction (A)'!$H$7:$H$2018,"Deposit Redeemed",'Deposit Transaction (A)'!$G$7:$G$2018,'SUMMARY (A)'!$C8)</f>
        <v>0</v>
      </c>
      <c r="I8" s="240">
        <f t="shared" si="1"/>
        <v>0</v>
      </c>
      <c r="J8" s="279">
        <f>SUMIFS('Deposit Transaction (A)'!$I$7:$I$2018,'Deposit Transaction (A)'!$H$7:$H$2018,"Temp Deposit",'Deposit Transaction (A)'!$G$7:$G$2018,'SUMMARY (A)'!$C8)</f>
        <v>0</v>
      </c>
      <c r="K8" s="239">
        <f>SUMIFS('Deposit Transaction (A)'!$I$7:$I$2018,'Deposit Transaction (A)'!$H$7:$H$2018,"Temp Deposit Redeemed",'Deposit Transaction (A)'!$G$7:$G$2018,'SUMMARY (A)'!$C8)</f>
        <v>0</v>
      </c>
      <c r="L8" s="240">
        <f t="shared" si="2"/>
        <v>0</v>
      </c>
    </row>
    <row r="9" spans="1:57" ht="20.100000000000001" customHeight="1">
      <c r="B9" s="237" t="str">
        <f>'ADD NAME (A)'!C7</f>
        <v>AA15</v>
      </c>
      <c r="C9" s="238" t="str">
        <f>'ADD NAME (A)'!D7</f>
        <v>王府会所(Wang Fu Hui Suo)</v>
      </c>
      <c r="D9" s="239">
        <f>SUMIFS('Marker Transaction (A)'!$I$7:$I$2001,'Marker Transaction (A)'!$H$7:$H$2001,"Marker",'Marker Transaction (A)'!$G$7:$G$2001,'SUMMARY (A)'!$C9)</f>
        <v>0</v>
      </c>
      <c r="E9" s="239">
        <f>SUMIFS('Marker Transaction (A)'!$I$7:$I$2001,'Marker Transaction (A)'!$H$7:$H$2001,"Marker Redeemed",'Marker Transaction (A)'!$G$7:$G$2001,'SUMMARY (A)'!$C9)</f>
        <v>0</v>
      </c>
      <c r="F9" s="275">
        <f t="shared" si="0"/>
        <v>0</v>
      </c>
      <c r="G9" s="279">
        <f>SUMIFS('Deposit Transaction (A)'!$I$7:$I$2018,'Deposit Transaction (A)'!$H$7:$H$2018,"Deposit",'Deposit Transaction (A)'!$G$7:$G$2018,'SUMMARY (A)'!$C9)</f>
        <v>285000</v>
      </c>
      <c r="H9" s="239">
        <f>SUMIFS('Deposit Transaction (A)'!$I$7:$I$2018,'Deposit Transaction (A)'!$H$7:$H$2018,"Deposit Redeemed",'Deposit Transaction (A)'!$G$7:$G$2018,'SUMMARY (A)'!$C9)</f>
        <v>-5000</v>
      </c>
      <c r="I9" s="240">
        <f t="shared" si="1"/>
        <v>280000</v>
      </c>
      <c r="J9" s="279">
        <f>SUMIFS('Deposit Transaction (A)'!$I$7:$I$2018,'Deposit Transaction (A)'!$H$7:$H$2018,"Temp Deposit",'Deposit Transaction (A)'!$G$7:$G$2018,'SUMMARY (A)'!$C9)</f>
        <v>0</v>
      </c>
      <c r="K9" s="239">
        <f>SUMIFS('Deposit Transaction (A)'!$I$7:$I$2018,'Deposit Transaction (A)'!$H$7:$H$2018,"Temp Deposit Redeemed",'Deposit Transaction (A)'!$G$7:$G$2018,'SUMMARY (A)'!$C9)</f>
        <v>0</v>
      </c>
      <c r="L9" s="240">
        <f t="shared" si="2"/>
        <v>0</v>
      </c>
    </row>
    <row r="10" spans="1:57" ht="20.100000000000001" customHeight="1">
      <c r="B10" s="237">
        <f>'ADD NAME (A)'!C8</f>
        <v>10</v>
      </c>
      <c r="C10" s="238" t="str">
        <f>'ADD NAME (A)'!D8</f>
        <v>大卫会公司(Da Wei Hui Gong Si)</v>
      </c>
      <c r="D10" s="239">
        <f>SUMIFS('Marker Transaction (A)'!$I$7:$I$2001,'Marker Transaction (A)'!$H$7:$H$2001,"Marker",'Marker Transaction (A)'!$G$7:$G$2001,'SUMMARY (A)'!$C10)</f>
        <v>0</v>
      </c>
      <c r="E10" s="239">
        <f>SUMIFS('Marker Transaction (A)'!$I$7:$I$2001,'Marker Transaction (A)'!$H$7:$H$2001,"Marker Redeemed",'Marker Transaction (A)'!$G$7:$G$2001,'SUMMARY (A)'!$C10)</f>
        <v>0</v>
      </c>
      <c r="F10" s="275">
        <f t="shared" si="0"/>
        <v>0</v>
      </c>
      <c r="G10" s="279">
        <f>SUMIFS('Deposit Transaction (A)'!$I$7:$I$2018,'Deposit Transaction (A)'!$H$7:$H$2018,"Deposit",'Deposit Transaction (A)'!$G$7:$G$2018,'SUMMARY (A)'!$C10)</f>
        <v>185484</v>
      </c>
      <c r="H10" s="239">
        <f>SUMIFS('Deposit Transaction (A)'!$I$7:$I$2018,'Deposit Transaction (A)'!$H$7:$H$2018,"Deposit Redeemed",'Deposit Transaction (A)'!$G$7:$G$2018,'SUMMARY (A)'!$C10)</f>
        <v>0</v>
      </c>
      <c r="I10" s="240">
        <f t="shared" si="1"/>
        <v>185484</v>
      </c>
      <c r="J10" s="279">
        <f>SUMIFS('Deposit Transaction (A)'!$I$7:$I$2018,'Deposit Transaction (A)'!$H$7:$H$2018,"Temp Deposit",'Deposit Transaction (A)'!$G$7:$G$2018,'SUMMARY (A)'!$C10)</f>
        <v>0</v>
      </c>
      <c r="K10" s="239">
        <f>SUMIFS('Deposit Transaction (A)'!$I$7:$I$2018,'Deposit Transaction (A)'!$H$7:$H$2018,"Temp Deposit Redeemed",'Deposit Transaction (A)'!$G$7:$G$2018,'SUMMARY (A)'!$C10)</f>
        <v>0</v>
      </c>
      <c r="L10" s="240">
        <f t="shared" si="2"/>
        <v>0</v>
      </c>
    </row>
    <row r="11" spans="1:57" ht="20.100000000000001" customHeight="1">
      <c r="B11" s="237" t="str">
        <f>'ADD NAME (A)'!C9</f>
        <v>BB88888</v>
      </c>
      <c r="C11" s="238" t="str">
        <f>'ADD NAME (A)'!D9</f>
        <v>黄滨滨(Huang Bin Bin)</v>
      </c>
      <c r="D11" s="239">
        <f>SUMIFS('Marker Transaction (A)'!$I$7:$I$2001,'Marker Transaction (A)'!$H$7:$H$2001,"Marker",'Marker Transaction (A)'!$G$7:$G$2001,'SUMMARY (A)'!$C11)</f>
        <v>0</v>
      </c>
      <c r="E11" s="239">
        <f>SUMIFS('Marker Transaction (A)'!$I$7:$I$2001,'Marker Transaction (A)'!$H$7:$H$2001,"Marker Redeemed",'Marker Transaction (A)'!$G$7:$G$2001,'SUMMARY (A)'!$C11)</f>
        <v>0</v>
      </c>
      <c r="F11" s="275">
        <f t="shared" si="0"/>
        <v>0</v>
      </c>
      <c r="G11" s="279">
        <f>SUMIFS('Deposit Transaction (A)'!$I$7:$I$2018,'Deposit Transaction (A)'!$H$7:$H$2018,"Deposit",'Deposit Transaction (A)'!$G$7:$G$2018,'SUMMARY (A)'!$C11)</f>
        <v>21</v>
      </c>
      <c r="H11" s="239">
        <f>SUMIFS('Deposit Transaction (A)'!$I$7:$I$2018,'Deposit Transaction (A)'!$H$7:$H$2018,"Deposit Redeemed",'Deposit Transaction (A)'!$G$7:$G$2018,'SUMMARY (A)'!$C11)</f>
        <v>0</v>
      </c>
      <c r="I11" s="240">
        <f t="shared" si="1"/>
        <v>21</v>
      </c>
      <c r="J11" s="279">
        <f>SUMIFS('Deposit Transaction (A)'!$I$7:$I$2018,'Deposit Transaction (A)'!$H$7:$H$2018,"Temp Deposit",'Deposit Transaction (A)'!$G$7:$G$2018,'SUMMARY (A)'!$C11)</f>
        <v>30000</v>
      </c>
      <c r="K11" s="239">
        <f>SUMIFS('Deposit Transaction (A)'!$I$7:$I$2018,'Deposit Transaction (A)'!$H$7:$H$2018,"Temp Deposit Redeemed",'Deposit Transaction (A)'!$G$7:$G$2018,'SUMMARY (A)'!$C11)</f>
        <v>-30000</v>
      </c>
      <c r="L11" s="240">
        <f t="shared" si="2"/>
        <v>0</v>
      </c>
    </row>
    <row r="12" spans="1:57" ht="20.100000000000001" customHeight="1">
      <c r="B12" s="237" t="str">
        <f>'ADD NAME (A)'!C10</f>
        <v>CC10001</v>
      </c>
      <c r="C12" s="238" t="str">
        <f>'ADD NAME (A)'!D10</f>
        <v>潘杰(Pan Jie)</v>
      </c>
      <c r="D12" s="239">
        <f>SUMIFS('Marker Transaction (A)'!$I$7:$I$2001,'Marker Transaction (A)'!$H$7:$H$2001,"Marker",'Marker Transaction (A)'!$G$7:$G$2001,'SUMMARY (A)'!$C12)</f>
        <v>38600</v>
      </c>
      <c r="E12" s="239">
        <f>SUMIFS('Marker Transaction (A)'!$I$7:$I$2001,'Marker Transaction (A)'!$H$7:$H$2001,"Marker Redeemed",'Marker Transaction (A)'!$G$7:$G$2001,'SUMMARY (A)'!$C12)</f>
        <v>0</v>
      </c>
      <c r="F12" s="275">
        <f t="shared" si="0"/>
        <v>38600</v>
      </c>
      <c r="G12" s="279">
        <f>SUMIFS('Deposit Transaction (A)'!$I$7:$I$2018,'Deposit Transaction (A)'!$H$7:$H$2018,"Deposit",'Deposit Transaction (A)'!$G$7:$G$2018,'SUMMARY (A)'!$C12)</f>
        <v>2954</v>
      </c>
      <c r="H12" s="239">
        <f>SUMIFS('Deposit Transaction (A)'!$I$7:$I$2018,'Deposit Transaction (A)'!$H$7:$H$2018,"Deposit Redeemed",'Deposit Transaction (A)'!$G$7:$G$2018,'SUMMARY (A)'!$C12)</f>
        <v>0</v>
      </c>
      <c r="I12" s="240">
        <f t="shared" si="1"/>
        <v>2954</v>
      </c>
      <c r="J12" s="279">
        <f>SUMIFS('Deposit Transaction (A)'!$I$7:$I$2018,'Deposit Transaction (A)'!$H$7:$H$2018,"Temp Deposit",'Deposit Transaction (A)'!$G$7:$G$2018,'SUMMARY (A)'!$C12)</f>
        <v>0</v>
      </c>
      <c r="K12" s="239">
        <f>SUMIFS('Deposit Transaction (A)'!$I$7:$I$2018,'Deposit Transaction (A)'!$H$7:$H$2018,"Temp Deposit Redeemed",'Deposit Transaction (A)'!$G$7:$G$2018,'SUMMARY (A)'!$C12)</f>
        <v>0</v>
      </c>
      <c r="L12" s="240">
        <f t="shared" si="2"/>
        <v>0</v>
      </c>
    </row>
    <row r="13" spans="1:57" ht="20.100000000000001" customHeight="1">
      <c r="B13" s="237" t="str">
        <f>'ADD NAME (A)'!C11</f>
        <v>CC10021</v>
      </c>
      <c r="C13" s="238" t="str">
        <f>'ADD NAME (A)'!D11</f>
        <v>斯亚娟(Si Ya Juan)</v>
      </c>
      <c r="D13" s="239">
        <f>SUMIFS('Marker Transaction (A)'!$I$7:$I$2001,'Marker Transaction (A)'!$H$7:$H$2001,"Marker",'Marker Transaction (A)'!$G$7:$G$2001,'SUMMARY (A)'!$C13)</f>
        <v>0</v>
      </c>
      <c r="E13" s="239">
        <f>SUMIFS('Marker Transaction (A)'!$I$7:$I$2001,'Marker Transaction (A)'!$H$7:$H$2001,"Marker Redeemed",'Marker Transaction (A)'!$G$7:$G$2001,'SUMMARY (A)'!$C13)</f>
        <v>0</v>
      </c>
      <c r="F13" s="275">
        <f t="shared" si="0"/>
        <v>0</v>
      </c>
      <c r="G13" s="279">
        <f>SUMIFS('Deposit Transaction (A)'!$I$7:$I$2018,'Deposit Transaction (A)'!$H$7:$H$2018,"Deposit",'Deposit Transaction (A)'!$G$7:$G$2018,'SUMMARY (A)'!$C13)</f>
        <v>55</v>
      </c>
      <c r="H13" s="239">
        <f>SUMIFS('Deposit Transaction (A)'!$I$7:$I$2018,'Deposit Transaction (A)'!$H$7:$H$2018,"Deposit Redeemed",'Deposit Transaction (A)'!$G$7:$G$2018,'SUMMARY (A)'!$C13)</f>
        <v>0</v>
      </c>
      <c r="I13" s="240">
        <f t="shared" si="1"/>
        <v>55</v>
      </c>
      <c r="J13" s="279">
        <f>SUMIFS('Deposit Transaction (A)'!$I$7:$I$2018,'Deposit Transaction (A)'!$H$7:$H$2018,"Temp Deposit",'Deposit Transaction (A)'!$G$7:$G$2018,'SUMMARY (A)'!$C13)</f>
        <v>0</v>
      </c>
      <c r="K13" s="239">
        <f>SUMIFS('Deposit Transaction (A)'!$I$7:$I$2018,'Deposit Transaction (A)'!$H$7:$H$2018,"Temp Deposit Redeemed",'Deposit Transaction (A)'!$G$7:$G$2018,'SUMMARY (A)'!$C13)</f>
        <v>0</v>
      </c>
      <c r="L13" s="240">
        <f t="shared" si="2"/>
        <v>0</v>
      </c>
    </row>
    <row r="14" spans="1:57" ht="20.100000000000001" customHeight="1">
      <c r="B14" s="237" t="str">
        <f>'ADD NAME (A)'!C12</f>
        <v>CC11780</v>
      </c>
      <c r="C14" s="238" t="str">
        <f>'ADD NAME (A)'!D12</f>
        <v>叶力(Ye Li)</v>
      </c>
      <c r="D14" s="239">
        <f>SUMIFS('Marker Transaction (A)'!$I$7:$I$2001,'Marker Transaction (A)'!$H$7:$H$2001,"Marker",'Marker Transaction (A)'!$G$7:$G$2001,'SUMMARY (A)'!$C14)</f>
        <v>0</v>
      </c>
      <c r="E14" s="239">
        <f>SUMIFS('Marker Transaction (A)'!$I$7:$I$2001,'Marker Transaction (A)'!$H$7:$H$2001,"Marker Redeemed",'Marker Transaction (A)'!$G$7:$G$2001,'SUMMARY (A)'!$C14)</f>
        <v>0</v>
      </c>
      <c r="F14" s="275">
        <f t="shared" si="0"/>
        <v>0</v>
      </c>
      <c r="G14" s="279">
        <f>SUMIFS('Deposit Transaction (A)'!$I$7:$I$2018,'Deposit Transaction (A)'!$H$7:$H$2018,"Deposit",'Deposit Transaction (A)'!$G$7:$G$2018,'SUMMARY (A)'!$C14)</f>
        <v>841</v>
      </c>
      <c r="H14" s="239">
        <f>SUMIFS('Deposit Transaction (A)'!$I$7:$I$2018,'Deposit Transaction (A)'!$H$7:$H$2018,"Deposit Redeemed",'Deposit Transaction (A)'!$G$7:$G$2018,'SUMMARY (A)'!$C14)</f>
        <v>0</v>
      </c>
      <c r="I14" s="240">
        <f t="shared" si="1"/>
        <v>841</v>
      </c>
      <c r="J14" s="279">
        <f>SUMIFS('Deposit Transaction (A)'!$I$7:$I$2018,'Deposit Transaction (A)'!$H$7:$H$2018,"Temp Deposit",'Deposit Transaction (A)'!$G$7:$G$2018,'SUMMARY (A)'!$C14)</f>
        <v>0</v>
      </c>
      <c r="K14" s="239">
        <f>SUMIFS('Deposit Transaction (A)'!$I$7:$I$2018,'Deposit Transaction (A)'!$H$7:$H$2018,"Temp Deposit Redeemed",'Deposit Transaction (A)'!$G$7:$G$2018,'SUMMARY (A)'!$C14)</f>
        <v>0</v>
      </c>
      <c r="L14" s="240">
        <f t="shared" si="2"/>
        <v>0</v>
      </c>
    </row>
    <row r="15" spans="1:57" ht="20.100000000000001" customHeight="1">
      <c r="B15" s="237" t="str">
        <f>'ADD NAME (A)'!C13</f>
        <v>D1360</v>
      </c>
      <c r="C15" s="238" t="str">
        <f>'ADD NAME (A)'!D13</f>
        <v>许林(Xu Lin)</v>
      </c>
      <c r="D15" s="239">
        <f>SUMIFS('Marker Transaction (A)'!$I$7:$I$2001,'Marker Transaction (A)'!$H$7:$H$2001,"Marker",'Marker Transaction (A)'!$G$7:$G$2001,'SUMMARY (A)'!$C15)</f>
        <v>0</v>
      </c>
      <c r="E15" s="239">
        <f>SUMIFS('Marker Transaction (A)'!$I$7:$I$2001,'Marker Transaction (A)'!$H$7:$H$2001,"Marker Redeemed",'Marker Transaction (A)'!$G$7:$G$2001,'SUMMARY (A)'!$C15)</f>
        <v>0</v>
      </c>
      <c r="F15" s="275">
        <f t="shared" si="0"/>
        <v>0</v>
      </c>
      <c r="G15" s="279">
        <f>SUMIFS('Deposit Transaction (A)'!$I$7:$I$2018,'Deposit Transaction (A)'!$H$7:$H$2018,"Deposit",'Deposit Transaction (A)'!$G$7:$G$2018,'SUMMARY (A)'!$C15)</f>
        <v>1000</v>
      </c>
      <c r="H15" s="239">
        <f>SUMIFS('Deposit Transaction (A)'!$I$7:$I$2018,'Deposit Transaction (A)'!$H$7:$H$2018,"Deposit Redeemed",'Deposit Transaction (A)'!$G$7:$G$2018,'SUMMARY (A)'!$C15)</f>
        <v>0</v>
      </c>
      <c r="I15" s="240">
        <f t="shared" si="1"/>
        <v>1000</v>
      </c>
      <c r="J15" s="279">
        <f>SUMIFS('Deposit Transaction (A)'!$I$7:$I$2018,'Deposit Transaction (A)'!$H$7:$H$2018,"Temp Deposit",'Deposit Transaction (A)'!$G$7:$G$2018,'SUMMARY (A)'!$C15)</f>
        <v>0</v>
      </c>
      <c r="K15" s="239">
        <f>SUMIFS('Deposit Transaction (A)'!$I$7:$I$2018,'Deposit Transaction (A)'!$H$7:$H$2018,"Temp Deposit Redeemed",'Deposit Transaction (A)'!$G$7:$G$2018,'SUMMARY (A)'!$C15)</f>
        <v>0</v>
      </c>
      <c r="L15" s="240">
        <f t="shared" si="2"/>
        <v>0</v>
      </c>
    </row>
    <row r="16" spans="1:57" ht="20.100000000000001" customHeight="1">
      <c r="B16" s="237" t="str">
        <f>'ADD NAME (A)'!C14</f>
        <v>DD1</v>
      </c>
      <c r="C16" s="238" t="str">
        <f>'ADD NAME (A)'!D14</f>
        <v>大卫会(David Group)</v>
      </c>
      <c r="D16" s="239">
        <f>SUMIFS('Marker Transaction (A)'!$I$7:$I$2001,'Marker Transaction (A)'!$H$7:$H$2001,"Marker",'Marker Transaction (A)'!$G$7:$G$2001,'SUMMARY (A)'!$C16)</f>
        <v>0</v>
      </c>
      <c r="E16" s="239">
        <f>SUMIFS('Marker Transaction (A)'!$I$7:$I$2001,'Marker Transaction (A)'!$H$7:$H$2001,"Marker Redeemed",'Marker Transaction (A)'!$G$7:$G$2001,'SUMMARY (A)'!$C16)</f>
        <v>0</v>
      </c>
      <c r="F16" s="275">
        <f t="shared" si="0"/>
        <v>0</v>
      </c>
      <c r="G16" s="279">
        <f>SUMIFS('Deposit Transaction (A)'!$I$7:$I$2018,'Deposit Transaction (A)'!$H$7:$H$2018,"Deposit",'Deposit Transaction (A)'!$G$7:$G$2018,'SUMMARY (A)'!$C16)</f>
        <v>140000</v>
      </c>
      <c r="H16" s="239">
        <f>SUMIFS('Deposit Transaction (A)'!$I$7:$I$2018,'Deposit Transaction (A)'!$H$7:$H$2018,"Deposit Redeemed",'Deposit Transaction (A)'!$G$7:$G$2018,'SUMMARY (A)'!$C16)</f>
        <v>0</v>
      </c>
      <c r="I16" s="240">
        <f t="shared" si="1"/>
        <v>140000</v>
      </c>
      <c r="J16" s="279">
        <f>SUMIFS('Deposit Transaction (A)'!$I$7:$I$2018,'Deposit Transaction (A)'!$H$7:$H$2018,"Temp Deposit",'Deposit Transaction (A)'!$G$7:$G$2018,'SUMMARY (A)'!$C16)</f>
        <v>0</v>
      </c>
      <c r="K16" s="239">
        <f>SUMIFS('Deposit Transaction (A)'!$I$7:$I$2018,'Deposit Transaction (A)'!$H$7:$H$2018,"Temp Deposit Redeemed",'Deposit Transaction (A)'!$G$7:$G$2018,'SUMMARY (A)'!$C16)</f>
        <v>0</v>
      </c>
      <c r="L16" s="240">
        <f t="shared" si="2"/>
        <v>0</v>
      </c>
    </row>
    <row r="17" spans="2:12" ht="20.100000000000001" customHeight="1">
      <c r="B17" s="237" t="str">
        <f>'ADD NAME (A)'!C15</f>
        <v>DD241</v>
      </c>
      <c r="C17" s="238" t="str">
        <f>'ADD NAME (A)'!D15</f>
        <v>大卫西港收益(Da Wei Xi Gang Shou Yi)</v>
      </c>
      <c r="D17" s="239">
        <f>SUMIFS('Marker Transaction (A)'!$I$7:$I$2001,'Marker Transaction (A)'!$H$7:$H$2001,"Marker",'Marker Transaction (A)'!$G$7:$G$2001,'SUMMARY (A)'!$C17)</f>
        <v>0</v>
      </c>
      <c r="E17" s="239">
        <f>SUMIFS('Marker Transaction (A)'!$I$7:$I$2001,'Marker Transaction (A)'!$H$7:$H$2001,"Marker Redeemed",'Marker Transaction (A)'!$G$7:$G$2001,'SUMMARY (A)'!$C17)</f>
        <v>0</v>
      </c>
      <c r="F17" s="275">
        <f t="shared" si="0"/>
        <v>0</v>
      </c>
      <c r="G17" s="279">
        <f>SUMIFS('Deposit Transaction (A)'!$I$7:$I$2018,'Deposit Transaction (A)'!$H$7:$H$2018,"Deposit",'Deposit Transaction (A)'!$G$7:$G$2018,'SUMMARY (A)'!$C17)</f>
        <v>20</v>
      </c>
      <c r="H17" s="239">
        <f>SUMIFS('Deposit Transaction (A)'!$I$7:$I$2018,'Deposit Transaction (A)'!$H$7:$H$2018,"Deposit Redeemed",'Deposit Transaction (A)'!$G$7:$G$2018,'SUMMARY (A)'!$C17)</f>
        <v>0</v>
      </c>
      <c r="I17" s="240">
        <f t="shared" si="1"/>
        <v>20</v>
      </c>
      <c r="J17" s="279">
        <f>SUMIFS('Deposit Transaction (A)'!$I$7:$I$2018,'Deposit Transaction (A)'!$H$7:$H$2018,"Temp Deposit",'Deposit Transaction (A)'!$G$7:$G$2018,'SUMMARY (A)'!$C17)</f>
        <v>0</v>
      </c>
      <c r="K17" s="239">
        <f>SUMIFS('Deposit Transaction (A)'!$I$7:$I$2018,'Deposit Transaction (A)'!$H$7:$H$2018,"Temp Deposit Redeemed",'Deposit Transaction (A)'!$G$7:$G$2018,'SUMMARY (A)'!$C17)</f>
        <v>0</v>
      </c>
      <c r="L17" s="240">
        <f t="shared" si="2"/>
        <v>0</v>
      </c>
    </row>
    <row r="18" spans="2:12" ht="20.100000000000001" customHeight="1">
      <c r="B18" s="237" t="str">
        <f>'ADD NAME (A)'!C16</f>
        <v>LK3</v>
      </c>
      <c r="C18" s="238" t="str">
        <f>'ADD NAME (A)'!D16</f>
        <v>陈奕龙(Chen Yi Long)</v>
      </c>
      <c r="D18" s="239">
        <f>SUMIFS('Marker Transaction (A)'!$I$7:$I$2001,'Marker Transaction (A)'!$H$7:$H$2001,"Marker",'Marker Transaction (A)'!$G$7:$G$2001,'SUMMARY (A)'!$C18)</f>
        <v>621000</v>
      </c>
      <c r="E18" s="239">
        <f>SUMIFS('Marker Transaction (A)'!$I$7:$I$2001,'Marker Transaction (A)'!$H$7:$H$2001,"Marker Redeemed",'Marker Transaction (A)'!$G$7:$G$2001,'SUMMARY (A)'!$C18)</f>
        <v>-321000</v>
      </c>
      <c r="F18" s="275">
        <f t="shared" si="0"/>
        <v>300000</v>
      </c>
      <c r="G18" s="279">
        <f>SUMIFS('Deposit Transaction (A)'!$I$7:$I$2018,'Deposit Transaction (A)'!$H$7:$H$2018,"Deposit",'Deposit Transaction (A)'!$G$7:$G$2018,'SUMMARY (A)'!$C18)</f>
        <v>3334245</v>
      </c>
      <c r="H18" s="239">
        <f>SUMIFS('Deposit Transaction (A)'!$I$7:$I$2018,'Deposit Transaction (A)'!$H$7:$H$2018,"Deposit Redeemed",'Deposit Transaction (A)'!$G$7:$G$2018,'SUMMARY (A)'!$C18)</f>
        <v>-3240903</v>
      </c>
      <c r="I18" s="240">
        <f t="shared" si="1"/>
        <v>93342</v>
      </c>
      <c r="J18" s="279">
        <f>SUMIFS('Deposit Transaction (A)'!$I$7:$I$2018,'Deposit Transaction (A)'!$H$7:$H$2018,"Temp Deposit",'Deposit Transaction (A)'!$G$7:$G$2018,'SUMMARY (A)'!$C18)</f>
        <v>0</v>
      </c>
      <c r="K18" s="239">
        <f>SUMIFS('Deposit Transaction (A)'!$I$7:$I$2018,'Deposit Transaction (A)'!$H$7:$H$2018,"Temp Deposit Redeemed",'Deposit Transaction (A)'!$G$7:$G$2018,'SUMMARY (A)'!$C18)</f>
        <v>0</v>
      </c>
      <c r="L18" s="240">
        <f t="shared" si="2"/>
        <v>0</v>
      </c>
    </row>
    <row r="19" spans="2:12" ht="20.100000000000001" customHeight="1">
      <c r="B19" s="237" t="str">
        <f>'ADD NAME (A)'!C17</f>
        <v>LK35555</v>
      </c>
      <c r="C19" s="238" t="str">
        <f>'ADD NAME (A)'!D17</f>
        <v>姚少忠(Yao Zhao Zhong)</v>
      </c>
      <c r="D19" s="239">
        <f>SUMIFS('Marker Transaction (A)'!$I$7:$I$2001,'Marker Transaction (A)'!$H$7:$H$2001,"Marker",'Marker Transaction (A)'!$G$7:$G$2001,'SUMMARY (A)'!$C19)</f>
        <v>0</v>
      </c>
      <c r="E19" s="239">
        <f>SUMIFS('Marker Transaction (A)'!$I$7:$I$2001,'Marker Transaction (A)'!$H$7:$H$2001,"Marker Redeemed",'Marker Transaction (A)'!$G$7:$G$2001,'SUMMARY (A)'!$C19)</f>
        <v>0</v>
      </c>
      <c r="F19" s="275">
        <f t="shared" si="0"/>
        <v>0</v>
      </c>
      <c r="G19" s="279">
        <f>SUMIFS('Deposit Transaction (A)'!$I$7:$I$2018,'Deposit Transaction (A)'!$H$7:$H$2018,"Deposit",'Deposit Transaction (A)'!$G$7:$G$2018,'SUMMARY (A)'!$C19)</f>
        <v>880</v>
      </c>
      <c r="H19" s="239">
        <f>SUMIFS('Deposit Transaction (A)'!$I$7:$I$2018,'Deposit Transaction (A)'!$H$7:$H$2018,"Deposit Redeemed",'Deposit Transaction (A)'!$G$7:$G$2018,'SUMMARY (A)'!$C19)</f>
        <v>0</v>
      </c>
      <c r="I19" s="240">
        <f t="shared" si="1"/>
        <v>880</v>
      </c>
      <c r="J19" s="279">
        <f>SUMIFS('Deposit Transaction (A)'!$I$7:$I$2018,'Deposit Transaction (A)'!$H$7:$H$2018,"Temp Deposit",'Deposit Transaction (A)'!$G$7:$G$2018,'SUMMARY (A)'!$C19)</f>
        <v>0</v>
      </c>
      <c r="K19" s="239">
        <f>SUMIFS('Deposit Transaction (A)'!$I$7:$I$2018,'Deposit Transaction (A)'!$H$7:$H$2018,"Temp Deposit Redeemed",'Deposit Transaction (A)'!$G$7:$G$2018,'SUMMARY (A)'!$C19)</f>
        <v>0</v>
      </c>
      <c r="L19" s="240">
        <f t="shared" si="2"/>
        <v>0</v>
      </c>
    </row>
    <row r="20" spans="2:12" ht="20.100000000000001" customHeight="1">
      <c r="B20" s="237" t="str">
        <f>'ADD NAME (A)'!C18</f>
        <v>LK366</v>
      </c>
      <c r="C20" s="238" t="str">
        <f>'ADD NAME (A)'!D18</f>
        <v>袁喜弟(Yuan Xi Di)</v>
      </c>
      <c r="D20" s="239">
        <f>SUMIFS('Marker Transaction (A)'!$I$7:$I$2001,'Marker Transaction (A)'!$H$7:$H$2001,"Marker",'Marker Transaction (A)'!$G$7:$G$2001,'SUMMARY (A)'!$C20)</f>
        <v>0</v>
      </c>
      <c r="E20" s="239">
        <f>SUMIFS('Marker Transaction (A)'!$I$7:$I$2001,'Marker Transaction (A)'!$H$7:$H$2001,"Marker Redeemed",'Marker Transaction (A)'!$G$7:$G$2001,'SUMMARY (A)'!$C20)</f>
        <v>0</v>
      </c>
      <c r="F20" s="275">
        <f t="shared" si="0"/>
        <v>0</v>
      </c>
      <c r="G20" s="279">
        <f>SUMIFS('Deposit Transaction (A)'!$I$7:$I$2018,'Deposit Transaction (A)'!$H$7:$H$2018,"Deposit",'Deposit Transaction (A)'!$G$7:$G$2018,'SUMMARY (A)'!$C20)</f>
        <v>26</v>
      </c>
      <c r="H20" s="239">
        <f>SUMIFS('Deposit Transaction (A)'!$I$7:$I$2018,'Deposit Transaction (A)'!$H$7:$H$2018,"Deposit Redeemed",'Deposit Transaction (A)'!$G$7:$G$2018,'SUMMARY (A)'!$C20)</f>
        <v>0</v>
      </c>
      <c r="I20" s="240">
        <f t="shared" si="1"/>
        <v>26</v>
      </c>
      <c r="J20" s="279">
        <f>SUMIFS('Deposit Transaction (A)'!$I$7:$I$2018,'Deposit Transaction (A)'!$H$7:$H$2018,"Temp Deposit",'Deposit Transaction (A)'!$G$7:$G$2018,'SUMMARY (A)'!$C20)</f>
        <v>0</v>
      </c>
      <c r="K20" s="239">
        <f>SUMIFS('Deposit Transaction (A)'!$I$7:$I$2018,'Deposit Transaction (A)'!$H$7:$H$2018,"Temp Deposit Redeemed",'Deposit Transaction (A)'!$G$7:$G$2018,'SUMMARY (A)'!$C20)</f>
        <v>0</v>
      </c>
      <c r="L20" s="240">
        <f t="shared" si="2"/>
        <v>0</v>
      </c>
    </row>
    <row r="21" spans="2:12" ht="20.100000000000001" customHeight="1">
      <c r="B21" s="237" t="str">
        <f>'ADD NAME (A)'!C19</f>
        <v>LK369</v>
      </c>
      <c r="C21" s="238" t="str">
        <f>'ADD NAME (A)'!D19</f>
        <v>潘建鑫(Pan Jian Xin)</v>
      </c>
      <c r="D21" s="239">
        <f>SUMIFS('Marker Transaction (A)'!$I$7:$I$2001,'Marker Transaction (A)'!$H$7:$H$2001,"Marker",'Marker Transaction (A)'!$G$7:$G$2001,'SUMMARY (A)'!$C21)</f>
        <v>0</v>
      </c>
      <c r="E21" s="239">
        <f>SUMIFS('Marker Transaction (A)'!$I$7:$I$2001,'Marker Transaction (A)'!$H$7:$H$2001,"Marker Redeemed",'Marker Transaction (A)'!$G$7:$G$2001,'SUMMARY (A)'!$C21)</f>
        <v>0</v>
      </c>
      <c r="F21" s="275">
        <f t="shared" ref="F21:F54" si="3">D21+E21</f>
        <v>0</v>
      </c>
      <c r="G21" s="279">
        <f>SUMIFS('Deposit Transaction (A)'!$I$7:$I$2018,'Deposit Transaction (A)'!$H$7:$H$2018,"Deposit",'Deposit Transaction (A)'!$G$7:$G$2018,'SUMMARY (A)'!$C21)</f>
        <v>161</v>
      </c>
      <c r="H21" s="239">
        <f>SUMIFS('Deposit Transaction (A)'!$I$7:$I$2018,'Deposit Transaction (A)'!$H$7:$H$2018,"Deposit Redeemed",'Deposit Transaction (A)'!$G$7:$G$2018,'SUMMARY (A)'!$C21)</f>
        <v>0</v>
      </c>
      <c r="I21" s="240">
        <f t="shared" ref="I21:I54" si="4">G21+H21</f>
        <v>161</v>
      </c>
      <c r="J21" s="279">
        <f>SUMIFS('Deposit Transaction (A)'!$I$7:$I$2018,'Deposit Transaction (A)'!$H$7:$H$2018,"Temp Deposit",'Deposit Transaction (A)'!$G$7:$G$2018,'SUMMARY (A)'!$C21)</f>
        <v>0</v>
      </c>
      <c r="K21" s="239">
        <f>SUMIFS('Deposit Transaction (A)'!$I$7:$I$2018,'Deposit Transaction (A)'!$H$7:$H$2018,"Temp Deposit Redeemed",'Deposit Transaction (A)'!$G$7:$G$2018,'SUMMARY (A)'!$C21)</f>
        <v>0</v>
      </c>
      <c r="L21" s="240">
        <f t="shared" si="2"/>
        <v>0</v>
      </c>
    </row>
    <row r="22" spans="2:12" ht="20.100000000000001" customHeight="1">
      <c r="B22" s="237" t="str">
        <f>'ADD NAME (A)'!C20</f>
        <v>LK377</v>
      </c>
      <c r="C22" s="238" t="str">
        <f>'ADD NAME (A)'!D20</f>
        <v>许卓钦(Xu Zhuo Qin)</v>
      </c>
      <c r="D22" s="239">
        <f>SUMIFS('Marker Transaction (A)'!$I$7:$I$2001,'Marker Transaction (A)'!$H$7:$H$2001,"Marker",'Marker Transaction (A)'!$G$7:$G$2001,'SUMMARY (A)'!$C22)</f>
        <v>0</v>
      </c>
      <c r="E22" s="239">
        <f>SUMIFS('Marker Transaction (A)'!$I$7:$I$2001,'Marker Transaction (A)'!$H$7:$H$2001,"Marker Redeemed",'Marker Transaction (A)'!$G$7:$G$2001,'SUMMARY (A)'!$C22)</f>
        <v>0</v>
      </c>
      <c r="F22" s="275">
        <f t="shared" si="3"/>
        <v>0</v>
      </c>
      <c r="G22" s="279">
        <f>SUMIFS('Deposit Transaction (A)'!$I$7:$I$2018,'Deposit Transaction (A)'!$H$7:$H$2018,"Deposit",'Deposit Transaction (A)'!$G$7:$G$2018,'SUMMARY (A)'!$C22)</f>
        <v>5</v>
      </c>
      <c r="H22" s="239">
        <f>SUMIFS('Deposit Transaction (A)'!$I$7:$I$2018,'Deposit Transaction (A)'!$H$7:$H$2018,"Deposit Redeemed",'Deposit Transaction (A)'!$G$7:$G$2018,'SUMMARY (A)'!$C22)</f>
        <v>0</v>
      </c>
      <c r="I22" s="240">
        <f t="shared" si="4"/>
        <v>5</v>
      </c>
      <c r="J22" s="279">
        <f>SUMIFS('Deposit Transaction (A)'!$I$7:$I$2018,'Deposit Transaction (A)'!$H$7:$H$2018,"Temp Deposit",'Deposit Transaction (A)'!$G$7:$G$2018,'SUMMARY (A)'!$C22)</f>
        <v>0</v>
      </c>
      <c r="K22" s="239">
        <f>SUMIFS('Deposit Transaction (A)'!$I$7:$I$2018,'Deposit Transaction (A)'!$H$7:$H$2018,"Temp Deposit Redeemed",'Deposit Transaction (A)'!$G$7:$G$2018,'SUMMARY (A)'!$C22)</f>
        <v>0</v>
      </c>
      <c r="L22" s="240">
        <f t="shared" si="2"/>
        <v>0</v>
      </c>
    </row>
    <row r="23" spans="2:12" ht="20.100000000000001" customHeight="1">
      <c r="B23" s="237" t="str">
        <f>'ADD NAME (A)'!C21</f>
        <v>LK6</v>
      </c>
      <c r="C23" s="238" t="str">
        <f>'ADD NAME (A)'!D21</f>
        <v>陈岳群(Chen Yue Qun)</v>
      </c>
      <c r="D23" s="239">
        <f>SUMIFS('Marker Transaction (A)'!$I$7:$I$2001,'Marker Transaction (A)'!$H$7:$H$2001,"Marker",'Marker Transaction (A)'!$G$7:$G$2001,'SUMMARY (A)'!$C23)</f>
        <v>143000</v>
      </c>
      <c r="E23" s="239">
        <f>SUMIFS('Marker Transaction (A)'!$I$7:$I$2001,'Marker Transaction (A)'!$H$7:$H$2001,"Marker Redeemed",'Marker Transaction (A)'!$G$7:$G$2001,'SUMMARY (A)'!$C23)</f>
        <v>0</v>
      </c>
      <c r="F23" s="275">
        <f t="shared" si="3"/>
        <v>143000</v>
      </c>
      <c r="G23" s="279">
        <f>SUMIFS('Deposit Transaction (A)'!$I$7:$I$2018,'Deposit Transaction (A)'!$H$7:$H$2018,"Deposit",'Deposit Transaction (A)'!$G$7:$G$2018,'SUMMARY (A)'!$C23)</f>
        <v>121</v>
      </c>
      <c r="H23" s="239">
        <f>SUMIFS('Deposit Transaction (A)'!$I$7:$I$2018,'Deposit Transaction (A)'!$H$7:$H$2018,"Deposit Redeemed",'Deposit Transaction (A)'!$G$7:$G$2018,'SUMMARY (A)'!$C23)</f>
        <v>0</v>
      </c>
      <c r="I23" s="240">
        <f t="shared" si="4"/>
        <v>121</v>
      </c>
      <c r="J23" s="279">
        <f>SUMIFS('Deposit Transaction (A)'!$I$7:$I$2018,'Deposit Transaction (A)'!$H$7:$H$2018,"Temp Deposit",'Deposit Transaction (A)'!$G$7:$G$2018,'SUMMARY (A)'!$C23)</f>
        <v>0</v>
      </c>
      <c r="K23" s="239">
        <f>SUMIFS('Deposit Transaction (A)'!$I$7:$I$2018,'Deposit Transaction (A)'!$H$7:$H$2018,"Temp Deposit Redeemed",'Deposit Transaction (A)'!$G$7:$G$2018,'SUMMARY (A)'!$C23)</f>
        <v>0</v>
      </c>
      <c r="L23" s="240">
        <f t="shared" si="2"/>
        <v>0</v>
      </c>
    </row>
    <row r="24" spans="2:12" ht="20.100000000000001" customHeight="1">
      <c r="B24" s="237" t="str">
        <f>'ADD NAME (A)'!C22</f>
        <v>LK66666</v>
      </c>
      <c r="C24" s="238" t="str">
        <f>'ADD NAME (A)'!D22</f>
        <v>王军(Wang Jun)</v>
      </c>
      <c r="D24" s="239">
        <f>SUMIFS('Marker Transaction (A)'!$I$7:$I$2001,'Marker Transaction (A)'!$H$7:$H$2001,"Marker",'Marker Transaction (A)'!$G$7:$G$2001,'SUMMARY (A)'!$C24)</f>
        <v>0</v>
      </c>
      <c r="E24" s="239">
        <f>SUMIFS('Marker Transaction (A)'!$I$7:$I$2001,'Marker Transaction (A)'!$H$7:$H$2001,"Marker Redeemed",'Marker Transaction (A)'!$G$7:$G$2001,'SUMMARY (A)'!$C24)</f>
        <v>0</v>
      </c>
      <c r="F24" s="275">
        <f t="shared" si="3"/>
        <v>0</v>
      </c>
      <c r="G24" s="279">
        <f>SUMIFS('Deposit Transaction (A)'!$I$7:$I$2018,'Deposit Transaction (A)'!$H$7:$H$2018,"Deposit",'Deposit Transaction (A)'!$G$7:$G$2018,'SUMMARY (A)'!$C24)</f>
        <v>1000000</v>
      </c>
      <c r="H24" s="239">
        <f>SUMIFS('Deposit Transaction (A)'!$I$7:$I$2018,'Deposit Transaction (A)'!$H$7:$H$2018,"Deposit Redeemed",'Deposit Transaction (A)'!$G$7:$G$2018,'SUMMARY (A)'!$C24)</f>
        <v>0</v>
      </c>
      <c r="I24" s="240">
        <f t="shared" si="4"/>
        <v>1000000</v>
      </c>
      <c r="J24" s="279">
        <f>SUMIFS('Deposit Transaction (A)'!$I$7:$I$2018,'Deposit Transaction (A)'!$H$7:$H$2018,"Temp Deposit",'Deposit Transaction (A)'!$G$7:$G$2018,'SUMMARY (A)'!$C24)</f>
        <v>0</v>
      </c>
      <c r="K24" s="239">
        <f>SUMIFS('Deposit Transaction (A)'!$I$7:$I$2018,'Deposit Transaction (A)'!$H$7:$H$2018,"Temp Deposit Redeemed",'Deposit Transaction (A)'!$G$7:$G$2018,'SUMMARY (A)'!$C24)</f>
        <v>0</v>
      </c>
      <c r="L24" s="240">
        <f t="shared" si="2"/>
        <v>0</v>
      </c>
    </row>
    <row r="25" spans="2:12" ht="20.100000000000001" customHeight="1">
      <c r="B25" s="237" t="str">
        <f>'ADD NAME (A)'!C23</f>
        <v>LK7</v>
      </c>
      <c r="C25" s="238" t="str">
        <f>'ADD NAME (A)'!D23</f>
        <v>叶泽滨(Ye Zhe Bin)</v>
      </c>
      <c r="D25" s="239">
        <f>SUMIFS('Marker Transaction (A)'!$I$7:$I$2001,'Marker Transaction (A)'!$H$7:$H$2001,"Marker",'Marker Transaction (A)'!$G$7:$G$2001,'SUMMARY (A)'!$C25)</f>
        <v>35000</v>
      </c>
      <c r="E25" s="239">
        <f>SUMIFS('Marker Transaction (A)'!$I$7:$I$2001,'Marker Transaction (A)'!$H$7:$H$2001,"Marker Redeemed",'Marker Transaction (A)'!$G$7:$G$2001,'SUMMARY (A)'!$C25)</f>
        <v>0</v>
      </c>
      <c r="F25" s="275">
        <f t="shared" si="3"/>
        <v>35000</v>
      </c>
      <c r="G25" s="279">
        <f>SUMIFS('Deposit Transaction (A)'!$I$7:$I$2018,'Deposit Transaction (A)'!$H$7:$H$2018,"Deposit",'Deposit Transaction (A)'!$G$7:$G$2018,'SUMMARY (A)'!$C25)</f>
        <v>15</v>
      </c>
      <c r="H25" s="239">
        <f>SUMIFS('Deposit Transaction (A)'!$I$7:$I$2018,'Deposit Transaction (A)'!$H$7:$H$2018,"Deposit Redeemed",'Deposit Transaction (A)'!$G$7:$G$2018,'SUMMARY (A)'!$C25)</f>
        <v>0</v>
      </c>
      <c r="I25" s="240">
        <f t="shared" si="4"/>
        <v>15</v>
      </c>
      <c r="J25" s="279">
        <f>SUMIFS('Deposit Transaction (A)'!$I$7:$I$2018,'Deposit Transaction (A)'!$H$7:$H$2018,"Temp Deposit",'Deposit Transaction (A)'!$G$7:$G$2018,'SUMMARY (A)'!$C25)</f>
        <v>0</v>
      </c>
      <c r="K25" s="239">
        <f>SUMIFS('Deposit Transaction (A)'!$I$7:$I$2018,'Deposit Transaction (A)'!$H$7:$H$2018,"Temp Deposit Redeemed",'Deposit Transaction (A)'!$G$7:$G$2018,'SUMMARY (A)'!$C25)</f>
        <v>0</v>
      </c>
      <c r="L25" s="240">
        <f t="shared" si="2"/>
        <v>0</v>
      </c>
    </row>
    <row r="26" spans="2:12" ht="20.100000000000001" customHeight="1">
      <c r="B26" s="237" t="str">
        <f>'ADD NAME (A)'!C24</f>
        <v>LK1</v>
      </c>
      <c r="C26" s="238" t="str">
        <f>'ADD NAME (A)'!D24</f>
        <v>陈焕荣(Chen Huan Rong)</v>
      </c>
      <c r="D26" s="239">
        <f>SUMIFS('Marker Transaction (A)'!$I$7:$I$2001,'Marker Transaction (A)'!$H$7:$H$2001,"Marker",'Marker Transaction (A)'!$G$7:$G$2001,'SUMMARY (A)'!$C26)</f>
        <v>313372</v>
      </c>
      <c r="E26" s="239">
        <f>SUMIFS('Marker Transaction (A)'!$I$7:$I$2001,'Marker Transaction (A)'!$H$7:$H$2001,"Marker Redeemed",'Marker Transaction (A)'!$G$7:$G$2001,'SUMMARY (A)'!$C26)</f>
        <v>0</v>
      </c>
      <c r="F26" s="275">
        <f t="shared" si="3"/>
        <v>313372</v>
      </c>
      <c r="G26" s="279">
        <f>SUMIFS('Deposit Transaction (A)'!$I$7:$I$2018,'Deposit Transaction (A)'!$H$7:$H$2018,"Deposit",'Deposit Transaction (A)'!$G$7:$G$2018,'SUMMARY (A)'!$C26)</f>
        <v>0</v>
      </c>
      <c r="H26" s="239">
        <f>SUMIFS('Deposit Transaction (A)'!$I$7:$I$2018,'Deposit Transaction (A)'!$H$7:$H$2018,"Deposit Redeemed",'Deposit Transaction (A)'!$G$7:$G$2018,'SUMMARY (A)'!$C26)</f>
        <v>0</v>
      </c>
      <c r="I26" s="240">
        <f t="shared" si="4"/>
        <v>0</v>
      </c>
      <c r="J26" s="279">
        <f>SUMIFS('Deposit Transaction (A)'!$I$7:$I$2018,'Deposit Transaction (A)'!$H$7:$H$2018,"Temp Deposit",'Deposit Transaction (A)'!$G$7:$G$2018,'SUMMARY (A)'!$C26)</f>
        <v>0</v>
      </c>
      <c r="K26" s="239">
        <f>SUMIFS('Deposit Transaction (A)'!$I$7:$I$2018,'Deposit Transaction (A)'!$H$7:$H$2018,"Temp Deposit Redeemed",'Deposit Transaction (A)'!$G$7:$G$2018,'SUMMARY (A)'!$C26)</f>
        <v>0</v>
      </c>
      <c r="L26" s="240">
        <f t="shared" si="2"/>
        <v>0</v>
      </c>
    </row>
    <row r="27" spans="2:12" ht="20.100000000000001" customHeight="1">
      <c r="B27" s="237" t="str">
        <f>'ADD NAME (A)'!C25</f>
        <v>LK30601</v>
      </c>
      <c r="C27" s="238" t="str">
        <f>'ADD NAME (A)'!D25</f>
        <v>刘华芳(Luo Hua Fang)</v>
      </c>
      <c r="D27" s="239">
        <f>SUMIFS('Marker Transaction (A)'!$I$7:$I$2001,'Marker Transaction (A)'!$H$7:$H$2001,"Marker",'Marker Transaction (A)'!$G$7:$G$2001,'SUMMARY (A)'!$C27)</f>
        <v>10000</v>
      </c>
      <c r="E27" s="239">
        <f>SUMIFS('Marker Transaction (A)'!$I$7:$I$2001,'Marker Transaction (A)'!$H$7:$H$2001,"Marker Redeemed",'Marker Transaction (A)'!$G$7:$G$2001,'SUMMARY (A)'!$C27)</f>
        <v>0</v>
      </c>
      <c r="F27" s="275">
        <f t="shared" si="3"/>
        <v>10000</v>
      </c>
      <c r="G27" s="279">
        <f>SUMIFS('Deposit Transaction (A)'!$I$7:$I$2018,'Deposit Transaction (A)'!$H$7:$H$2018,"Deposit",'Deposit Transaction (A)'!$G$7:$G$2018,'SUMMARY (A)'!$C27)</f>
        <v>0</v>
      </c>
      <c r="H27" s="239">
        <f>SUMIFS('Deposit Transaction (A)'!$I$7:$I$2018,'Deposit Transaction (A)'!$H$7:$H$2018,"Deposit Redeemed",'Deposit Transaction (A)'!$G$7:$G$2018,'SUMMARY (A)'!$C27)</f>
        <v>0</v>
      </c>
      <c r="I27" s="240">
        <f t="shared" si="4"/>
        <v>0</v>
      </c>
      <c r="J27" s="279">
        <f>SUMIFS('Deposit Transaction (A)'!$I$7:$I$2018,'Deposit Transaction (A)'!$H$7:$H$2018,"Temp Deposit",'Deposit Transaction (A)'!$G$7:$G$2018,'SUMMARY (A)'!$C27)</f>
        <v>0</v>
      </c>
      <c r="K27" s="239">
        <f>SUMIFS('Deposit Transaction (A)'!$I$7:$I$2018,'Deposit Transaction (A)'!$H$7:$H$2018,"Temp Deposit Redeemed",'Deposit Transaction (A)'!$G$7:$G$2018,'SUMMARY (A)'!$C27)</f>
        <v>0</v>
      </c>
      <c r="L27" s="240">
        <f t="shared" si="2"/>
        <v>0</v>
      </c>
    </row>
    <row r="28" spans="2:12" ht="20.100000000000001" customHeight="1">
      <c r="B28" s="237" t="str">
        <f>'ADD NAME (A)'!C26</f>
        <v>LK312057</v>
      </c>
      <c r="C28" s="238" t="str">
        <f>'ADD NAME (A)'!D26</f>
        <v>伟哥(Wei Ge)</v>
      </c>
      <c r="D28" s="239">
        <f>SUMIFS('Marker Transaction (A)'!$I$7:$I$2001,'Marker Transaction (A)'!$H$7:$H$2001,"Marker",'Marker Transaction (A)'!$G$7:$G$2001,'SUMMARY (A)'!$C28)</f>
        <v>0</v>
      </c>
      <c r="E28" s="239">
        <f>SUMIFS('Marker Transaction (A)'!$I$7:$I$2001,'Marker Transaction (A)'!$H$7:$H$2001,"Marker Redeemed",'Marker Transaction (A)'!$G$7:$G$2001,'SUMMARY (A)'!$C28)</f>
        <v>0</v>
      </c>
      <c r="F28" s="275">
        <f t="shared" si="3"/>
        <v>0</v>
      </c>
      <c r="G28" s="279">
        <f>SUMIFS('Deposit Transaction (A)'!$I$7:$I$2018,'Deposit Transaction (A)'!$H$7:$H$2018,"Deposit",'Deposit Transaction (A)'!$G$7:$G$2018,'SUMMARY (A)'!$C28)</f>
        <v>0</v>
      </c>
      <c r="H28" s="239">
        <f>SUMIFS('Deposit Transaction (A)'!$I$7:$I$2018,'Deposit Transaction (A)'!$H$7:$H$2018,"Deposit Redeemed",'Deposit Transaction (A)'!$G$7:$G$2018,'SUMMARY (A)'!$C28)</f>
        <v>0</v>
      </c>
      <c r="I28" s="240">
        <f t="shared" si="4"/>
        <v>0</v>
      </c>
      <c r="J28" s="279">
        <f>SUMIFS('Deposit Transaction (A)'!$I$7:$I$2018,'Deposit Transaction (A)'!$H$7:$H$2018,"Temp Deposit",'Deposit Transaction (A)'!$G$7:$G$2018,'SUMMARY (A)'!$C28)</f>
        <v>0</v>
      </c>
      <c r="K28" s="239">
        <f>SUMIFS('Deposit Transaction (A)'!$I$7:$I$2018,'Deposit Transaction (A)'!$H$7:$H$2018,"Temp Deposit Redeemed",'Deposit Transaction (A)'!$G$7:$G$2018,'SUMMARY (A)'!$C28)</f>
        <v>0</v>
      </c>
      <c r="L28" s="240">
        <f t="shared" si="2"/>
        <v>0</v>
      </c>
    </row>
    <row r="29" spans="2:12" ht="20.100000000000001" customHeight="1">
      <c r="B29" s="237" t="str">
        <f>'ADD NAME (A)'!C27</f>
        <v>ZH1</v>
      </c>
      <c r="C29" s="238" t="str">
        <f>'ADD NAME (A)'!D27</f>
        <v>张学申(Zhang Xue Shen)</v>
      </c>
      <c r="D29" s="239">
        <f>SUMIFS('Marker Transaction (A)'!$I$7:$I$2001,'Marker Transaction (A)'!$H$7:$H$2001,"Marker",'Marker Transaction (A)'!$G$7:$G$2001,'SUMMARY (A)'!$C29)</f>
        <v>0</v>
      </c>
      <c r="E29" s="239">
        <f>SUMIFS('Marker Transaction (A)'!$I$7:$I$2001,'Marker Transaction (A)'!$H$7:$H$2001,"Marker Redeemed",'Marker Transaction (A)'!$G$7:$G$2001,'SUMMARY (A)'!$C29)</f>
        <v>0</v>
      </c>
      <c r="F29" s="275">
        <f t="shared" si="3"/>
        <v>0</v>
      </c>
      <c r="G29" s="279">
        <f>SUMIFS('Deposit Transaction (A)'!$I$7:$I$2018,'Deposit Transaction (A)'!$H$7:$H$2018,"Deposit",'Deposit Transaction (A)'!$G$7:$G$2018,'SUMMARY (A)'!$C29)</f>
        <v>121</v>
      </c>
      <c r="H29" s="239">
        <f>SUMIFS('Deposit Transaction (A)'!$I$7:$I$2018,'Deposit Transaction (A)'!$H$7:$H$2018,"Deposit Redeemed",'Deposit Transaction (A)'!$G$7:$G$2018,'SUMMARY (A)'!$C29)</f>
        <v>0</v>
      </c>
      <c r="I29" s="240">
        <f t="shared" si="4"/>
        <v>121</v>
      </c>
      <c r="J29" s="279">
        <f>SUMIFS('Deposit Transaction (A)'!$I$7:$I$2018,'Deposit Transaction (A)'!$H$7:$H$2018,"Temp Deposit",'Deposit Transaction (A)'!$G$7:$G$2018,'SUMMARY (A)'!$C29)</f>
        <v>0</v>
      </c>
      <c r="K29" s="239">
        <f>SUMIFS('Deposit Transaction (A)'!$I$7:$I$2018,'Deposit Transaction (A)'!$H$7:$H$2018,"Temp Deposit Redeemed",'Deposit Transaction (A)'!$G$7:$G$2018,'SUMMARY (A)'!$C29)</f>
        <v>0</v>
      </c>
      <c r="L29" s="240">
        <f t="shared" si="2"/>
        <v>0</v>
      </c>
    </row>
    <row r="30" spans="2:12" ht="20.100000000000001" customHeight="1">
      <c r="B30" s="237" t="str">
        <f>'ADD NAME (A)'!C28</f>
        <v>CC11137</v>
      </c>
      <c r="C30" s="238" t="str">
        <f>'ADD NAME (A)'!D28</f>
        <v>陈灏(Chen Hao)</v>
      </c>
      <c r="D30" s="239">
        <f>SUMIFS('Marker Transaction (A)'!$I$7:$I$2001,'Marker Transaction (A)'!$H$7:$H$2001,"Marker",'Marker Transaction (A)'!$G$7:$G$2001,'SUMMARY (A)'!$C30)</f>
        <v>0</v>
      </c>
      <c r="E30" s="239">
        <f>SUMIFS('Marker Transaction (A)'!$I$7:$I$2001,'Marker Transaction (A)'!$H$7:$H$2001,"Marker Redeemed",'Marker Transaction (A)'!$G$7:$G$2001,'SUMMARY (A)'!$C30)</f>
        <v>0</v>
      </c>
      <c r="F30" s="275">
        <f t="shared" si="3"/>
        <v>0</v>
      </c>
      <c r="G30" s="279">
        <f>SUMIFS('Deposit Transaction (A)'!$I$7:$I$2018,'Deposit Transaction (A)'!$H$7:$H$2018,"Deposit",'Deposit Transaction (A)'!$G$7:$G$2018,'SUMMARY (A)'!$C30)</f>
        <v>150000</v>
      </c>
      <c r="H30" s="239">
        <f>SUMIFS('Deposit Transaction (A)'!$I$7:$I$2018,'Deposit Transaction (A)'!$H$7:$H$2018,"Deposit Redeemed",'Deposit Transaction (A)'!$G$7:$G$2018,'SUMMARY (A)'!$C30)</f>
        <v>0</v>
      </c>
      <c r="I30" s="240">
        <f t="shared" si="4"/>
        <v>150000</v>
      </c>
      <c r="J30" s="279">
        <f>SUMIFS('Deposit Transaction (A)'!$I$7:$I$2018,'Deposit Transaction (A)'!$H$7:$H$2018,"Temp Deposit",'Deposit Transaction (A)'!$G$7:$G$2018,'SUMMARY (A)'!$C30)</f>
        <v>0</v>
      </c>
      <c r="K30" s="239">
        <f>SUMIFS('Deposit Transaction (A)'!$I$7:$I$2018,'Deposit Transaction (A)'!$H$7:$H$2018,"Temp Deposit Redeemed",'Deposit Transaction (A)'!$G$7:$G$2018,'SUMMARY (A)'!$C30)</f>
        <v>0</v>
      </c>
      <c r="L30" s="240">
        <f t="shared" si="2"/>
        <v>0</v>
      </c>
    </row>
    <row r="31" spans="2:12" ht="20.100000000000001" customHeight="1">
      <c r="B31" s="237" t="str">
        <f>'ADD NAME (A)'!C29</f>
        <v>LK5</v>
      </c>
      <c r="C31" s="238" t="str">
        <f>'ADD NAME (A)'!D29</f>
        <v xml:space="preserve"> 陈志豪(Chen Zhi Hao)</v>
      </c>
      <c r="D31" s="239">
        <f>SUMIFS('Marker Transaction (A)'!$I$7:$I$2001,'Marker Transaction (A)'!$H$7:$H$2001,"Marker",'Marker Transaction (A)'!$G$7:$G$2001,'SUMMARY (A)'!$C31)</f>
        <v>0</v>
      </c>
      <c r="E31" s="239">
        <f>SUMIFS('Marker Transaction (A)'!$I$7:$I$2001,'Marker Transaction (A)'!$H$7:$H$2001,"Marker Redeemed",'Marker Transaction (A)'!$G$7:$G$2001,'SUMMARY (A)'!$C31)</f>
        <v>0</v>
      </c>
      <c r="F31" s="275">
        <f t="shared" si="3"/>
        <v>0</v>
      </c>
      <c r="G31" s="279">
        <f>SUMIFS('Deposit Transaction (A)'!$I$7:$I$2018,'Deposit Transaction (A)'!$H$7:$H$2018,"Deposit",'Deposit Transaction (A)'!$G$7:$G$2018,'SUMMARY (A)'!$C31)</f>
        <v>7640</v>
      </c>
      <c r="H31" s="239">
        <f>SUMIFS('Deposit Transaction (A)'!$I$7:$I$2018,'Deposit Transaction (A)'!$H$7:$H$2018,"Deposit Redeemed",'Deposit Transaction (A)'!$G$7:$G$2018,'SUMMARY (A)'!$C31)</f>
        <v>-300</v>
      </c>
      <c r="I31" s="240">
        <f t="shared" si="4"/>
        <v>7340</v>
      </c>
      <c r="J31" s="279">
        <f>SUMIFS('Deposit Transaction (A)'!$I$7:$I$2018,'Deposit Transaction (A)'!$H$7:$H$2018,"Temp Deposit",'Deposit Transaction (A)'!$G$7:$G$2018,'SUMMARY (A)'!$C31)</f>
        <v>0</v>
      </c>
      <c r="K31" s="239">
        <f>SUMIFS('Deposit Transaction (A)'!$I$7:$I$2018,'Deposit Transaction (A)'!$H$7:$H$2018,"Temp Deposit Redeemed",'Deposit Transaction (A)'!$G$7:$G$2018,'SUMMARY (A)'!$C31)</f>
        <v>0</v>
      </c>
      <c r="L31" s="240">
        <f t="shared" si="2"/>
        <v>0</v>
      </c>
    </row>
    <row r="32" spans="2:12" ht="20.100000000000001" customHeight="1">
      <c r="B32" s="237" t="str">
        <f>'ADD NAME (A)'!C30</f>
        <v>AD66666</v>
      </c>
      <c r="C32" s="238" t="str">
        <f>'ADD NAME (A)'!D30</f>
        <v>李乔双 (Li Qiao Shuang)</v>
      </c>
      <c r="D32" s="239">
        <f>SUMIFS('Marker Transaction (A)'!$I$7:$I$2001,'Marker Transaction (A)'!$H$7:$H$2001,"Marker",'Marker Transaction (A)'!$G$7:$G$2001,'SUMMARY (A)'!$C32)</f>
        <v>0</v>
      </c>
      <c r="E32" s="239">
        <f>SUMIFS('Marker Transaction (A)'!$I$7:$I$2001,'Marker Transaction (A)'!$H$7:$H$2001,"Marker Redeemed",'Marker Transaction (A)'!$G$7:$G$2001,'SUMMARY (A)'!$C32)</f>
        <v>0</v>
      </c>
      <c r="F32" s="275">
        <f t="shared" si="3"/>
        <v>0</v>
      </c>
      <c r="G32" s="279">
        <f>SUMIFS('Deposit Transaction (A)'!$I$7:$I$2018,'Deposit Transaction (A)'!$H$7:$H$2018,"Deposit",'Deposit Transaction (A)'!$G$7:$G$2018,'SUMMARY (A)'!$C32)</f>
        <v>18</v>
      </c>
      <c r="H32" s="239">
        <f>SUMIFS('Deposit Transaction (A)'!$I$7:$I$2018,'Deposit Transaction (A)'!$H$7:$H$2018,"Deposit Redeemed",'Deposit Transaction (A)'!$G$7:$G$2018,'SUMMARY (A)'!$C32)</f>
        <v>0</v>
      </c>
      <c r="I32" s="240">
        <f t="shared" si="4"/>
        <v>18</v>
      </c>
      <c r="J32" s="279">
        <f>SUMIFS('Deposit Transaction (A)'!$I$7:$I$2018,'Deposit Transaction (A)'!$H$7:$H$2018,"Temp Deposit",'Deposit Transaction (A)'!$G$7:$G$2018,'SUMMARY (A)'!$C32)</f>
        <v>0</v>
      </c>
      <c r="K32" s="239">
        <f>SUMIFS('Deposit Transaction (A)'!$I$7:$I$2018,'Deposit Transaction (A)'!$H$7:$H$2018,"Temp Deposit Redeemed",'Deposit Transaction (A)'!$G$7:$G$2018,'SUMMARY (A)'!$C32)</f>
        <v>0</v>
      </c>
      <c r="L32" s="240">
        <f t="shared" si="2"/>
        <v>0</v>
      </c>
    </row>
    <row r="33" spans="2:12" ht="20.100000000000001" customHeight="1">
      <c r="B33" s="237" t="str">
        <f>'ADD NAME (A)'!C31</f>
        <v>AA1</v>
      </c>
      <c r="C33" s="238" t="str">
        <f>'ADD NAME (A)'!D31</f>
        <v>Outstanding commission</v>
      </c>
      <c r="D33" s="239">
        <f>SUMIFS('Marker Transaction (A)'!$I$7:$I$2001,'Marker Transaction (A)'!$H$7:$H$2001,"Marker",'Marker Transaction (A)'!$G$7:$G$2001,'SUMMARY (A)'!$C33)</f>
        <v>0</v>
      </c>
      <c r="E33" s="239">
        <f>SUMIFS('Marker Transaction (A)'!$I$7:$I$2001,'Marker Transaction (A)'!$H$7:$H$2001,"Marker Redeemed",'Marker Transaction (A)'!$G$7:$G$2001,'SUMMARY (A)'!$C33)</f>
        <v>0</v>
      </c>
      <c r="F33" s="275">
        <f t="shared" si="3"/>
        <v>0</v>
      </c>
      <c r="G33" s="279">
        <f>SUMIFS('Deposit Transaction (A)'!$I$7:$I$2018,'Deposit Transaction (A)'!$H$7:$H$2018,"Deposit",'Deposit Transaction (A)'!$G$7:$G$2018,'SUMMARY (A)'!$C33)</f>
        <v>271748</v>
      </c>
      <c r="H33" s="239">
        <f>SUMIFS('Deposit Transaction (A)'!$I$7:$I$2018,'Deposit Transaction (A)'!$H$7:$H$2018,"Deposit Redeemed",'Deposit Transaction (A)'!$G$7:$G$2018,'SUMMARY (A)'!$C33)</f>
        <v>-97672</v>
      </c>
      <c r="I33" s="240">
        <f t="shared" si="4"/>
        <v>174076</v>
      </c>
      <c r="J33" s="279">
        <f>SUMIFS('Deposit Transaction (A)'!$I$7:$I$2018,'Deposit Transaction (A)'!$H$7:$H$2018,"Temp Deposit",'Deposit Transaction (A)'!$G$7:$G$2018,'SUMMARY (A)'!$C33)</f>
        <v>0</v>
      </c>
      <c r="K33" s="239">
        <f>SUMIFS('Deposit Transaction (A)'!$I$7:$I$2018,'Deposit Transaction (A)'!$H$7:$H$2018,"Temp Deposit Redeemed",'Deposit Transaction (A)'!$G$7:$G$2018,'SUMMARY (A)'!$C33)</f>
        <v>0</v>
      </c>
      <c r="L33" s="240">
        <f t="shared" si="2"/>
        <v>0</v>
      </c>
    </row>
    <row r="34" spans="2:12" ht="20.100000000000001" customHeight="1">
      <c r="B34" s="237" t="str">
        <f>'ADD NAME (A)'!C32</f>
        <v>AA4</v>
      </c>
      <c r="C34" s="238" t="str">
        <f>'ADD NAME (A)'!D32</f>
        <v>STAFF SHORT/OVER PAID</v>
      </c>
      <c r="D34" s="239">
        <f>SUMIFS('Marker Transaction (A)'!$I$7:$I$2001,'Marker Transaction (A)'!$H$7:$H$2001,"Marker",'Marker Transaction (A)'!$G$7:$G$2001,'SUMMARY (A)'!$C34)</f>
        <v>0</v>
      </c>
      <c r="E34" s="239">
        <f>SUMIFS('Marker Transaction (A)'!$I$7:$I$2001,'Marker Transaction (A)'!$H$7:$H$2001,"Marker Redeemed",'Marker Transaction (A)'!$G$7:$G$2001,'SUMMARY (A)'!$C34)</f>
        <v>0</v>
      </c>
      <c r="F34" s="275">
        <f t="shared" si="3"/>
        <v>0</v>
      </c>
      <c r="G34" s="279">
        <f>SUMIFS('Deposit Transaction (A)'!$I$7:$I$2018,'Deposit Transaction (A)'!$H$7:$H$2018,"Deposit",'Deposit Transaction (A)'!$G$7:$G$2018,'SUMMARY (A)'!$C34)</f>
        <v>0</v>
      </c>
      <c r="H34" s="239">
        <f>SUMIFS('Deposit Transaction (A)'!$I$7:$I$2018,'Deposit Transaction (A)'!$H$7:$H$2018,"Deposit Redeemed",'Deposit Transaction (A)'!$G$7:$G$2018,'SUMMARY (A)'!$C34)</f>
        <v>-406.5</v>
      </c>
      <c r="I34" s="240">
        <f t="shared" si="4"/>
        <v>-406.5</v>
      </c>
      <c r="J34" s="279">
        <f>SUMIFS('Deposit Transaction (A)'!$I$7:$I$2018,'Deposit Transaction (A)'!$H$7:$H$2018,"Temp Deposit",'Deposit Transaction (A)'!$G$7:$G$2018,'SUMMARY (A)'!$C34)</f>
        <v>0</v>
      </c>
      <c r="K34" s="239">
        <f>SUMIFS('Deposit Transaction (A)'!$I$7:$I$2018,'Deposit Transaction (A)'!$H$7:$H$2018,"Temp Deposit Redeemed",'Deposit Transaction (A)'!$G$7:$G$2018,'SUMMARY (A)'!$C34)</f>
        <v>0</v>
      </c>
      <c r="L34" s="240">
        <f t="shared" si="2"/>
        <v>0</v>
      </c>
    </row>
    <row r="35" spans="2:12" ht="20.100000000000001" customHeight="1">
      <c r="B35" s="237" t="str">
        <f>'ADD NAME (A)'!C33</f>
        <v>AA5</v>
      </c>
      <c r="C35" s="238" t="str">
        <f>'ADD NAME (A)'!D33</f>
        <v>MARKER RATE INCOME</v>
      </c>
      <c r="D35" s="239">
        <f>SUMIFS('Marker Transaction (A)'!$I$7:$I$2001,'Marker Transaction (A)'!$H$7:$H$2001,"Marker",'Marker Transaction (A)'!$G$7:$G$2001,'SUMMARY (A)'!$C35)</f>
        <v>0</v>
      </c>
      <c r="E35" s="239">
        <f>SUMIFS('Marker Transaction (A)'!$I$7:$I$2001,'Marker Transaction (A)'!$H$7:$H$2001,"Marker Redeemed",'Marker Transaction (A)'!$G$7:$G$2001,'SUMMARY (A)'!$C35)</f>
        <v>0</v>
      </c>
      <c r="F35" s="275">
        <f t="shared" si="3"/>
        <v>0</v>
      </c>
      <c r="G35" s="279">
        <f>SUMIFS('Deposit Transaction (A)'!$I$7:$I$2018,'Deposit Transaction (A)'!$H$7:$H$2018,"Deposit",'Deposit Transaction (A)'!$G$7:$G$2018,'SUMMARY (A)'!$C35)</f>
        <v>280</v>
      </c>
      <c r="H35" s="239">
        <f>SUMIFS('Deposit Transaction (A)'!$I$7:$I$2018,'Deposit Transaction (A)'!$H$7:$H$2018,"Deposit Redeemed",'Deposit Transaction (A)'!$G$7:$G$2018,'SUMMARY (A)'!$C35)</f>
        <v>0</v>
      </c>
      <c r="I35" s="240">
        <f t="shared" si="4"/>
        <v>280</v>
      </c>
      <c r="J35" s="279">
        <f>SUMIFS('Deposit Transaction (A)'!$I$7:$I$2018,'Deposit Transaction (A)'!$H$7:$H$2018,"Temp Deposit",'Deposit Transaction (A)'!$G$7:$G$2018,'SUMMARY (A)'!$C35)</f>
        <v>0</v>
      </c>
      <c r="K35" s="239">
        <f>SUMIFS('Deposit Transaction (A)'!$I$7:$I$2018,'Deposit Transaction (A)'!$H$7:$H$2018,"Temp Deposit Redeemed",'Deposit Transaction (A)'!$G$7:$G$2018,'SUMMARY (A)'!$C35)</f>
        <v>0</v>
      </c>
      <c r="L35" s="240">
        <f t="shared" si="2"/>
        <v>0</v>
      </c>
    </row>
    <row r="36" spans="2:12" ht="20.100000000000001" customHeight="1">
      <c r="B36" s="253" t="str">
        <f>'ADD NAME (A)'!C34</f>
        <v>AA2</v>
      </c>
      <c r="C36" s="238" t="str">
        <f>'ADD NAME (A)'!D34</f>
        <v>Early commssion paid</v>
      </c>
      <c r="D36" s="239">
        <f>SUMIFS('Marker Transaction (A)'!$I$7:$I$2001,'Marker Transaction (A)'!$H$7:$H$2001,"Marker",'Marker Transaction (A)'!$G$7:$G$2001,'SUMMARY (A)'!$C36)</f>
        <v>0</v>
      </c>
      <c r="E36" s="239">
        <f>SUMIFS('Marker Transaction (A)'!$I$7:$I$2001,'Marker Transaction (A)'!$H$7:$H$2001,"Marker Redeemed",'Marker Transaction (A)'!$G$7:$G$2001,'SUMMARY (A)'!$C36)</f>
        <v>0</v>
      </c>
      <c r="F36" s="275">
        <f t="shared" si="3"/>
        <v>0</v>
      </c>
      <c r="G36" s="279">
        <f>SUMIFS('Deposit Transaction (A)'!$I$7:$I$2018,'Deposit Transaction (A)'!$H$7:$H$2018,"Deposit",'Deposit Transaction (A)'!$G$7:$G$2018,'SUMMARY (A)'!$C36)</f>
        <v>0</v>
      </c>
      <c r="H36" s="239">
        <f>SUMIFS('Deposit Transaction (A)'!$I$7:$I$2018,'Deposit Transaction (A)'!$H$7:$H$2018,"Deposit Redeemed",'Deposit Transaction (A)'!$G$7:$G$2018,'SUMMARY (A)'!$C36)</f>
        <v>0</v>
      </c>
      <c r="I36" s="240">
        <f t="shared" si="4"/>
        <v>0</v>
      </c>
      <c r="J36" s="279">
        <f>SUMIFS('Deposit Transaction (A)'!$I$7:$I$2018,'Deposit Transaction (A)'!$H$7:$H$2018,"Temp Deposit",'Deposit Transaction (A)'!$G$7:$G$2018,'SUMMARY (A)'!$C36)</f>
        <v>0</v>
      </c>
      <c r="K36" s="239">
        <f>SUMIFS('Deposit Transaction (A)'!$I$7:$I$2018,'Deposit Transaction (A)'!$H$7:$H$2018,"Temp Deposit Redeemed",'Deposit Transaction (A)'!$G$7:$G$2018,'SUMMARY (A)'!$C36)</f>
        <v>0</v>
      </c>
      <c r="L36" s="240">
        <f t="shared" si="2"/>
        <v>0</v>
      </c>
    </row>
    <row r="37" spans="2:12" ht="20.100000000000001" customHeight="1">
      <c r="B37" s="237" t="str">
        <f>'ADD NAME (A)'!C35</f>
        <v>April commission</v>
      </c>
      <c r="C37" s="238" t="str">
        <f>'ADD NAME (A)'!D35</f>
        <v>April commission</v>
      </c>
      <c r="D37" s="239">
        <f>SUMIFS('Marker Transaction (A)'!$I$7:$I$2001,'Marker Transaction (A)'!$H$7:$H$2001,"Marker",'Marker Transaction (A)'!$G$7:$G$2001,'SUMMARY (A)'!$C37)</f>
        <v>0</v>
      </c>
      <c r="E37" s="239">
        <f>SUMIFS('Marker Transaction (A)'!$I$7:$I$2001,'Marker Transaction (A)'!$H$7:$H$2001,"Marker Redeemed",'Marker Transaction (A)'!$G$7:$G$2001,'SUMMARY (A)'!$C37)</f>
        <v>0</v>
      </c>
      <c r="F37" s="275">
        <f t="shared" si="3"/>
        <v>0</v>
      </c>
      <c r="G37" s="279">
        <f>SUMIFS('Deposit Transaction (A)'!$I$7:$I$2018,'Deposit Transaction (A)'!$H$7:$H$2018,"Deposit",'Deposit Transaction (A)'!$G$7:$G$2018,'SUMMARY (A)'!$C37)</f>
        <v>3346</v>
      </c>
      <c r="H37" s="239">
        <f>SUMIFS('Deposit Transaction (A)'!$I$7:$I$2018,'Deposit Transaction (A)'!$H$7:$H$2018,"Deposit Redeemed",'Deposit Transaction (A)'!$G$7:$G$2018,'SUMMARY (A)'!$C37)</f>
        <v>-801</v>
      </c>
      <c r="I37" s="240">
        <f t="shared" si="4"/>
        <v>2545</v>
      </c>
      <c r="J37" s="279">
        <f>SUMIFS('Deposit Transaction (A)'!$I$7:$I$2018,'Deposit Transaction (A)'!$H$7:$H$2018,"Temp Deposit",'Deposit Transaction (A)'!$G$7:$G$2018,'SUMMARY (A)'!$C37)</f>
        <v>0</v>
      </c>
      <c r="K37" s="239">
        <f>SUMIFS('Deposit Transaction (A)'!$I$7:$I$2018,'Deposit Transaction (A)'!$H$7:$H$2018,"Temp Deposit Redeemed",'Deposit Transaction (A)'!$G$7:$G$2018,'SUMMARY (A)'!$C37)</f>
        <v>0</v>
      </c>
      <c r="L37" s="240">
        <f t="shared" si="2"/>
        <v>0</v>
      </c>
    </row>
    <row r="38" spans="2:12" ht="20.100000000000001" customHeight="1">
      <c r="B38" s="237" t="str">
        <f>'ADD NAME (A)'!C36</f>
        <v>TG12071</v>
      </c>
      <c r="C38" s="238" t="str">
        <f>'ADD NAME (A)'!D36</f>
        <v>兔哥(Tu Ge)</v>
      </c>
      <c r="D38" s="239">
        <f>SUMIFS('Marker Transaction (A)'!$I$7:$I$2001,'Marker Transaction (A)'!$H$7:$H$2001,"Marker",'Marker Transaction (A)'!$G$7:$G$2001,'SUMMARY (A)'!$C38)</f>
        <v>10924</v>
      </c>
      <c r="E38" s="239">
        <f>SUMIFS('Marker Transaction (A)'!$I$7:$I$2001,'Marker Transaction (A)'!$H$7:$H$2001,"Marker Redeemed",'Marker Transaction (A)'!$G$7:$G$2001,'SUMMARY (A)'!$C38)</f>
        <v>-10924</v>
      </c>
      <c r="F38" s="275">
        <f t="shared" si="3"/>
        <v>0</v>
      </c>
      <c r="G38" s="279">
        <f>SUMIFS('Deposit Transaction (A)'!$I$7:$I$2018,'Deposit Transaction (A)'!$H$7:$H$2018,"Deposit",'Deposit Transaction (A)'!$G$7:$G$2018,'SUMMARY (A)'!$C38)</f>
        <v>538000</v>
      </c>
      <c r="H38" s="239">
        <f>SUMIFS('Deposit Transaction (A)'!$I$7:$I$2018,'Deposit Transaction (A)'!$H$7:$H$2018,"Deposit Redeemed",'Deposit Transaction (A)'!$G$7:$G$2018,'SUMMARY (A)'!$C38)</f>
        <v>-503000</v>
      </c>
      <c r="I38" s="240">
        <f t="shared" si="4"/>
        <v>35000</v>
      </c>
      <c r="J38" s="279">
        <f>SUMIFS('Deposit Transaction (A)'!$I$7:$I$2018,'Deposit Transaction (A)'!$H$7:$H$2018,"Temp Deposit",'Deposit Transaction (A)'!$G$7:$G$2018,'SUMMARY (A)'!$C38)</f>
        <v>0</v>
      </c>
      <c r="K38" s="239">
        <f>SUMIFS('Deposit Transaction (A)'!$I$7:$I$2018,'Deposit Transaction (A)'!$H$7:$H$2018,"Temp Deposit Redeemed",'Deposit Transaction (A)'!$G$7:$G$2018,'SUMMARY (A)'!$C38)</f>
        <v>0</v>
      </c>
      <c r="L38" s="240">
        <f t="shared" si="2"/>
        <v>0</v>
      </c>
    </row>
    <row r="39" spans="2:12" ht="20.100000000000001" customHeight="1">
      <c r="B39" s="237" t="str">
        <f>'ADD NAME (A)'!C37</f>
        <v>PZ12075</v>
      </c>
      <c r="C39" s="238" t="str">
        <f>'ADD NAME (A)'!D37</f>
        <v>余佩志（Yu Pei Zhi)</v>
      </c>
      <c r="D39" s="239">
        <f>SUMIFS('Marker Transaction (A)'!$I$7:$I$2001,'Marker Transaction (A)'!$H$7:$H$2001,"Marker",'Marker Transaction (A)'!$G$7:$G$2001,'SUMMARY (A)'!$C39)</f>
        <v>0</v>
      </c>
      <c r="E39" s="239">
        <f>SUMIFS('Marker Transaction (A)'!$I$7:$I$2001,'Marker Transaction (A)'!$H$7:$H$2001,"Marker Redeemed",'Marker Transaction (A)'!$G$7:$G$2001,'SUMMARY (A)'!$C39)</f>
        <v>0</v>
      </c>
      <c r="F39" s="275">
        <f t="shared" si="3"/>
        <v>0</v>
      </c>
      <c r="G39" s="279">
        <f>SUMIFS('Deposit Transaction (A)'!$I$7:$I$2018,'Deposit Transaction (A)'!$H$7:$H$2018,"Deposit",'Deposit Transaction (A)'!$G$7:$G$2018,'SUMMARY (A)'!$C39)</f>
        <v>298000</v>
      </c>
      <c r="H39" s="239">
        <f>SUMIFS('Deposit Transaction (A)'!$I$7:$I$2018,'Deposit Transaction (A)'!$H$7:$H$2018,"Deposit Redeemed",'Deposit Transaction (A)'!$G$7:$G$2018,'SUMMARY (A)'!$C39)</f>
        <v>-298000</v>
      </c>
      <c r="I39" s="240">
        <f t="shared" si="4"/>
        <v>0</v>
      </c>
      <c r="J39" s="279">
        <f>SUMIFS('Deposit Transaction (A)'!$I$7:$I$2018,'Deposit Transaction (A)'!$H$7:$H$2018,"Temp Deposit",'Deposit Transaction (A)'!$G$7:$G$2018,'SUMMARY (A)'!$C39)</f>
        <v>0</v>
      </c>
      <c r="K39" s="239">
        <f>SUMIFS('Deposit Transaction (A)'!$I$7:$I$2018,'Deposit Transaction (A)'!$H$7:$H$2018,"Temp Deposit Redeemed",'Deposit Transaction (A)'!$G$7:$G$2018,'SUMMARY (A)'!$C39)</f>
        <v>0</v>
      </c>
      <c r="L39" s="240">
        <f t="shared" si="2"/>
        <v>0</v>
      </c>
    </row>
    <row r="40" spans="2:12" ht="20.100000000000001" customHeight="1">
      <c r="B40" s="237" t="str">
        <f>'ADD NAME (A)'!C38</f>
        <v>LK1023</v>
      </c>
      <c r="C40" s="238" t="str">
        <f>'ADD NAME (A)'!D38</f>
        <v>Chen Xu Ming</v>
      </c>
      <c r="D40" s="239">
        <f>SUMIFS('Marker Transaction (A)'!$I$7:$I$2001,'Marker Transaction (A)'!$H$7:$H$2001,"Marker",'Marker Transaction (A)'!$G$7:$G$2001,'SUMMARY (A)'!$C40)</f>
        <v>0</v>
      </c>
      <c r="E40" s="239">
        <f>SUMIFS('Marker Transaction (A)'!$I$7:$I$2001,'Marker Transaction (A)'!$H$7:$H$2001,"Marker Redeemed",'Marker Transaction (A)'!$G$7:$G$2001,'SUMMARY (A)'!$C40)</f>
        <v>0</v>
      </c>
      <c r="F40" s="275">
        <f t="shared" si="3"/>
        <v>0</v>
      </c>
      <c r="G40" s="279">
        <f>SUMIFS('Deposit Transaction (A)'!$I$7:$I$2018,'Deposit Transaction (A)'!$H$7:$H$2018,"Deposit",'Deposit Transaction (A)'!$G$7:$G$2018,'SUMMARY (A)'!$C40)</f>
        <v>0</v>
      </c>
      <c r="H40" s="239">
        <f>SUMIFS('Deposit Transaction (A)'!$I$7:$I$2018,'Deposit Transaction (A)'!$H$7:$H$2018,"Deposit Redeemed",'Deposit Transaction (A)'!$G$7:$G$2018,'SUMMARY (A)'!$C40)</f>
        <v>0</v>
      </c>
      <c r="I40" s="240">
        <f t="shared" si="4"/>
        <v>0</v>
      </c>
      <c r="J40" s="279">
        <f>SUMIFS('Deposit Transaction (A)'!$I$7:$I$2018,'Deposit Transaction (A)'!$H$7:$H$2018,"Temp Deposit",'Deposit Transaction (A)'!$G$7:$G$2018,'SUMMARY (A)'!$C40)</f>
        <v>1163</v>
      </c>
      <c r="K40" s="239">
        <f>SUMIFS('Deposit Transaction (A)'!$I$7:$I$2018,'Deposit Transaction (A)'!$H$7:$H$2018,"Temp Deposit Redeemed",'Deposit Transaction (A)'!$G$7:$G$2018,'SUMMARY (A)'!$C40)</f>
        <v>0</v>
      </c>
      <c r="L40" s="240">
        <f t="shared" si="2"/>
        <v>1163</v>
      </c>
    </row>
    <row r="41" spans="2:12" ht="20.100000000000001" customHeight="1">
      <c r="B41" s="237" t="str">
        <f>'ADD NAME (A)'!C39</f>
        <v>CC11923</v>
      </c>
      <c r="C41" s="238" t="str">
        <f>'ADD NAME (A)'!D39</f>
        <v>蔡少文(Cai Shao Wen)</v>
      </c>
      <c r="D41" s="239">
        <f>SUMIFS('Marker Transaction (A)'!$I$7:$I$2001,'Marker Transaction (A)'!$H$7:$H$2001,"Marker",'Marker Transaction (A)'!$G$7:$G$2001,'SUMMARY (A)'!$C41)</f>
        <v>20000</v>
      </c>
      <c r="E41" s="239">
        <f>SUMIFS('Marker Transaction (A)'!$I$7:$I$2001,'Marker Transaction (A)'!$H$7:$H$2001,"Marker Redeemed",'Marker Transaction (A)'!$G$7:$G$2001,'SUMMARY (A)'!$C41)</f>
        <v>0</v>
      </c>
      <c r="F41" s="275">
        <f t="shared" si="3"/>
        <v>20000</v>
      </c>
      <c r="G41" s="279">
        <f>SUMIFS('Deposit Transaction (A)'!$I$7:$I$2018,'Deposit Transaction (A)'!$H$7:$H$2018,"Deposit",'Deposit Transaction (A)'!$G$7:$G$2018,'SUMMARY (A)'!$C41)</f>
        <v>0</v>
      </c>
      <c r="H41" s="239">
        <f>SUMIFS('Deposit Transaction (A)'!$I$7:$I$2018,'Deposit Transaction (A)'!$H$7:$H$2018,"Deposit Redeemed",'Deposit Transaction (A)'!$G$7:$G$2018,'SUMMARY (A)'!$C41)</f>
        <v>0</v>
      </c>
      <c r="I41" s="240">
        <f t="shared" si="4"/>
        <v>0</v>
      </c>
      <c r="J41" s="279">
        <f>SUMIFS('Deposit Transaction (A)'!$I$7:$I$2018,'Deposit Transaction (A)'!$H$7:$H$2018,"Temp Deposit",'Deposit Transaction (A)'!$G$7:$G$2018,'SUMMARY (A)'!$C41)</f>
        <v>0</v>
      </c>
      <c r="K41" s="239">
        <f>SUMIFS('Deposit Transaction (A)'!$I$7:$I$2018,'Deposit Transaction (A)'!$H$7:$H$2018,"Temp Deposit Redeemed",'Deposit Transaction (A)'!$G$7:$G$2018,'SUMMARY (A)'!$C41)</f>
        <v>0</v>
      </c>
      <c r="L41" s="240">
        <f t="shared" si="2"/>
        <v>0</v>
      </c>
    </row>
    <row r="42" spans="2:12" ht="20.100000000000001" customHeight="1">
      <c r="B42" s="237" t="str">
        <f>'ADD NAME (A)'!C40</f>
        <v>LK103</v>
      </c>
      <c r="C42" s="238" t="str">
        <f>'ADD NAME (A)'!D40</f>
        <v>李义明</v>
      </c>
      <c r="D42" s="239">
        <f>SUMIFS('Marker Transaction (A)'!$I$7:$I$2001,'Marker Transaction (A)'!$H$7:$H$2001,"Marker",'Marker Transaction (A)'!$G$7:$G$2001,'SUMMARY (A)'!$C42)</f>
        <v>50000</v>
      </c>
      <c r="E42" s="239">
        <f>SUMIFS('Marker Transaction (A)'!$I$7:$I$2001,'Marker Transaction (A)'!$H$7:$H$2001,"Marker Redeemed",'Marker Transaction (A)'!$G$7:$G$2001,'SUMMARY (A)'!$C42)</f>
        <v>0</v>
      </c>
      <c r="F42" s="275">
        <f t="shared" si="3"/>
        <v>50000</v>
      </c>
      <c r="G42" s="279">
        <f>SUMIFS('Deposit Transaction (A)'!$I$7:$I$2018,'Deposit Transaction (A)'!$H$7:$H$2018,"Deposit",'Deposit Transaction (A)'!$G$7:$G$2018,'SUMMARY (A)'!$C42)</f>
        <v>0</v>
      </c>
      <c r="H42" s="239">
        <f>SUMIFS('Deposit Transaction (A)'!$I$7:$I$2018,'Deposit Transaction (A)'!$H$7:$H$2018,"Deposit Redeemed",'Deposit Transaction (A)'!$G$7:$G$2018,'SUMMARY (A)'!$C42)</f>
        <v>0</v>
      </c>
      <c r="I42" s="240">
        <f t="shared" si="4"/>
        <v>0</v>
      </c>
      <c r="J42" s="279">
        <f>SUMIFS('Deposit Transaction (A)'!$I$7:$I$2018,'Deposit Transaction (A)'!$H$7:$H$2018,"Temp Deposit",'Deposit Transaction (A)'!$G$7:$G$2018,'SUMMARY (A)'!$C42)</f>
        <v>1950</v>
      </c>
      <c r="K42" s="239">
        <f>SUMIFS('Deposit Transaction (A)'!$I$7:$I$2018,'Deposit Transaction (A)'!$H$7:$H$2018,"Temp Deposit Redeemed",'Deposit Transaction (A)'!$G$7:$G$2018,'SUMMARY (A)'!$C42)</f>
        <v>0</v>
      </c>
      <c r="L42" s="240">
        <f t="shared" si="2"/>
        <v>1950</v>
      </c>
    </row>
    <row r="43" spans="2:12" ht="20.100000000000001" customHeight="1">
      <c r="B43" s="237" t="str">
        <f>'ADD NAME (A)'!C41</f>
        <v>LK388</v>
      </c>
      <c r="C43" s="238" t="str">
        <f>'ADD NAME (A)'!D41</f>
        <v>蔡涛</v>
      </c>
      <c r="D43" s="239">
        <f>SUMIFS('Marker Transaction (A)'!$I$7:$I$2001,'Marker Transaction (A)'!$H$7:$H$2001,"Marker",'Marker Transaction (A)'!$G$7:$G$2001,'SUMMARY (A)'!$C43)</f>
        <v>116912</v>
      </c>
      <c r="E43" s="239">
        <f>SUMIFS('Marker Transaction (A)'!$I$7:$I$2001,'Marker Transaction (A)'!$H$7:$H$2001,"Marker Redeemed",'Marker Transaction (A)'!$G$7:$G$2001,'SUMMARY (A)'!$C43)</f>
        <v>0</v>
      </c>
      <c r="F43" s="275">
        <f t="shared" si="3"/>
        <v>116912</v>
      </c>
      <c r="G43" s="279">
        <f>SUMIFS('Deposit Transaction (A)'!$I$7:$I$2018,'Deposit Transaction (A)'!$H$7:$H$2018,"Deposit",'Deposit Transaction (A)'!$G$7:$G$2018,'SUMMARY (A)'!$C43)</f>
        <v>0</v>
      </c>
      <c r="H43" s="239">
        <f>SUMIFS('Deposit Transaction (A)'!$I$7:$I$2018,'Deposit Transaction (A)'!$H$7:$H$2018,"Deposit Redeemed",'Deposit Transaction (A)'!$G$7:$G$2018,'SUMMARY (A)'!$C43)</f>
        <v>0</v>
      </c>
      <c r="I43" s="240">
        <f t="shared" si="4"/>
        <v>0</v>
      </c>
      <c r="J43" s="279">
        <f>SUMIFS('Deposit Transaction (A)'!$I$7:$I$2018,'Deposit Transaction (A)'!$H$7:$H$2018,"Temp Deposit",'Deposit Transaction (A)'!$G$7:$G$2018,'SUMMARY (A)'!$C43)</f>
        <v>0</v>
      </c>
      <c r="K43" s="239">
        <f>SUMIFS('Deposit Transaction (A)'!$I$7:$I$2018,'Deposit Transaction (A)'!$H$7:$H$2018,"Temp Deposit Redeemed",'Deposit Transaction (A)'!$G$7:$G$2018,'SUMMARY (A)'!$C43)</f>
        <v>0</v>
      </c>
      <c r="L43" s="240">
        <f t="shared" si="2"/>
        <v>0</v>
      </c>
    </row>
    <row r="44" spans="2:12" ht="20.100000000000001" customHeight="1">
      <c r="B44" s="237" t="str">
        <f>'ADD NAME (A)'!C42</f>
        <v>lk399</v>
      </c>
      <c r="C44" s="238" t="str">
        <f>'ADD NAME (A)'!D42</f>
        <v>纪智子(ji zhi zi)</v>
      </c>
      <c r="D44" s="239">
        <f>SUMIFS('Marker Transaction (A)'!$I$7:$I$2001,'Marker Transaction (A)'!$H$7:$H$2001,"Marker",'Marker Transaction (A)'!$G$7:$G$2001,'SUMMARY (A)'!$C44)</f>
        <v>21910</v>
      </c>
      <c r="E44" s="239">
        <f>SUMIFS('Marker Transaction (A)'!$I$7:$I$2001,'Marker Transaction (A)'!$H$7:$H$2001,"Marker Redeemed",'Marker Transaction (A)'!$G$7:$G$2001,'SUMMARY (A)'!$C44)</f>
        <v>0</v>
      </c>
      <c r="F44" s="275">
        <f t="shared" si="3"/>
        <v>21910</v>
      </c>
      <c r="G44" s="279">
        <f>SUMIFS('Deposit Transaction (A)'!$I$7:$I$2018,'Deposit Transaction (A)'!$H$7:$H$2018,"Deposit",'Deposit Transaction (A)'!$G$7:$G$2018,'SUMMARY (A)'!$C44)</f>
        <v>0</v>
      </c>
      <c r="H44" s="239">
        <f>SUMIFS('Deposit Transaction (A)'!$I$7:$I$2018,'Deposit Transaction (A)'!$H$7:$H$2018,"Deposit Redeemed",'Deposit Transaction (A)'!$G$7:$G$2018,'SUMMARY (A)'!$C44)</f>
        <v>0</v>
      </c>
      <c r="I44" s="240">
        <f t="shared" si="4"/>
        <v>0</v>
      </c>
      <c r="J44" s="279">
        <f>SUMIFS('Deposit Transaction (A)'!$I$7:$I$2018,'Deposit Transaction (A)'!$H$7:$H$2018,"Temp Deposit",'Deposit Transaction (A)'!$G$7:$G$2018,'SUMMARY (A)'!$C44)</f>
        <v>0</v>
      </c>
      <c r="K44" s="239">
        <f>SUMIFS('Deposit Transaction (A)'!$I$7:$I$2018,'Deposit Transaction (A)'!$H$7:$H$2018,"Temp Deposit Redeemed",'Deposit Transaction (A)'!$G$7:$G$2018,'SUMMARY (A)'!$C44)</f>
        <v>0</v>
      </c>
      <c r="L44" s="240">
        <f t="shared" si="2"/>
        <v>0</v>
      </c>
    </row>
    <row r="45" spans="2:12" ht="20.100000000000001" customHeight="1">
      <c r="B45" s="237" t="str">
        <f>'ADD NAME (A)'!C43</f>
        <v>May Comm</v>
      </c>
      <c r="C45" s="238" t="str">
        <f>'ADD NAME (A)'!D43</f>
        <v>May Comm</v>
      </c>
      <c r="D45" s="239">
        <f>SUMIFS('Marker Transaction (A)'!$I$7:$I$2001,'Marker Transaction (A)'!$H$7:$H$2001,"Marker",'Marker Transaction (A)'!$G$7:$G$2001,'SUMMARY (A)'!$C45)</f>
        <v>0</v>
      </c>
      <c r="E45" s="239">
        <f>SUMIFS('Marker Transaction (A)'!$I$7:$I$2001,'Marker Transaction (A)'!$H$7:$H$2001,"Marker Redeemed",'Marker Transaction (A)'!$G$7:$G$2001,'SUMMARY (A)'!$C45)</f>
        <v>0</v>
      </c>
      <c r="F45" s="275">
        <f t="shared" si="3"/>
        <v>0</v>
      </c>
      <c r="G45" s="279">
        <f>SUMIFS('Deposit Transaction (A)'!$I$7:$I$2018,'Deposit Transaction (A)'!$H$7:$H$2018,"Deposit",'Deposit Transaction (A)'!$G$7:$G$2018,'SUMMARY (A)'!$C45)</f>
        <v>8872</v>
      </c>
      <c r="H45" s="239">
        <f>SUMIFS('Deposit Transaction (A)'!$I$7:$I$2018,'Deposit Transaction (A)'!$H$7:$H$2018,"Deposit Redeemed",'Deposit Transaction (A)'!$G$7:$G$2018,'SUMMARY (A)'!$C45)</f>
        <v>-3550</v>
      </c>
      <c r="I45" s="240">
        <f t="shared" si="4"/>
        <v>5322</v>
      </c>
      <c r="J45" s="279">
        <f>SUMIFS('Deposit Transaction (A)'!$I$7:$I$2018,'Deposit Transaction (A)'!$H$7:$H$2018,"Temp Deposit",'Deposit Transaction (A)'!$G$7:$G$2018,'SUMMARY (A)'!$C45)</f>
        <v>0</v>
      </c>
      <c r="K45" s="239">
        <f>SUMIFS('Deposit Transaction (A)'!$I$7:$I$2018,'Deposit Transaction (A)'!$H$7:$H$2018,"Temp Deposit Redeemed",'Deposit Transaction (A)'!$G$7:$G$2018,'SUMMARY (A)'!$C45)</f>
        <v>0</v>
      </c>
      <c r="L45" s="240">
        <f t="shared" si="2"/>
        <v>0</v>
      </c>
    </row>
    <row r="46" spans="2:12" ht="20.100000000000001" customHeight="1">
      <c r="B46" s="237" t="str">
        <f>'ADD NAME (A)'!C44</f>
        <v>LG1</v>
      </c>
      <c r="C46" s="238" t="str">
        <f>'ADD NAME (A)'!D44</f>
        <v>马学伟</v>
      </c>
      <c r="D46" s="239">
        <f>SUMIFS('Marker Transaction (A)'!$I$7:$I$2001,'Marker Transaction (A)'!$H$7:$H$2001,"Marker",'Marker Transaction (A)'!$G$7:$G$2001,'SUMMARY (A)'!$C46)</f>
        <v>0</v>
      </c>
      <c r="E46" s="239">
        <f>SUMIFS('Marker Transaction (A)'!$I$7:$I$2001,'Marker Transaction (A)'!$H$7:$H$2001,"Marker Redeemed",'Marker Transaction (A)'!$G$7:$G$2001,'SUMMARY (A)'!$C46)</f>
        <v>0</v>
      </c>
      <c r="F46" s="275">
        <f t="shared" si="3"/>
        <v>0</v>
      </c>
      <c r="G46" s="279">
        <f>SUMIFS('Deposit Transaction (A)'!$I$7:$I$2018,'Deposit Transaction (A)'!$H$7:$H$2018,"Deposit",'Deposit Transaction (A)'!$G$7:$G$2018,'SUMMARY (A)'!$C46)</f>
        <v>0</v>
      </c>
      <c r="H46" s="239">
        <f>SUMIFS('Deposit Transaction (A)'!$I$7:$I$2018,'Deposit Transaction (A)'!$H$7:$H$2018,"Deposit Redeemed",'Deposit Transaction (A)'!$G$7:$G$2018,'SUMMARY (A)'!$C46)</f>
        <v>0</v>
      </c>
      <c r="I46" s="240">
        <f t="shared" si="4"/>
        <v>0</v>
      </c>
      <c r="J46" s="279">
        <f>SUMIFS('Deposit Transaction (A)'!$I$7:$I$2018,'Deposit Transaction (A)'!$H$7:$H$2018,"Temp Deposit",'Deposit Transaction (A)'!$G$7:$G$2018,'SUMMARY (A)'!$C46)</f>
        <v>0</v>
      </c>
      <c r="K46" s="239">
        <f>SUMIFS('Deposit Transaction (A)'!$I$7:$I$2018,'Deposit Transaction (A)'!$H$7:$H$2018,"Temp Deposit Redeemed",'Deposit Transaction (A)'!$G$7:$G$2018,'SUMMARY (A)'!$C46)</f>
        <v>0</v>
      </c>
      <c r="L46" s="240">
        <f t="shared" si="2"/>
        <v>0</v>
      </c>
    </row>
    <row r="47" spans="2:12" ht="20.100000000000001" customHeight="1">
      <c r="B47" s="237" t="str">
        <f>'ADD NAME (A)'!C45</f>
        <v>oyo</v>
      </c>
      <c r="C47" s="238" t="str">
        <f>'ADD NAME (A)'!D45</f>
        <v>oyoforextopup</v>
      </c>
      <c r="D47" s="239">
        <f>SUMIFS('Marker Transaction (A)'!$I$7:$I$2001,'Marker Transaction (A)'!$H$7:$H$2001,"Marker",'Marker Transaction (A)'!$G$7:$G$2001,'SUMMARY (A)'!$C47)</f>
        <v>0</v>
      </c>
      <c r="E47" s="239">
        <f>SUMIFS('Marker Transaction (A)'!$I$7:$I$2001,'Marker Transaction (A)'!$H$7:$H$2001,"Marker Redeemed",'Marker Transaction (A)'!$G$7:$G$2001,'SUMMARY (A)'!$C47)</f>
        <v>0</v>
      </c>
      <c r="F47" s="275">
        <f t="shared" si="3"/>
        <v>0</v>
      </c>
      <c r="G47" s="279">
        <f>SUMIFS('Deposit Transaction (A)'!$I$7:$I$2018,'Deposit Transaction (A)'!$H$7:$H$2018,"Deposit",'Deposit Transaction (A)'!$G$7:$G$2018,'SUMMARY (A)'!$C47)</f>
        <v>1000</v>
      </c>
      <c r="H47" s="239">
        <f>SUMIFS('Deposit Transaction (A)'!$I$7:$I$2018,'Deposit Transaction (A)'!$H$7:$H$2018,"Deposit Redeemed",'Deposit Transaction (A)'!$G$7:$G$2018,'SUMMARY (A)'!$C47)</f>
        <v>0</v>
      </c>
      <c r="I47" s="240">
        <f t="shared" si="4"/>
        <v>1000</v>
      </c>
      <c r="J47" s="279">
        <f>SUMIFS('Deposit Transaction (A)'!$I$7:$I$2018,'Deposit Transaction (A)'!$H$7:$H$2018,"Temp Deposit",'Deposit Transaction (A)'!$G$7:$G$2018,'SUMMARY (A)'!$C47)</f>
        <v>0</v>
      </c>
      <c r="K47" s="239">
        <f>SUMIFS('Deposit Transaction (A)'!$I$7:$I$2018,'Deposit Transaction (A)'!$H$7:$H$2018,"Temp Deposit Redeemed",'Deposit Transaction (A)'!$G$7:$G$2018,'SUMMARY (A)'!$C47)</f>
        <v>0</v>
      </c>
      <c r="L47" s="240">
        <f t="shared" si="2"/>
        <v>0</v>
      </c>
    </row>
    <row r="48" spans="2:12" ht="20.100000000000001" customHeight="1">
      <c r="B48" s="237" t="str">
        <f>'ADD NAME (A)'!C46</f>
        <v>CC55555</v>
      </c>
      <c r="C48" s="238" t="str">
        <f>'ADD NAME (A)'!D46</f>
        <v>Zuang Song Wei</v>
      </c>
      <c r="D48" s="239">
        <f>SUMIFS('Marker Transaction (A)'!$I$7:$I$2001,'Marker Transaction (A)'!$H$7:$H$2001,"Marker",'Marker Transaction (A)'!$G$7:$G$2001,'SUMMARY (A)'!$C48)</f>
        <v>0</v>
      </c>
      <c r="E48" s="239">
        <f>SUMIFS('Marker Transaction (A)'!$I$7:$I$2001,'Marker Transaction (A)'!$H$7:$H$2001,"Marker Redeemed",'Marker Transaction (A)'!$G$7:$G$2001,'SUMMARY (A)'!$C48)</f>
        <v>0</v>
      </c>
      <c r="F48" s="275">
        <f t="shared" si="3"/>
        <v>0</v>
      </c>
      <c r="G48" s="279">
        <f>SUMIFS('Deposit Transaction (A)'!$I$7:$I$2018,'Deposit Transaction (A)'!$H$7:$H$2018,"Deposit",'Deposit Transaction (A)'!$G$7:$G$2018,'SUMMARY (A)'!$C48)</f>
        <v>2900</v>
      </c>
      <c r="H48" s="239">
        <f>SUMIFS('Deposit Transaction (A)'!$I$7:$I$2018,'Deposit Transaction (A)'!$H$7:$H$2018,"Deposit Redeemed",'Deposit Transaction (A)'!$G$7:$G$2018,'SUMMARY (A)'!$C48)</f>
        <v>-2900</v>
      </c>
      <c r="I48" s="240">
        <f t="shared" si="4"/>
        <v>0</v>
      </c>
      <c r="J48" s="279">
        <f>SUMIFS('Deposit Transaction (A)'!$I$7:$I$2018,'Deposit Transaction (A)'!$H$7:$H$2018,"Temp Deposit",'Deposit Transaction (A)'!$G$7:$G$2018,'SUMMARY (A)'!$C48)</f>
        <v>0</v>
      </c>
      <c r="K48" s="239">
        <f>SUMIFS('Deposit Transaction (A)'!$I$7:$I$2018,'Deposit Transaction (A)'!$H$7:$H$2018,"Temp Deposit Redeemed",'Deposit Transaction (A)'!$G$7:$G$2018,'SUMMARY (A)'!$C48)</f>
        <v>0</v>
      </c>
      <c r="L48" s="240">
        <f t="shared" si="2"/>
        <v>0</v>
      </c>
    </row>
    <row r="49" spans="2:15" ht="20.100000000000001" customHeight="1">
      <c r="B49" s="237" t="str">
        <f>'ADD NAME (A)'!C47</f>
        <v>TG12072</v>
      </c>
      <c r="C49" s="238" t="str">
        <f>'ADD NAME (A)'!D47</f>
        <v>现金户 兔哥(Cash Account of Tu Ge)</v>
      </c>
      <c r="D49" s="239">
        <f>SUMIFS('Marker Transaction (A)'!$I$7:$I$2001,'Marker Transaction (A)'!$H$7:$H$2001,"Marker",'Marker Transaction (A)'!$G$7:$G$2001,'SUMMARY (A)'!$C49)</f>
        <v>0</v>
      </c>
      <c r="E49" s="239">
        <f>SUMIFS('Marker Transaction (A)'!$I$7:$I$2001,'Marker Transaction (A)'!$H$7:$H$2001,"Marker Redeemed",'Marker Transaction (A)'!$G$7:$G$2001,'SUMMARY (A)'!$C49)</f>
        <v>0</v>
      </c>
      <c r="F49" s="275">
        <f t="shared" ref="F49:F50" si="5">D49+E49</f>
        <v>0</v>
      </c>
      <c r="G49" s="283">
        <f>SUMIFS('Deposit Transaction (A)'!$I$7:$I$2018,'Deposit Transaction (A)'!$H$7:$H$2018,"Deposit",'Deposit Transaction (A)'!$G$7:$G$2018,'SUMMARY (A)'!$C49)</f>
        <v>9100</v>
      </c>
      <c r="H49" s="241">
        <f>SUMIFS('Deposit Transaction (A)'!$I$7:$I$2018,'Deposit Transaction (A)'!$H$7:$H$2018,"Deposit Redeemed",'Deposit Transaction (A)'!$G$7:$G$2018,'SUMMARY (A)'!$C49)</f>
        <v>0</v>
      </c>
      <c r="I49" s="242">
        <f t="shared" si="4"/>
        <v>9100</v>
      </c>
      <c r="J49" s="279">
        <f>SUMIFS('Deposit Transaction (A)'!$I$7:$I$2018,'Deposit Transaction (A)'!$H$7:$H$2018,"Temp Deposit",'Deposit Transaction (A)'!$G$7:$G$2018,'SUMMARY (A)'!$C49)</f>
        <v>0</v>
      </c>
      <c r="K49" s="239">
        <f>SUMIFS('Deposit Transaction (A)'!$I$7:$I$2018,'Deposit Transaction (A)'!$H$7:$H$2018,"Temp Deposit Redeemed",'Deposit Transaction (A)'!$G$7:$G$2018,'SUMMARY (A)'!$C49)</f>
        <v>0</v>
      </c>
      <c r="L49" s="240">
        <f>J49+K49</f>
        <v>0</v>
      </c>
    </row>
    <row r="50" spans="2:15" ht="19.5" customHeight="1">
      <c r="B50" s="237" t="str">
        <f>'ADD NAME (A)'!C48</f>
        <v>jackpot</v>
      </c>
      <c r="C50" s="238" t="str">
        <f>'ADD NAME (A)'!D48</f>
        <v>jackpot El-toro</v>
      </c>
      <c r="D50" s="239">
        <f>SUMIFS('Marker Transaction (A)'!$I$7:$I$2001,'Marker Transaction (A)'!$H$7:$H$2001,"Marker",'Marker Transaction (A)'!$G$7:$G$2001,'SUMMARY (A)'!$C50)</f>
        <v>0</v>
      </c>
      <c r="E50" s="239">
        <f>SUMIFS('Marker Transaction (A)'!$I$7:$I$2001,'Marker Transaction (A)'!$H$7:$H$2001,"Marker Redeemed",'Marker Transaction (A)'!$G$7:$G$2001,'SUMMARY (A)'!$C50)</f>
        <v>0</v>
      </c>
      <c r="F50" s="275">
        <f t="shared" si="5"/>
        <v>0</v>
      </c>
      <c r="G50" s="283">
        <f>SUMIFS('Deposit Transaction (A)'!$I$7:$I$2018,'Deposit Transaction (A)'!$H$7:$H$2018,"Deposit",'Deposit Transaction (A)'!$G$7:$G$2018,'SUMMARY (A)'!$C50)</f>
        <v>3986</v>
      </c>
      <c r="H50" s="241">
        <f>SUMIFS('Deposit Transaction (A)'!$I$7:$I$2018,'Deposit Transaction (A)'!$H$7:$H$2018,"Deposit Redeemed",'Deposit Transaction (A)'!$G$7:$G$2018,'SUMMARY (A)'!$C50)</f>
        <v>0</v>
      </c>
      <c r="I50" s="242">
        <f t="shared" ref="I50" si="6">G50+H50</f>
        <v>3986</v>
      </c>
      <c r="J50" s="279">
        <f>SUMIFS('Deposit Transaction (A)'!$I$7:$I$2018,'Deposit Transaction (A)'!$H$7:$H$2018,"Temp Deposit",'Deposit Transaction (A)'!$G$7:$G$2018,'SUMMARY (A)'!$C50)</f>
        <v>0</v>
      </c>
      <c r="K50" s="239">
        <f>SUMIFS('Deposit Transaction (A)'!$I$7:$I$2018,'Deposit Transaction (A)'!$H$7:$H$2018,"Temp Deposit Redeemed",'Deposit Transaction (A)'!$G$7:$G$2018,'SUMMARY (A)'!$C50)</f>
        <v>0</v>
      </c>
      <c r="L50" s="240">
        <f t="shared" ref="L50:L54" si="7">J50+K50</f>
        <v>0</v>
      </c>
    </row>
    <row r="51" spans="2:15" ht="20.100000000000001" customHeight="1">
      <c r="B51" s="237" t="str">
        <f>'ADD NAME (A)'!C49</f>
        <v>AA7</v>
      </c>
      <c r="C51" s="238" t="str">
        <f>'ADD NAME (A)'!D49</f>
        <v>LG (Texas Settlement)</v>
      </c>
      <c r="D51" s="241">
        <f>SUMIFS('Marker Transaction (A)'!$I$7:$I$2001,'Marker Transaction (A)'!$H$7:$H$2001,"Marker",'Marker Transaction (A)'!$G$7:$G$2001,'SUMMARY (A)'!$C51)</f>
        <v>0</v>
      </c>
      <c r="E51" s="241">
        <f>SUMIFS('Marker Transaction (A)'!$I$7:$I$2001,'Marker Transaction (A)'!$H$7:$H$2001,"Marker Redeemed",'Marker Transaction (A)'!$G$7:$G$2001,'SUMMARY (A)'!$C51)</f>
        <v>0</v>
      </c>
      <c r="F51" s="276">
        <f t="shared" si="3"/>
        <v>0</v>
      </c>
      <c r="G51" s="283">
        <f>SUMIFS('Deposit Transaction (A)'!$I$7:$I$2018,'Deposit Transaction (A)'!$H$7:$H$2018,"Deposit",'Deposit Transaction (A)'!$G$7:$G$2018,'SUMMARY (A)'!$C51)</f>
        <v>2300</v>
      </c>
      <c r="H51" s="241">
        <f>SUMIFS('Deposit Transaction (A)'!$I$7:$I$2018,'Deposit Transaction (A)'!$H$7:$H$2018,"Deposit Redeemed",'Deposit Transaction (A)'!$G$7:$G$2018,'SUMMARY (A)'!$C51)</f>
        <v>0</v>
      </c>
      <c r="I51" s="242">
        <f t="shared" si="4"/>
        <v>2300</v>
      </c>
      <c r="J51" s="279">
        <f>SUMIFS('Deposit Transaction (A)'!$I$7:$I$2018,'Deposit Transaction (A)'!$H$7:$H$2018,"Temp Deposit",'Deposit Transaction (A)'!$G$7:$G$2018,'SUMMARY (A)'!$C51)</f>
        <v>0</v>
      </c>
      <c r="K51" s="239">
        <f>SUMIFS('Deposit Transaction (A)'!$I$7:$I$2018,'Deposit Transaction (A)'!$H$7:$H$2018,"Temp Deposit Redeemed",'Deposit Transaction (A)'!$G$7:$G$2018,'SUMMARY (A)'!$C51)</f>
        <v>0</v>
      </c>
      <c r="L51" s="240">
        <f t="shared" si="7"/>
        <v>0</v>
      </c>
    </row>
    <row r="52" spans="2:15" ht="20.100000000000001" customHeight="1">
      <c r="B52" s="237" t="str">
        <f>'ADD NAME (A)'!C50</f>
        <v>LK899</v>
      </c>
      <c r="C52" s="238" t="str">
        <f>'ADD NAME (A)'!D50</f>
        <v>WANG SISI</v>
      </c>
      <c r="D52" s="241">
        <f>SUMIFS('Marker Transaction (A)'!$I$7:$I$2001,'Marker Transaction (A)'!$H$7:$H$2001,"Marker",'Marker Transaction (A)'!$G$7:$G$2001,'SUMMARY (A)'!$C52)</f>
        <v>0</v>
      </c>
      <c r="E52" s="241">
        <f>SUMIFS('Marker Transaction (A)'!$I$7:$I$2001,'Marker Transaction (A)'!$H$7:$H$2001,"Marker Redeemed",'Marker Transaction (A)'!$G$7:$G$2001,'SUMMARY (A)'!$C52)</f>
        <v>0</v>
      </c>
      <c r="F52" s="276">
        <f t="shared" si="3"/>
        <v>0</v>
      </c>
      <c r="G52" s="283">
        <f>SUMIFS('Deposit Transaction (A)'!$I$7:$I$2018,'Deposit Transaction (A)'!$H$7:$H$2018,"Deposit",'Deposit Transaction (A)'!$G$7:$G$2018,'SUMMARY (A)'!$C52)</f>
        <v>225000</v>
      </c>
      <c r="H52" s="241">
        <f>SUMIFS('Deposit Transaction (A)'!$I$7:$I$2018,'Deposit Transaction (A)'!$H$7:$H$2018,"Deposit Redeemed",'Deposit Transaction (A)'!$G$7:$G$2018,'SUMMARY (A)'!$C52)</f>
        <v>-225000</v>
      </c>
      <c r="I52" s="242">
        <f t="shared" si="4"/>
        <v>0</v>
      </c>
      <c r="J52" s="279">
        <f>SUMIFS('Deposit Transaction (A)'!$I$7:$I$2018,'Deposit Transaction (A)'!$H$7:$H$2018,"Temp Deposit",'Deposit Transaction (A)'!$G$7:$G$2018,'SUMMARY (A)'!$C52)</f>
        <v>0</v>
      </c>
      <c r="K52" s="239">
        <f>SUMIFS('Deposit Transaction (A)'!$I$7:$I$2018,'Deposit Transaction (A)'!$H$7:$H$2018,"Temp Deposit Redeemed",'Deposit Transaction (A)'!$G$7:$G$2018,'SUMMARY (A)'!$C52)</f>
        <v>0</v>
      </c>
      <c r="L52" s="240">
        <f t="shared" si="7"/>
        <v>0</v>
      </c>
    </row>
    <row r="53" spans="2:15" ht="20.100000000000001" customHeight="1">
      <c r="B53" s="237" t="str">
        <f>'ADD NAME (A)'!C51</f>
        <v>LK30001</v>
      </c>
      <c r="C53" s="238" t="str">
        <f>'ADD NAME (A)'!D51</f>
        <v>纪汉璋 (Ji Han Zhang)</v>
      </c>
      <c r="D53" s="241">
        <f>SUMIFS('Marker Transaction (A)'!$I$7:$I$2001,'Marker Transaction (A)'!$H$7:$H$2001,"Marker",'Marker Transaction (A)'!$G$7:$G$2001,'SUMMARY (A)'!$C53)</f>
        <v>0</v>
      </c>
      <c r="E53" s="241">
        <f>SUMIFS('Marker Transaction (A)'!$I$7:$I$2001,'Marker Transaction (A)'!$H$7:$H$2001,"Marker Redeemed",'Marker Transaction (A)'!$G$7:$G$2001,'SUMMARY (A)'!$C53)</f>
        <v>0</v>
      </c>
      <c r="F53" s="276">
        <f t="shared" si="3"/>
        <v>0</v>
      </c>
      <c r="G53" s="283">
        <f>SUMIFS('Deposit Transaction (A)'!$I$7:$I$2018,'Deposit Transaction (A)'!$H$7:$H$2018,"Deposit",'Deposit Transaction (A)'!$G$7:$G$2018,'SUMMARY (A)'!$C53)</f>
        <v>30478</v>
      </c>
      <c r="H53" s="241">
        <f>SUMIFS('Deposit Transaction (A)'!$I$7:$I$2018,'Deposit Transaction (A)'!$H$7:$H$2018,"Deposit Redeemed",'Deposit Transaction (A)'!$G$7:$G$2018,'SUMMARY (A)'!$C53)</f>
        <v>-21500</v>
      </c>
      <c r="I53" s="242">
        <f t="shared" si="4"/>
        <v>8978</v>
      </c>
      <c r="J53" s="279">
        <f>SUMIFS('Deposit Transaction (A)'!$I$7:$I$2018,'Deposit Transaction (A)'!$H$7:$H$2018,"Temp Deposit",'Deposit Transaction (A)'!$G$7:$G$2018,'SUMMARY (A)'!$C53)</f>
        <v>0</v>
      </c>
      <c r="K53" s="239">
        <f>SUMIFS('Deposit Transaction (A)'!$I$7:$I$2018,'Deposit Transaction (A)'!$H$7:$H$2018,"Temp Deposit Redeemed",'Deposit Transaction (A)'!$G$7:$G$2018,'SUMMARY (A)'!$C53)</f>
        <v>0</v>
      </c>
      <c r="L53" s="240">
        <f t="shared" si="7"/>
        <v>0</v>
      </c>
    </row>
    <row r="54" spans="2:15" ht="20.100000000000001" customHeight="1" thickBot="1">
      <c r="B54" s="243" t="str">
        <f>'ADD NAME (A)'!C52</f>
        <v>cc1893</v>
      </c>
      <c r="C54" s="244" t="str">
        <f>'ADD NAME (A)'!D52</f>
        <v>chen liang</v>
      </c>
      <c r="D54" s="245">
        <f>SUMIFS('Marker Transaction (A)'!$I$7:$I$2001,'Marker Transaction (A)'!$H$7:$H$2001,"Marker",'Marker Transaction (A)'!$G$7:$G$2001,'SUMMARY (A)'!$C54)</f>
        <v>0</v>
      </c>
      <c r="E54" s="245">
        <f>SUMIFS('Marker Transaction (A)'!$I$7:$I$2001,'Marker Transaction (A)'!$H$7:$H$2001,"Marker Redeemed",'Marker Transaction (A)'!$G$7:$G$2001,'SUMMARY (A)'!$C54)</f>
        <v>0</v>
      </c>
      <c r="F54" s="277">
        <f t="shared" si="3"/>
        <v>0</v>
      </c>
      <c r="G54" s="284">
        <f>SUMIFS('Deposit Transaction (A)'!$I$7:$I$2018,'Deposit Transaction (A)'!$H$7:$H$2018,"Deposit",'Deposit Transaction (A)'!$G$7:$G$2018,'SUMMARY (A)'!$C54)</f>
        <v>30000</v>
      </c>
      <c r="H54" s="245">
        <f>SUMIFS('Deposit Transaction (A)'!$I$7:$I$2018,'Deposit Transaction (A)'!$H$7:$H$2018,"Deposit Redeemed",'Deposit Transaction (A)'!$G$7:$G$2018,'SUMMARY (A)'!$C54)</f>
        <v>0</v>
      </c>
      <c r="I54" s="246">
        <f t="shared" si="4"/>
        <v>30000</v>
      </c>
      <c r="J54" s="280">
        <f>SUMIFS('Deposit Transaction (A)'!$I$7:$I$2018,'Deposit Transaction (A)'!$H$7:$H$2018,"Temp Deposit",'Deposit Transaction (A)'!$G$7:$G$2018,'SUMMARY (A)'!$C54)</f>
        <v>0</v>
      </c>
      <c r="K54" s="281">
        <f>SUMIFS('Deposit Transaction (A)'!$I$7:$I$2018,'Deposit Transaction (A)'!$H$7:$H$2018,"Temp Deposit Redeemed",'Deposit Transaction (A)'!$G$7:$G$2018,'SUMMARY (A)'!$C54)</f>
        <v>0</v>
      </c>
      <c r="L54" s="282">
        <f t="shared" si="7"/>
        <v>0</v>
      </c>
    </row>
    <row r="56" spans="2:15" ht="20.100000000000001" customHeight="1">
      <c r="B56" s="178" t="s">
        <v>137</v>
      </c>
      <c r="C56" s="179"/>
      <c r="D56" s="180"/>
      <c r="E56" s="163"/>
      <c r="I56" s="178" t="s">
        <v>138</v>
      </c>
      <c r="J56" s="181"/>
      <c r="K56" s="179"/>
      <c r="L56" s="182"/>
    </row>
    <row r="59" spans="2:15" ht="20.100000000000001" customHeight="1">
      <c r="O59" s="164" t="s">
        <v>183</v>
      </c>
    </row>
  </sheetData>
  <sheetProtection selectLockedCells="1"/>
  <mergeCells count="1">
    <mergeCell ref="B2:L2"/>
  </mergeCells>
  <phoneticPr fontId="5" type="noConversion"/>
  <printOptions horizontalCentered="1"/>
  <pageMargins left="0.118110236220472" right="0.118110236220472" top="0.23622047244094499" bottom="0.19" header="0.15748031496063" footer="0.12"/>
  <pageSetup scale="50" fitToHeight="0" orientation="landscape" horizontalDpi="360" verticalDpi="360" r:id="rId1"/>
  <ignoredErrors>
    <ignoredError sqref="I6:I20" emptyCellReferenc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 tint="0.39997558519241921"/>
  </sheetPr>
  <dimension ref="B3:D121"/>
  <sheetViews>
    <sheetView showGridLines="0" topLeftCell="A10" workbookViewId="0">
      <selection activeCell="D41" sqref="D41"/>
    </sheetView>
  </sheetViews>
  <sheetFormatPr defaultRowHeight="22.5" customHeight="1"/>
  <cols>
    <col min="1" max="1" width="9.140625" style="10"/>
    <col min="2" max="2" width="7.85546875" style="54" customWidth="1"/>
    <col min="3" max="3" width="22.85546875" style="55" bestFit="1" customWidth="1"/>
    <col min="4" max="4" width="51.7109375" style="55" bestFit="1" customWidth="1"/>
    <col min="5" max="16384" width="9.140625" style="10"/>
  </cols>
  <sheetData>
    <row r="3" spans="2:4" ht="22.5" customHeight="1">
      <c r="B3" s="61" t="s">
        <v>19</v>
      </c>
      <c r="C3" s="62" t="s">
        <v>24</v>
      </c>
      <c r="D3" s="62" t="s">
        <v>25</v>
      </c>
    </row>
    <row r="4" spans="2:4" ht="22.5" customHeight="1">
      <c r="B4" s="61">
        <v>1</v>
      </c>
      <c r="C4" s="62" t="s">
        <v>146</v>
      </c>
      <c r="D4" s="62" t="s">
        <v>146</v>
      </c>
    </row>
    <row r="5" spans="2:4" ht="22.5" customHeight="1">
      <c r="B5" s="61">
        <v>2</v>
      </c>
      <c r="C5" s="62" t="s">
        <v>147</v>
      </c>
      <c r="D5" s="62" t="s">
        <v>147</v>
      </c>
    </row>
    <row r="6" spans="2:4" ht="22.5" customHeight="1">
      <c r="B6" s="61">
        <v>3</v>
      </c>
      <c r="C6" s="62" t="s">
        <v>148</v>
      </c>
      <c r="D6" s="62" t="s">
        <v>148</v>
      </c>
    </row>
    <row r="7" spans="2:4" ht="22.5" customHeight="1">
      <c r="B7" s="61">
        <v>4</v>
      </c>
      <c r="C7" s="62" t="s">
        <v>30</v>
      </c>
      <c r="D7" s="62" t="s">
        <v>90</v>
      </c>
    </row>
    <row r="8" spans="2:4" ht="22.5" customHeight="1">
      <c r="B8" s="61">
        <v>5</v>
      </c>
      <c r="C8" s="62">
        <v>10</v>
      </c>
      <c r="D8" s="62" t="s">
        <v>91</v>
      </c>
    </row>
    <row r="9" spans="2:4" ht="22.5" customHeight="1">
      <c r="B9" s="61">
        <v>6</v>
      </c>
      <c r="C9" s="62" t="s">
        <v>31</v>
      </c>
      <c r="D9" s="62" t="s">
        <v>92</v>
      </c>
    </row>
    <row r="10" spans="2:4" ht="22.5" customHeight="1">
      <c r="B10" s="61">
        <v>7</v>
      </c>
      <c r="C10" s="62" t="s">
        <v>32</v>
      </c>
      <c r="D10" s="62" t="s">
        <v>60</v>
      </c>
    </row>
    <row r="11" spans="2:4" ht="22.5" customHeight="1">
      <c r="B11" s="61">
        <v>8</v>
      </c>
      <c r="C11" s="62" t="s">
        <v>33</v>
      </c>
      <c r="D11" s="62" t="s">
        <v>93</v>
      </c>
    </row>
    <row r="12" spans="2:4" ht="22.5" customHeight="1">
      <c r="B12" s="61">
        <v>9</v>
      </c>
      <c r="C12" s="62" t="s">
        <v>34</v>
      </c>
      <c r="D12" s="62" t="s">
        <v>94</v>
      </c>
    </row>
    <row r="13" spans="2:4" ht="22.5" customHeight="1">
      <c r="B13" s="61">
        <v>10</v>
      </c>
      <c r="C13" s="62" t="s">
        <v>36</v>
      </c>
      <c r="D13" s="62" t="s">
        <v>95</v>
      </c>
    </row>
    <row r="14" spans="2:4" ht="22.5" customHeight="1">
      <c r="B14" s="61">
        <v>11</v>
      </c>
      <c r="C14" s="62" t="s">
        <v>37</v>
      </c>
      <c r="D14" s="62" t="s">
        <v>96</v>
      </c>
    </row>
    <row r="15" spans="2:4" ht="22.5" customHeight="1">
      <c r="B15" s="61">
        <v>12</v>
      </c>
      <c r="C15" s="62" t="s">
        <v>38</v>
      </c>
      <c r="D15" s="62" t="s">
        <v>97</v>
      </c>
    </row>
    <row r="16" spans="2:4" ht="22.5" customHeight="1">
      <c r="B16" s="61">
        <v>13</v>
      </c>
      <c r="C16" s="62" t="s">
        <v>39</v>
      </c>
      <c r="D16" s="62" t="s">
        <v>67</v>
      </c>
    </row>
    <row r="17" spans="2:4" ht="22.5" customHeight="1">
      <c r="B17" s="61">
        <v>14</v>
      </c>
      <c r="C17" s="62" t="s">
        <v>40</v>
      </c>
      <c r="D17" s="62" t="s">
        <v>98</v>
      </c>
    </row>
    <row r="18" spans="2:4" ht="22.5" customHeight="1">
      <c r="B18" s="61">
        <v>15</v>
      </c>
      <c r="C18" s="62" t="s">
        <v>41</v>
      </c>
      <c r="D18" s="62" t="s">
        <v>99</v>
      </c>
    </row>
    <row r="19" spans="2:4" ht="22.5" customHeight="1">
      <c r="B19" s="61">
        <v>16</v>
      </c>
      <c r="C19" s="62" t="s">
        <v>42</v>
      </c>
      <c r="D19" s="62" t="s">
        <v>100</v>
      </c>
    </row>
    <row r="20" spans="2:4" ht="22.5" customHeight="1">
      <c r="B20" s="61">
        <v>17</v>
      </c>
      <c r="C20" s="62" t="s">
        <v>43</v>
      </c>
      <c r="D20" s="62" t="s">
        <v>101</v>
      </c>
    </row>
    <row r="21" spans="2:4" ht="22.5" customHeight="1">
      <c r="B21" s="61">
        <v>18</v>
      </c>
      <c r="C21" s="62" t="s">
        <v>44</v>
      </c>
      <c r="D21" s="62" t="s">
        <v>102</v>
      </c>
    </row>
    <row r="22" spans="2:4" ht="22.5" customHeight="1">
      <c r="B22" s="61">
        <v>19</v>
      </c>
      <c r="C22" s="62" t="s">
        <v>45</v>
      </c>
      <c r="D22" s="62" t="s">
        <v>103</v>
      </c>
    </row>
    <row r="23" spans="2:4" ht="22.5" customHeight="1">
      <c r="B23" s="61">
        <v>20</v>
      </c>
      <c r="C23" s="62" t="s">
        <v>46</v>
      </c>
      <c r="D23" s="62" t="s">
        <v>104</v>
      </c>
    </row>
    <row r="24" spans="2:4" ht="22.5" customHeight="1">
      <c r="B24" s="61">
        <v>21</v>
      </c>
      <c r="C24" s="62" t="s">
        <v>47</v>
      </c>
      <c r="D24" s="62" t="s">
        <v>66</v>
      </c>
    </row>
    <row r="25" spans="2:4" ht="22.5" customHeight="1">
      <c r="B25" s="61">
        <v>22</v>
      </c>
      <c r="C25" s="62" t="s">
        <v>48</v>
      </c>
      <c r="D25" s="62" t="s">
        <v>77</v>
      </c>
    </row>
    <row r="26" spans="2:4" ht="22.5" customHeight="1">
      <c r="B26" s="61">
        <v>23</v>
      </c>
      <c r="C26" s="62" t="s">
        <v>49</v>
      </c>
      <c r="D26" s="62" t="s">
        <v>80</v>
      </c>
    </row>
    <row r="27" spans="2:4" ht="22.5" customHeight="1">
      <c r="B27" s="61">
        <v>24</v>
      </c>
      <c r="C27" s="62" t="s">
        <v>50</v>
      </c>
      <c r="D27" s="62" t="s">
        <v>105</v>
      </c>
    </row>
    <row r="28" spans="2:4" ht="22.5" customHeight="1">
      <c r="B28" s="61">
        <v>25</v>
      </c>
      <c r="C28" s="62" t="s">
        <v>51</v>
      </c>
      <c r="D28" s="62" t="s">
        <v>106</v>
      </c>
    </row>
    <row r="29" spans="2:4" ht="22.5" customHeight="1">
      <c r="B29" s="61">
        <v>26</v>
      </c>
      <c r="C29" s="62" t="s">
        <v>52</v>
      </c>
      <c r="D29" s="62" t="s">
        <v>107</v>
      </c>
    </row>
    <row r="30" spans="2:4" ht="22.5" customHeight="1">
      <c r="B30" s="61">
        <v>27</v>
      </c>
      <c r="C30" s="62" t="s">
        <v>53</v>
      </c>
      <c r="D30" s="62" t="s">
        <v>108</v>
      </c>
    </row>
    <row r="31" spans="2:4" ht="22.5" customHeight="1">
      <c r="B31" s="61">
        <v>28</v>
      </c>
      <c r="C31" s="62" t="s">
        <v>54</v>
      </c>
      <c r="D31" s="62" t="s">
        <v>109</v>
      </c>
    </row>
    <row r="32" spans="2:4" ht="22.5" customHeight="1">
      <c r="B32" s="61">
        <v>29</v>
      </c>
      <c r="C32" s="62" t="s">
        <v>55</v>
      </c>
      <c r="D32" s="62" t="s">
        <v>88</v>
      </c>
    </row>
    <row r="33" spans="2:4" ht="22.5" customHeight="1">
      <c r="B33" s="61">
        <v>30</v>
      </c>
      <c r="C33" s="62" t="s">
        <v>56</v>
      </c>
      <c r="D33" s="62" t="s">
        <v>89</v>
      </c>
    </row>
    <row r="34" spans="2:4" ht="22.5" customHeight="1">
      <c r="B34" s="61">
        <v>31</v>
      </c>
      <c r="C34" s="62" t="s">
        <v>57</v>
      </c>
      <c r="D34" s="62" t="s">
        <v>110</v>
      </c>
    </row>
    <row r="35" spans="2:4" ht="22.5" customHeight="1">
      <c r="B35" s="61">
        <v>32</v>
      </c>
      <c r="C35" s="62" t="s">
        <v>58</v>
      </c>
      <c r="D35" s="62" t="s">
        <v>58</v>
      </c>
    </row>
    <row r="36" spans="2:4" ht="22.5" customHeight="1">
      <c r="B36" s="61">
        <v>33</v>
      </c>
      <c r="C36" s="62" t="s">
        <v>78</v>
      </c>
      <c r="D36" s="62" t="s">
        <v>79</v>
      </c>
    </row>
    <row r="37" spans="2:4" ht="22.5" customHeight="1">
      <c r="B37" s="61">
        <v>34</v>
      </c>
      <c r="C37" s="62" t="s">
        <v>111</v>
      </c>
      <c r="D37" s="62" t="s">
        <v>112</v>
      </c>
    </row>
    <row r="38" spans="2:4" ht="22.5" customHeight="1">
      <c r="B38" s="61">
        <v>35</v>
      </c>
      <c r="C38" s="62" t="s">
        <v>69</v>
      </c>
      <c r="D38" s="62" t="s">
        <v>114</v>
      </c>
    </row>
    <row r="39" spans="2:4" ht="22.5" customHeight="1">
      <c r="B39" s="61">
        <v>36</v>
      </c>
      <c r="C39" s="62" t="s">
        <v>81</v>
      </c>
      <c r="D39" s="62" t="s">
        <v>82</v>
      </c>
    </row>
    <row r="40" spans="2:4" ht="22.5" customHeight="1">
      <c r="B40" s="61">
        <v>37</v>
      </c>
      <c r="C40" s="62" t="s">
        <v>116</v>
      </c>
      <c r="D40" s="62" t="s">
        <v>117</v>
      </c>
    </row>
    <row r="41" spans="2:4" ht="22.5" customHeight="1">
      <c r="B41" s="61">
        <v>38</v>
      </c>
      <c r="C41" s="62" t="s">
        <v>118</v>
      </c>
      <c r="D41" s="62" t="s">
        <v>119</v>
      </c>
    </row>
    <row r="42" spans="2:4" ht="22.5" customHeight="1">
      <c r="B42" s="61">
        <v>39</v>
      </c>
      <c r="C42" s="62" t="s">
        <v>120</v>
      </c>
      <c r="D42" s="62" t="s">
        <v>121</v>
      </c>
    </row>
    <row r="43" spans="2:4" ht="22.5" customHeight="1">
      <c r="B43" s="61">
        <v>40</v>
      </c>
      <c r="C43" s="62" t="s">
        <v>132</v>
      </c>
      <c r="D43" s="62" t="s">
        <v>132</v>
      </c>
    </row>
    <row r="44" spans="2:4" ht="22.5" customHeight="1">
      <c r="B44" s="61">
        <v>41</v>
      </c>
      <c r="C44" s="62" t="s">
        <v>133</v>
      </c>
      <c r="D44" s="62" t="s">
        <v>134</v>
      </c>
    </row>
    <row r="45" spans="2:4" ht="22.5" customHeight="1">
      <c r="B45" s="61">
        <v>42</v>
      </c>
      <c r="C45" s="62" t="s">
        <v>175</v>
      </c>
      <c r="D45" s="62" t="s">
        <v>176</v>
      </c>
    </row>
    <row r="46" spans="2:4" ht="22.5" customHeight="1">
      <c r="B46" s="61">
        <v>43</v>
      </c>
      <c r="C46" s="62" t="s">
        <v>177</v>
      </c>
      <c r="D46" s="62" t="s">
        <v>178</v>
      </c>
    </row>
    <row r="47" spans="2:4" ht="22.5" customHeight="1">
      <c r="B47" s="61">
        <v>44</v>
      </c>
      <c r="C47" s="62" t="s">
        <v>181</v>
      </c>
      <c r="D47" s="62" t="s">
        <v>188</v>
      </c>
    </row>
    <row r="48" spans="2:4" ht="22.5" customHeight="1">
      <c r="B48" s="61">
        <v>45</v>
      </c>
      <c r="C48" s="62" t="s">
        <v>189</v>
      </c>
      <c r="D48" s="62" t="s">
        <v>190</v>
      </c>
    </row>
    <row r="49" spans="2:4" ht="22.5" customHeight="1">
      <c r="B49" s="61">
        <v>46</v>
      </c>
      <c r="C49" s="62" t="s">
        <v>194</v>
      </c>
      <c r="D49" s="62" t="s">
        <v>195</v>
      </c>
    </row>
    <row r="50" spans="2:4" ht="22.5" customHeight="1">
      <c r="B50" s="61">
        <v>47</v>
      </c>
      <c r="C50" s="62" t="s">
        <v>196</v>
      </c>
      <c r="D50" s="62" t="s">
        <v>197</v>
      </c>
    </row>
    <row r="51" spans="2:4" ht="22.5" customHeight="1">
      <c r="B51" s="61">
        <v>48</v>
      </c>
      <c r="C51" s="62" t="s">
        <v>198</v>
      </c>
      <c r="D51" s="62" t="s">
        <v>199</v>
      </c>
    </row>
    <row r="52" spans="2:4" ht="22.5" customHeight="1">
      <c r="B52" s="61">
        <v>49</v>
      </c>
      <c r="C52" s="62" t="s">
        <v>204</v>
      </c>
      <c r="D52" s="62" t="s">
        <v>205</v>
      </c>
    </row>
    <row r="53" spans="2:4" ht="22.5" customHeight="1">
      <c r="B53" s="61">
        <v>50</v>
      </c>
      <c r="C53" s="62"/>
      <c r="D53" s="62"/>
    </row>
    <row r="54" spans="2:4" ht="22.5" customHeight="1">
      <c r="B54" s="61">
        <v>51</v>
      </c>
      <c r="C54" s="62"/>
      <c r="D54" s="62"/>
    </row>
    <row r="55" spans="2:4" ht="22.5" customHeight="1">
      <c r="B55" s="61">
        <v>52</v>
      </c>
      <c r="C55" s="62"/>
      <c r="D55" s="62"/>
    </row>
    <row r="56" spans="2:4" ht="22.5" customHeight="1">
      <c r="B56" s="61">
        <v>53</v>
      </c>
      <c r="C56" s="62"/>
      <c r="D56" s="62"/>
    </row>
    <row r="57" spans="2:4" ht="22.5" customHeight="1">
      <c r="B57" s="61">
        <v>54</v>
      </c>
      <c r="C57" s="62"/>
      <c r="D57" s="62"/>
    </row>
    <row r="58" spans="2:4" ht="22.5" customHeight="1">
      <c r="B58" s="61">
        <v>55</v>
      </c>
      <c r="C58" s="62"/>
      <c r="D58" s="62"/>
    </row>
    <row r="59" spans="2:4" ht="22.5" customHeight="1">
      <c r="B59" s="61">
        <v>56</v>
      </c>
      <c r="C59" s="62"/>
      <c r="D59" s="62"/>
    </row>
    <row r="60" spans="2:4" ht="22.5" customHeight="1">
      <c r="B60" s="61">
        <v>57</v>
      </c>
      <c r="C60" s="62"/>
      <c r="D60" s="62"/>
    </row>
    <row r="61" spans="2:4" ht="22.5" customHeight="1">
      <c r="B61" s="61">
        <v>58</v>
      </c>
      <c r="C61" s="62"/>
      <c r="D61" s="62"/>
    </row>
    <row r="62" spans="2:4" ht="22.5" customHeight="1">
      <c r="B62" s="61">
        <v>59</v>
      </c>
      <c r="C62" s="62"/>
      <c r="D62" s="62"/>
    </row>
    <row r="63" spans="2:4" ht="22.5" customHeight="1">
      <c r="B63" s="61">
        <v>60</v>
      </c>
      <c r="C63" s="62"/>
      <c r="D63" s="62"/>
    </row>
    <row r="64" spans="2:4" ht="22.5" customHeight="1">
      <c r="B64" s="61">
        <v>61</v>
      </c>
      <c r="C64" s="62"/>
      <c r="D64" s="62"/>
    </row>
    <row r="65" spans="2:4" ht="22.5" customHeight="1">
      <c r="B65" s="61">
        <v>62</v>
      </c>
      <c r="C65" s="62"/>
      <c r="D65" s="62"/>
    </row>
    <row r="66" spans="2:4" ht="22.5" customHeight="1">
      <c r="B66" s="61">
        <v>63</v>
      </c>
      <c r="C66" s="62"/>
      <c r="D66" s="62"/>
    </row>
    <row r="67" spans="2:4" ht="22.5" customHeight="1">
      <c r="B67" s="61">
        <v>64</v>
      </c>
      <c r="C67" s="62"/>
      <c r="D67" s="62"/>
    </row>
    <row r="68" spans="2:4" ht="22.5" customHeight="1">
      <c r="B68" s="61">
        <v>65</v>
      </c>
      <c r="C68" s="62"/>
      <c r="D68" s="62"/>
    </row>
    <row r="69" spans="2:4" ht="22.5" customHeight="1">
      <c r="B69" s="61">
        <v>66</v>
      </c>
      <c r="C69" s="62"/>
      <c r="D69" s="62"/>
    </row>
    <row r="70" spans="2:4" ht="22.5" customHeight="1">
      <c r="B70" s="61">
        <v>67</v>
      </c>
      <c r="C70" s="62"/>
      <c r="D70" s="62"/>
    </row>
    <row r="71" spans="2:4" ht="22.5" customHeight="1">
      <c r="B71" s="61">
        <v>68</v>
      </c>
      <c r="C71" s="62"/>
      <c r="D71" s="62"/>
    </row>
    <row r="72" spans="2:4" ht="22.5" customHeight="1">
      <c r="B72" s="61">
        <v>69</v>
      </c>
      <c r="C72" s="62"/>
      <c r="D72" s="62"/>
    </row>
    <row r="73" spans="2:4" ht="22.5" customHeight="1">
      <c r="B73" s="61">
        <v>70</v>
      </c>
      <c r="C73" s="62"/>
      <c r="D73" s="62"/>
    </row>
    <row r="74" spans="2:4" ht="22.5" customHeight="1">
      <c r="B74" s="61">
        <v>71</v>
      </c>
      <c r="C74" s="62"/>
      <c r="D74" s="62"/>
    </row>
    <row r="75" spans="2:4" ht="22.5" customHeight="1">
      <c r="B75" s="61">
        <v>72</v>
      </c>
      <c r="C75" s="62"/>
      <c r="D75" s="62"/>
    </row>
    <row r="76" spans="2:4" ht="22.5" customHeight="1">
      <c r="B76" s="61">
        <v>73</v>
      </c>
      <c r="C76" s="62"/>
      <c r="D76" s="62"/>
    </row>
    <row r="77" spans="2:4" ht="22.5" customHeight="1">
      <c r="B77" s="61">
        <v>74</v>
      </c>
      <c r="C77" s="62"/>
      <c r="D77" s="62"/>
    </row>
    <row r="78" spans="2:4" ht="22.5" customHeight="1">
      <c r="B78" s="61">
        <v>75</v>
      </c>
      <c r="C78" s="62"/>
      <c r="D78" s="62"/>
    </row>
    <row r="79" spans="2:4" ht="22.5" customHeight="1">
      <c r="B79" s="61">
        <v>76</v>
      </c>
      <c r="C79" s="62"/>
      <c r="D79" s="62"/>
    </row>
    <row r="80" spans="2:4" ht="22.5" customHeight="1">
      <c r="B80" s="61">
        <v>77</v>
      </c>
      <c r="C80" s="62"/>
      <c r="D80" s="62"/>
    </row>
    <row r="81" spans="2:4" ht="22.5" customHeight="1">
      <c r="B81" s="61">
        <v>78</v>
      </c>
      <c r="C81" s="62"/>
      <c r="D81" s="62"/>
    </row>
    <row r="82" spans="2:4" ht="22.5" customHeight="1">
      <c r="B82" s="61">
        <v>79</v>
      </c>
      <c r="C82" s="62"/>
      <c r="D82" s="62"/>
    </row>
    <row r="83" spans="2:4" ht="22.5" customHeight="1">
      <c r="B83" s="61">
        <v>80</v>
      </c>
      <c r="C83" s="62"/>
      <c r="D83" s="62"/>
    </row>
    <row r="84" spans="2:4" ht="22.5" customHeight="1">
      <c r="B84" s="61">
        <v>81</v>
      </c>
      <c r="C84" s="62"/>
      <c r="D84" s="62"/>
    </row>
    <row r="85" spans="2:4" ht="22.5" customHeight="1">
      <c r="B85" s="61">
        <v>82</v>
      </c>
      <c r="C85" s="62"/>
      <c r="D85" s="62"/>
    </row>
    <row r="86" spans="2:4" ht="22.5" customHeight="1">
      <c r="B86" s="61">
        <v>83</v>
      </c>
      <c r="C86" s="62"/>
      <c r="D86" s="62"/>
    </row>
    <row r="87" spans="2:4" ht="22.5" customHeight="1">
      <c r="B87" s="61">
        <v>84</v>
      </c>
      <c r="C87" s="62"/>
      <c r="D87" s="62"/>
    </row>
    <row r="88" spans="2:4" ht="22.5" customHeight="1">
      <c r="B88" s="61">
        <v>85</v>
      </c>
      <c r="C88" s="62"/>
      <c r="D88" s="62"/>
    </row>
    <row r="89" spans="2:4" ht="22.5" customHeight="1">
      <c r="B89" s="61">
        <v>86</v>
      </c>
      <c r="C89" s="62"/>
      <c r="D89" s="62"/>
    </row>
    <row r="90" spans="2:4" ht="22.5" customHeight="1">
      <c r="B90" s="61">
        <v>87</v>
      </c>
      <c r="C90" s="62"/>
      <c r="D90" s="62"/>
    </row>
    <row r="91" spans="2:4" ht="22.5" customHeight="1">
      <c r="B91" s="61">
        <v>88</v>
      </c>
      <c r="C91" s="62"/>
      <c r="D91" s="62"/>
    </row>
    <row r="92" spans="2:4" ht="22.5" customHeight="1">
      <c r="B92" s="61">
        <v>89</v>
      </c>
      <c r="C92" s="62"/>
      <c r="D92" s="62"/>
    </row>
    <row r="93" spans="2:4" ht="22.5" customHeight="1">
      <c r="B93" s="61">
        <v>90</v>
      </c>
      <c r="C93" s="62"/>
      <c r="D93" s="62"/>
    </row>
    <row r="94" spans="2:4" ht="22.5" customHeight="1">
      <c r="B94" s="61">
        <v>91</v>
      </c>
      <c r="C94" s="62"/>
      <c r="D94" s="62"/>
    </row>
    <row r="95" spans="2:4" ht="22.5" customHeight="1">
      <c r="B95" s="61">
        <v>92</v>
      </c>
      <c r="C95" s="62"/>
      <c r="D95" s="62"/>
    </row>
    <row r="96" spans="2:4" ht="22.5" customHeight="1">
      <c r="B96" s="61">
        <v>93</v>
      </c>
      <c r="C96" s="62"/>
      <c r="D96" s="62"/>
    </row>
    <row r="97" spans="2:4" ht="22.5" customHeight="1">
      <c r="B97" s="61">
        <v>94</v>
      </c>
      <c r="C97" s="62"/>
      <c r="D97" s="62"/>
    </row>
    <row r="98" spans="2:4" ht="22.5" customHeight="1">
      <c r="B98" s="61">
        <v>95</v>
      </c>
      <c r="C98" s="62"/>
      <c r="D98" s="62"/>
    </row>
    <row r="99" spans="2:4" ht="22.5" customHeight="1">
      <c r="B99" s="61">
        <v>96</v>
      </c>
      <c r="C99" s="62"/>
      <c r="D99" s="62"/>
    </row>
    <row r="100" spans="2:4" ht="22.5" customHeight="1">
      <c r="B100" s="61">
        <v>97</v>
      </c>
      <c r="C100" s="62"/>
      <c r="D100" s="62"/>
    </row>
    <row r="101" spans="2:4" ht="22.5" customHeight="1">
      <c r="B101" s="61">
        <v>98</v>
      </c>
      <c r="C101" s="62"/>
      <c r="D101" s="62"/>
    </row>
    <row r="102" spans="2:4" ht="22.5" customHeight="1">
      <c r="B102" s="61">
        <v>99</v>
      </c>
      <c r="C102" s="62"/>
      <c r="D102" s="62"/>
    </row>
    <row r="103" spans="2:4" ht="22.5" customHeight="1">
      <c r="B103" s="61">
        <v>100</v>
      </c>
      <c r="C103" s="62"/>
      <c r="D103" s="62"/>
    </row>
    <row r="104" spans="2:4" ht="22.5" customHeight="1">
      <c r="B104" s="61">
        <v>101</v>
      </c>
      <c r="C104" s="62"/>
      <c r="D104" s="62"/>
    </row>
    <row r="105" spans="2:4" ht="22.5" customHeight="1">
      <c r="B105" s="61">
        <v>102</v>
      </c>
      <c r="C105" s="62"/>
      <c r="D105" s="62"/>
    </row>
    <row r="106" spans="2:4" ht="22.5" customHeight="1">
      <c r="B106" s="61">
        <v>103</v>
      </c>
      <c r="C106" s="62"/>
      <c r="D106" s="62"/>
    </row>
    <row r="107" spans="2:4" ht="22.5" customHeight="1">
      <c r="B107" s="61">
        <v>104</v>
      </c>
      <c r="C107" s="62"/>
      <c r="D107" s="62"/>
    </row>
    <row r="108" spans="2:4" ht="22.5" customHeight="1">
      <c r="B108" s="61">
        <v>105</v>
      </c>
      <c r="C108" s="62"/>
      <c r="D108" s="62"/>
    </row>
    <row r="109" spans="2:4" ht="22.5" customHeight="1">
      <c r="B109" s="61">
        <v>106</v>
      </c>
      <c r="C109" s="62"/>
      <c r="D109" s="62"/>
    </row>
    <row r="110" spans="2:4" ht="22.5" customHeight="1">
      <c r="B110" s="61">
        <v>107</v>
      </c>
      <c r="C110" s="62"/>
      <c r="D110" s="62"/>
    </row>
    <row r="111" spans="2:4" ht="22.5" customHeight="1">
      <c r="B111" s="61">
        <v>108</v>
      </c>
      <c r="C111" s="62"/>
      <c r="D111" s="62"/>
    </row>
    <row r="112" spans="2:4" ht="22.5" customHeight="1">
      <c r="B112" s="61">
        <v>109</v>
      </c>
      <c r="C112" s="62"/>
      <c r="D112" s="62"/>
    </row>
    <row r="113" spans="2:4" ht="22.5" customHeight="1">
      <c r="B113" s="61">
        <v>110</v>
      </c>
      <c r="C113" s="62"/>
      <c r="D113" s="62"/>
    </row>
    <row r="114" spans="2:4" ht="22.5" customHeight="1">
      <c r="B114" s="61">
        <v>111</v>
      </c>
      <c r="C114" s="62"/>
      <c r="D114" s="62"/>
    </row>
    <row r="115" spans="2:4" ht="22.5" customHeight="1">
      <c r="B115" s="61">
        <v>112</v>
      </c>
      <c r="C115" s="62"/>
      <c r="D115" s="62"/>
    </row>
    <row r="116" spans="2:4" ht="22.5" customHeight="1">
      <c r="B116" s="61">
        <v>113</v>
      </c>
      <c r="C116" s="62"/>
      <c r="D116" s="62"/>
    </row>
    <row r="117" spans="2:4" ht="22.5" customHeight="1">
      <c r="B117" s="61">
        <v>114</v>
      </c>
      <c r="C117" s="62"/>
      <c r="D117" s="62"/>
    </row>
    <row r="118" spans="2:4" ht="22.5" customHeight="1">
      <c r="B118" s="61">
        <v>115</v>
      </c>
      <c r="C118" s="62"/>
      <c r="D118" s="62"/>
    </row>
    <row r="119" spans="2:4" ht="22.5" customHeight="1">
      <c r="B119" s="61">
        <v>116</v>
      </c>
      <c r="C119" s="62"/>
      <c r="D119" s="62"/>
    </row>
    <row r="120" spans="2:4" ht="22.5" customHeight="1">
      <c r="B120" s="61">
        <v>117</v>
      </c>
      <c r="C120" s="62"/>
      <c r="D120" s="62"/>
    </row>
    <row r="121" spans="2:4" ht="22.5" customHeight="1">
      <c r="B121" s="61">
        <v>118</v>
      </c>
      <c r="C121" s="62"/>
      <c r="D121" s="62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-0.499984740745262"/>
    <pageSetUpPr fitToPage="1"/>
  </sheetPr>
  <dimension ref="A1:BK497"/>
  <sheetViews>
    <sheetView showGridLines="0" tabSelected="1" zoomScale="85" zoomScaleNormal="85" zoomScaleSheetLayoutView="70" workbookViewId="0">
      <pane ySplit="6" topLeftCell="A446" activePane="bottomLeft" state="frozen"/>
      <selection activeCell="V160" sqref="V160"/>
      <selection pane="bottomLeft" activeCell="P456" sqref="P456"/>
    </sheetView>
  </sheetViews>
  <sheetFormatPr defaultRowHeight="20.100000000000001" customHeight="1"/>
  <cols>
    <col min="1" max="1" width="2.5703125" style="1" customWidth="1"/>
    <col min="2" max="2" width="5.5703125" style="43" bestFit="1" customWidth="1"/>
    <col min="3" max="3" width="16.42578125" style="247" customWidth="1"/>
    <col min="4" max="4" width="16.42578125" style="23" customWidth="1"/>
    <col min="5" max="5" width="20.7109375" style="142" customWidth="1"/>
    <col min="6" max="6" width="20.7109375" style="23" customWidth="1"/>
    <col min="7" max="7" width="31.28515625" style="29" bestFit="1" customWidth="1"/>
    <col min="8" max="8" width="22.7109375" style="23" customWidth="1"/>
    <col min="9" max="9" width="26.5703125" style="97" customWidth="1"/>
    <col min="10" max="11" width="13.42578125" style="1" customWidth="1"/>
    <col min="12" max="12" width="25.42578125" style="1" hidden="1" customWidth="1"/>
    <col min="13" max="13" width="14.28515625" style="108" bestFit="1" customWidth="1"/>
    <col min="14" max="14" width="9.140625" style="1"/>
    <col min="15" max="15" width="24.7109375" style="1" customWidth="1"/>
    <col min="16" max="16384" width="9.140625" style="1"/>
  </cols>
  <sheetData>
    <row r="1" spans="1:63" ht="3.75" customHeight="1" thickBot="1"/>
    <row r="2" spans="1:63" ht="50.1" customHeight="1" thickBot="1">
      <c r="B2" s="313" t="s">
        <v>16</v>
      </c>
      <c r="C2" s="314"/>
      <c r="D2" s="314"/>
      <c r="E2" s="314"/>
      <c r="F2" s="314"/>
      <c r="G2" s="314"/>
      <c r="H2" s="314"/>
      <c r="I2" s="314"/>
      <c r="J2" s="314"/>
      <c r="K2" s="315"/>
    </row>
    <row r="3" spans="1:63" ht="11.25" customHeight="1" thickBot="1">
      <c r="J3" s="117"/>
      <c r="K3" s="117"/>
    </row>
    <row r="4" spans="1:63" s="2" customFormat="1" ht="20.100000000000001" customHeight="1" thickBot="1">
      <c r="B4" s="43"/>
      <c r="C4" s="142"/>
      <c r="D4" s="24"/>
      <c r="E4" s="142"/>
      <c r="F4" s="24"/>
      <c r="G4" s="30"/>
      <c r="H4" s="47" t="s">
        <v>27</v>
      </c>
      <c r="I4" s="147">
        <f>SUM(I7:I2600)</f>
        <v>5566025</v>
      </c>
      <c r="J4" s="118"/>
      <c r="K4" s="118"/>
      <c r="M4" s="109"/>
    </row>
    <row r="5" spans="1:63" s="3" customFormat="1" ht="20.100000000000001" customHeight="1">
      <c r="A5" s="3" t="s">
        <v>10</v>
      </c>
      <c r="B5" s="292" t="s">
        <v>20</v>
      </c>
      <c r="C5" s="320" t="s">
        <v>2</v>
      </c>
      <c r="D5" s="322" t="s">
        <v>1</v>
      </c>
      <c r="E5" s="320" t="s">
        <v>28</v>
      </c>
      <c r="F5" s="322" t="s">
        <v>3</v>
      </c>
      <c r="G5" s="320" t="s">
        <v>0</v>
      </c>
      <c r="H5" s="320" t="s">
        <v>4</v>
      </c>
      <c r="I5" s="324" t="s">
        <v>5</v>
      </c>
      <c r="J5" s="318" t="s">
        <v>113</v>
      </c>
      <c r="K5" s="316" t="s">
        <v>29</v>
      </c>
      <c r="M5" s="110"/>
    </row>
    <row r="6" spans="1:63" s="3" customFormat="1" ht="11.25" hidden="1" customHeight="1" thickBot="1">
      <c r="B6" s="293"/>
      <c r="C6" s="321"/>
      <c r="D6" s="323"/>
      <c r="E6" s="321"/>
      <c r="F6" s="323"/>
      <c r="G6" s="321"/>
      <c r="H6" s="321"/>
      <c r="I6" s="325"/>
      <c r="J6" s="319"/>
      <c r="K6" s="317"/>
      <c r="L6" s="3" t="s">
        <v>6</v>
      </c>
      <c r="M6" s="110"/>
    </row>
    <row r="7" spans="1:63" ht="20.100000000000001" hidden="1" customHeight="1">
      <c r="B7" s="120">
        <v>1</v>
      </c>
      <c r="C7" s="138"/>
      <c r="D7" s="122"/>
      <c r="E7" s="126">
        <v>1250</v>
      </c>
      <c r="F7" s="126" t="s">
        <v>78</v>
      </c>
      <c r="G7" s="125" t="str">
        <f>IFERROR(VLOOKUP(F7,'ADD NAME (B)'!$C$4:D33,2,FALSE),"-")</f>
        <v>兔哥(Tu Ge)</v>
      </c>
      <c r="H7" s="126" t="s">
        <v>6</v>
      </c>
      <c r="I7" s="127">
        <v>5000</v>
      </c>
      <c r="J7" s="134"/>
      <c r="K7" s="135"/>
      <c r="L7" s="3" t="s">
        <v>7</v>
      </c>
    </row>
    <row r="8" spans="1:63" ht="20.100000000000001" hidden="1" customHeight="1">
      <c r="B8" s="48">
        <v>2</v>
      </c>
      <c r="C8" s="99"/>
      <c r="D8" s="39"/>
      <c r="E8" s="82">
        <v>19151</v>
      </c>
      <c r="F8" s="126" t="s">
        <v>78</v>
      </c>
      <c r="G8" s="50" t="str">
        <f>IFERROR(VLOOKUP(F8,'ADD NAME (B)'!$C$4:D34,2,FALSE),"-")</f>
        <v>兔哥(Tu Ge)</v>
      </c>
      <c r="H8" s="82" t="s">
        <v>6</v>
      </c>
      <c r="I8" s="80">
        <v>5000</v>
      </c>
      <c r="J8" s="94"/>
      <c r="K8" s="88"/>
      <c r="L8" s="3"/>
      <c r="BK8" s="1">
        <v>42</v>
      </c>
    </row>
    <row r="9" spans="1:63" ht="20.100000000000001" hidden="1" customHeight="1">
      <c r="B9" s="48">
        <v>3</v>
      </c>
      <c r="C9" s="99"/>
      <c r="D9" s="39"/>
      <c r="E9" s="82"/>
      <c r="F9" s="82" t="s">
        <v>39</v>
      </c>
      <c r="G9" s="50" t="str">
        <f>IFERROR(VLOOKUP(F9,'ADD NAME (B)'!$C$4:D35,2,FALSE),"-")</f>
        <v>陈奕龙(Chen Yi Long)</v>
      </c>
      <c r="H9" s="82" t="s">
        <v>6</v>
      </c>
      <c r="I9" s="80">
        <v>66500</v>
      </c>
      <c r="J9" s="94"/>
      <c r="K9" s="88"/>
      <c r="L9" s="3"/>
    </row>
    <row r="10" spans="1:63" ht="20.100000000000001" hidden="1" customHeight="1">
      <c r="B10" s="48">
        <v>4</v>
      </c>
      <c r="C10" s="99"/>
      <c r="D10" s="39"/>
      <c r="E10" s="82"/>
      <c r="F10" s="82" t="s">
        <v>48</v>
      </c>
      <c r="G10" s="50" t="str">
        <f>IFERROR(VLOOKUP(F10,'ADD NAME (B)'!$C$4:D36,2,FALSE),"-")</f>
        <v>刘华芳(Luo Hua Fang)</v>
      </c>
      <c r="H10" s="82" t="s">
        <v>6</v>
      </c>
      <c r="I10" s="80">
        <v>15862</v>
      </c>
      <c r="J10" s="94"/>
      <c r="K10" s="88"/>
      <c r="L10" s="3"/>
    </row>
    <row r="11" spans="1:63" ht="20.100000000000001" hidden="1" customHeight="1">
      <c r="B11" s="48">
        <v>5</v>
      </c>
      <c r="C11" s="99"/>
      <c r="D11" s="39"/>
      <c r="E11" s="82"/>
      <c r="F11" s="82" t="s">
        <v>48</v>
      </c>
      <c r="G11" s="50" t="str">
        <f>IFERROR(VLOOKUP(F11,'ADD NAME (B)'!$C$4:D37,2,FALSE),"-")</f>
        <v>刘华芳(Luo Hua Fang)</v>
      </c>
      <c r="H11" s="82" t="s">
        <v>6</v>
      </c>
      <c r="I11" s="80">
        <v>30000</v>
      </c>
      <c r="J11" s="94"/>
      <c r="K11" s="88"/>
      <c r="L11" s="3"/>
    </row>
    <row r="12" spans="1:63" ht="20.100000000000001" hidden="1" customHeight="1">
      <c r="B12" s="48">
        <v>6</v>
      </c>
      <c r="C12" s="99"/>
      <c r="D12" s="39"/>
      <c r="E12" s="82"/>
      <c r="F12" s="82" t="s">
        <v>48</v>
      </c>
      <c r="G12" s="50" t="str">
        <f>IFERROR(VLOOKUP(F12,'ADD NAME (B)'!$C$4:D38,2,FALSE),"-")</f>
        <v>刘华芳(Luo Hua Fang)</v>
      </c>
      <c r="H12" s="82" t="s">
        <v>6</v>
      </c>
      <c r="I12" s="80">
        <v>9000</v>
      </c>
      <c r="J12" s="94"/>
      <c r="K12" s="88"/>
      <c r="L12" s="3"/>
    </row>
    <row r="13" spans="1:63" ht="20.100000000000001" hidden="1" customHeight="1">
      <c r="B13" s="48">
        <v>7</v>
      </c>
      <c r="C13" s="99"/>
      <c r="D13" s="39"/>
      <c r="E13" s="82"/>
      <c r="F13" s="82" t="s">
        <v>49</v>
      </c>
      <c r="G13" s="50" t="str">
        <f>IFERROR(VLOOKUP(F13,'ADD NAME (B)'!$C$4:D39,2,FALSE),"-")</f>
        <v>伟哥(Wei Ge)</v>
      </c>
      <c r="H13" s="71" t="s">
        <v>6</v>
      </c>
      <c r="I13" s="80">
        <v>300000</v>
      </c>
      <c r="J13" s="94"/>
      <c r="K13" s="88"/>
      <c r="L13" s="3"/>
    </row>
    <row r="14" spans="1:63" ht="20.100000000000001" hidden="1" customHeight="1">
      <c r="B14" s="48">
        <v>8</v>
      </c>
      <c r="C14" s="99"/>
      <c r="D14" s="39"/>
      <c r="E14" s="82"/>
      <c r="F14" s="82" t="s">
        <v>49</v>
      </c>
      <c r="G14" s="50" t="str">
        <f>IFERROR(VLOOKUP(F14,'ADD NAME (B)'!$C$4:D40,2,FALSE),"-")</f>
        <v>伟哥(Wei Ge)</v>
      </c>
      <c r="H14" s="71" t="s">
        <v>6</v>
      </c>
      <c r="I14" s="80">
        <v>200000</v>
      </c>
      <c r="J14" s="94"/>
      <c r="K14" s="88"/>
      <c r="L14" s="3"/>
    </row>
    <row r="15" spans="1:63" ht="20.100000000000001" hidden="1" customHeight="1">
      <c r="B15" s="48">
        <v>9</v>
      </c>
      <c r="C15" s="99"/>
      <c r="D15" s="39"/>
      <c r="E15" s="82"/>
      <c r="F15" s="82" t="s">
        <v>49</v>
      </c>
      <c r="G15" s="50" t="str">
        <f>IFERROR(VLOOKUP(F15,'ADD NAME (B)'!$C$4:D41,2,FALSE),"-")</f>
        <v>伟哥(Wei Ge)</v>
      </c>
      <c r="H15" s="71" t="s">
        <v>6</v>
      </c>
      <c r="I15" s="80">
        <v>500000</v>
      </c>
      <c r="J15" s="94"/>
      <c r="K15" s="88"/>
      <c r="L15" s="3"/>
    </row>
    <row r="16" spans="1:63" ht="20.100000000000001" hidden="1" customHeight="1">
      <c r="B16" s="48">
        <v>10</v>
      </c>
      <c r="C16" s="99"/>
      <c r="D16" s="39"/>
      <c r="E16" s="82"/>
      <c r="F16" s="82" t="s">
        <v>49</v>
      </c>
      <c r="G16" s="50" t="str">
        <f>IFERROR(VLOOKUP(F16,'ADD NAME (B)'!$C$4:D42,2,FALSE),"-")</f>
        <v>伟哥(Wei Ge)</v>
      </c>
      <c r="H16" s="71" t="s">
        <v>6</v>
      </c>
      <c r="I16" s="80">
        <v>500000</v>
      </c>
      <c r="J16" s="94"/>
      <c r="K16" s="88"/>
      <c r="L16" s="3"/>
    </row>
    <row r="17" spans="2:12" ht="20.100000000000001" hidden="1" customHeight="1">
      <c r="B17" s="48">
        <v>11</v>
      </c>
      <c r="C17" s="99"/>
      <c r="D17" s="39"/>
      <c r="E17" s="82"/>
      <c r="F17" s="82" t="s">
        <v>49</v>
      </c>
      <c r="G17" s="50" t="str">
        <f>IFERROR(VLOOKUP(F17,'ADD NAME (B)'!$C$4:D43,2,FALSE),"-")</f>
        <v>伟哥(Wei Ge)</v>
      </c>
      <c r="H17" s="25" t="s">
        <v>6</v>
      </c>
      <c r="I17" s="81">
        <v>400000</v>
      </c>
      <c r="J17" s="94"/>
      <c r="K17" s="88"/>
      <c r="L17" s="3"/>
    </row>
    <row r="18" spans="2:12" ht="20.100000000000001" hidden="1" customHeight="1">
      <c r="B18" s="48">
        <v>12</v>
      </c>
      <c r="C18" s="99"/>
      <c r="D18" s="39"/>
      <c r="E18" s="82"/>
      <c r="F18" s="82" t="s">
        <v>49</v>
      </c>
      <c r="G18" s="50" t="str">
        <f>IFERROR(VLOOKUP(F18,'ADD NAME (B)'!$C$4:D44,2,FALSE),"-")</f>
        <v>伟哥(Wei Ge)</v>
      </c>
      <c r="H18" s="25" t="s">
        <v>6</v>
      </c>
      <c r="I18" s="81">
        <v>93357</v>
      </c>
      <c r="J18" s="94"/>
      <c r="K18" s="88"/>
      <c r="L18" s="3"/>
    </row>
    <row r="19" spans="2:12" ht="20.100000000000001" hidden="1" customHeight="1">
      <c r="B19" s="48">
        <v>13</v>
      </c>
      <c r="C19" s="99"/>
      <c r="D19" s="39"/>
      <c r="E19" s="82"/>
      <c r="F19" s="82" t="s">
        <v>49</v>
      </c>
      <c r="G19" s="50" t="str">
        <f>IFERROR(VLOOKUP(F19,'ADD NAME (B)'!$C$4:D45,2,FALSE),"-")</f>
        <v>伟哥(Wei Ge)</v>
      </c>
      <c r="H19" s="25" t="s">
        <v>6</v>
      </c>
      <c r="I19" s="81">
        <v>300000</v>
      </c>
      <c r="J19" s="94"/>
      <c r="K19" s="88"/>
      <c r="L19" s="3"/>
    </row>
    <row r="20" spans="2:12" ht="20.100000000000001" hidden="1" customHeight="1">
      <c r="B20" s="48">
        <v>14</v>
      </c>
      <c r="C20" s="99"/>
      <c r="D20" s="39"/>
      <c r="E20" s="82"/>
      <c r="F20" s="82" t="s">
        <v>71</v>
      </c>
      <c r="G20" s="50" t="str">
        <f>IFERROR(VLOOKUP(F20,'ADD NAME (B)'!$C$4:D46,2,FALSE),"-")</f>
        <v>唐厚勇(Tang Huo Yang)</v>
      </c>
      <c r="H20" s="25" t="s">
        <v>6</v>
      </c>
      <c r="I20" s="81">
        <v>20000</v>
      </c>
      <c r="J20" s="94"/>
      <c r="K20" s="88"/>
      <c r="L20" s="3"/>
    </row>
    <row r="21" spans="2:12" ht="20.100000000000001" hidden="1" customHeight="1">
      <c r="B21" s="48">
        <v>15</v>
      </c>
      <c r="C21" s="99"/>
      <c r="D21" s="39"/>
      <c r="E21" s="82"/>
      <c r="F21" s="82" t="s">
        <v>68</v>
      </c>
      <c r="G21" s="50" t="str">
        <f>IFERROR(VLOOKUP(F21,'ADD NAME (B)'!$C$4:D47,2,FALSE),"-")</f>
        <v>杨树桐(Yang Shu Tong)</v>
      </c>
      <c r="H21" s="25" t="s">
        <v>6</v>
      </c>
      <c r="I21" s="81">
        <v>50000</v>
      </c>
      <c r="J21" s="94"/>
      <c r="K21" s="88"/>
      <c r="L21" s="3"/>
    </row>
    <row r="22" spans="2:12" ht="20.100000000000001" hidden="1" customHeight="1">
      <c r="B22" s="48">
        <v>16</v>
      </c>
      <c r="C22" s="99"/>
      <c r="D22" s="39"/>
      <c r="E22" s="82"/>
      <c r="F22" s="82" t="s">
        <v>71</v>
      </c>
      <c r="G22" s="50" t="str">
        <f>IFERROR(VLOOKUP(F22,'ADD NAME (B)'!$C$4:D48,2,FALSE),"-")</f>
        <v>唐厚勇(Tang Huo Yang)</v>
      </c>
      <c r="H22" s="25" t="s">
        <v>6</v>
      </c>
      <c r="I22" s="81">
        <v>20000</v>
      </c>
      <c r="J22" s="94"/>
      <c r="K22" s="88"/>
      <c r="L22" s="3"/>
    </row>
    <row r="23" spans="2:12" ht="20.100000000000001" hidden="1" customHeight="1">
      <c r="B23" s="48">
        <v>17</v>
      </c>
      <c r="C23" s="99"/>
      <c r="D23" s="39"/>
      <c r="E23" s="82"/>
      <c r="F23" s="82" t="s">
        <v>39</v>
      </c>
      <c r="G23" s="50" t="str">
        <f>IFERROR(VLOOKUP(F23,'ADD NAME (B)'!$C$4:D49,2,FALSE),"-")</f>
        <v>陈奕龙(Chen Yi Long)</v>
      </c>
      <c r="H23" s="25" t="s">
        <v>6</v>
      </c>
      <c r="I23" s="81">
        <v>86040</v>
      </c>
      <c r="J23" s="94"/>
      <c r="K23" s="88"/>
      <c r="L23" s="3"/>
    </row>
    <row r="24" spans="2:12" ht="20.100000000000001" hidden="1" customHeight="1">
      <c r="B24" s="48">
        <v>18</v>
      </c>
      <c r="C24" s="99"/>
      <c r="D24" s="39"/>
      <c r="E24" s="82"/>
      <c r="F24" s="82" t="s">
        <v>71</v>
      </c>
      <c r="G24" s="50" t="str">
        <f>IFERROR(VLOOKUP(F24,'ADD NAME (B)'!$C$4:D50,2,FALSE),"-")</f>
        <v>唐厚勇(Tang Huo Yang)</v>
      </c>
      <c r="H24" s="25" t="s">
        <v>6</v>
      </c>
      <c r="I24" s="81">
        <v>20000</v>
      </c>
      <c r="J24" s="94"/>
      <c r="K24" s="88"/>
      <c r="L24" s="3"/>
    </row>
    <row r="25" spans="2:12" ht="20.100000000000001" hidden="1" customHeight="1">
      <c r="B25" s="48">
        <v>19</v>
      </c>
      <c r="C25" s="99"/>
      <c r="D25" s="39"/>
      <c r="E25" s="82"/>
      <c r="F25" s="82" t="s">
        <v>71</v>
      </c>
      <c r="G25" s="50" t="str">
        <f>IFERROR(VLOOKUP(F25,'ADD NAME (B)'!$C$4:D51,2,FALSE),"-")</f>
        <v>唐厚勇(Tang Huo Yang)</v>
      </c>
      <c r="H25" s="25" t="s">
        <v>6</v>
      </c>
      <c r="I25" s="81">
        <v>15031</v>
      </c>
      <c r="J25" s="94"/>
      <c r="K25" s="88"/>
      <c r="L25" s="3"/>
    </row>
    <row r="26" spans="2:12" ht="20.100000000000001" hidden="1" customHeight="1">
      <c r="B26" s="48">
        <v>20</v>
      </c>
      <c r="C26" s="99"/>
      <c r="D26" s="39"/>
      <c r="E26" s="82"/>
      <c r="F26" s="82" t="s">
        <v>68</v>
      </c>
      <c r="G26" s="50" t="str">
        <f>IFERROR(VLOOKUP(F26,'ADD NAME (B)'!$C$4:D52,2,FALSE),"-")</f>
        <v>杨树桐(Yang Shu Tong)</v>
      </c>
      <c r="H26" s="25" t="s">
        <v>6</v>
      </c>
      <c r="I26" s="81">
        <v>33900</v>
      </c>
      <c r="J26" s="94"/>
      <c r="K26" s="88"/>
      <c r="L26" s="3"/>
    </row>
    <row r="27" spans="2:12" ht="20.100000000000001" hidden="1" customHeight="1">
      <c r="B27" s="48">
        <v>21</v>
      </c>
      <c r="C27" s="99"/>
      <c r="D27" s="39"/>
      <c r="E27" s="82"/>
      <c r="F27" s="82" t="s">
        <v>69</v>
      </c>
      <c r="G27" s="50" t="str">
        <f>IFERROR(VLOOKUP(F27,'ADD NAME (B)'!$C$4:D53,2,FALSE),"-")</f>
        <v>陈旭明(Chen Xu Ming)</v>
      </c>
      <c r="H27" s="25" t="s">
        <v>6</v>
      </c>
      <c r="I27" s="81">
        <v>30000</v>
      </c>
      <c r="J27" s="94"/>
      <c r="K27" s="88"/>
      <c r="L27" s="3"/>
    </row>
    <row r="28" spans="2:12" ht="20.100000000000001" hidden="1" customHeight="1">
      <c r="B28" s="48">
        <v>22</v>
      </c>
      <c r="C28" s="99"/>
      <c r="D28" s="39"/>
      <c r="E28" s="82"/>
      <c r="F28" s="82" t="s">
        <v>69</v>
      </c>
      <c r="G28" s="50" t="str">
        <f>IFERROR(VLOOKUP(F28,'ADD NAME (B)'!$C$4:D54,2,FALSE),"-")</f>
        <v>陈旭明(Chen Xu Ming)</v>
      </c>
      <c r="H28" s="25" t="s">
        <v>6</v>
      </c>
      <c r="I28" s="81">
        <v>20000</v>
      </c>
      <c r="J28" s="94"/>
      <c r="K28" s="88"/>
      <c r="L28" s="3"/>
    </row>
    <row r="29" spans="2:12" ht="20.100000000000001" hidden="1" customHeight="1">
      <c r="B29" s="48">
        <v>23</v>
      </c>
      <c r="C29" s="99"/>
      <c r="D29" s="39"/>
      <c r="E29" s="82"/>
      <c r="F29" s="82" t="s">
        <v>69</v>
      </c>
      <c r="G29" s="50" t="str">
        <f>IFERROR(VLOOKUP(F29,'ADD NAME (B)'!$C$4:D55,2,FALSE),"-")</f>
        <v>陈旭明(Chen Xu Ming)</v>
      </c>
      <c r="H29" s="25" t="s">
        <v>6</v>
      </c>
      <c r="I29" s="81">
        <v>6175</v>
      </c>
      <c r="J29" s="94"/>
      <c r="K29" s="88"/>
      <c r="L29" s="3"/>
    </row>
    <row r="30" spans="2:12" ht="20.100000000000001" hidden="1" customHeight="1">
      <c r="B30" s="48">
        <v>24</v>
      </c>
      <c r="C30" s="99"/>
      <c r="D30" s="39"/>
      <c r="E30" s="82"/>
      <c r="F30" s="82" t="s">
        <v>69</v>
      </c>
      <c r="G30" s="50" t="str">
        <f>IFERROR(VLOOKUP(F30,'ADD NAME (B)'!$C$4:D56,2,FALSE),"-")</f>
        <v>陈旭明(Chen Xu Ming)</v>
      </c>
      <c r="H30" s="25" t="s">
        <v>6</v>
      </c>
      <c r="I30" s="81">
        <v>10000</v>
      </c>
      <c r="J30" s="94"/>
      <c r="K30" s="88"/>
      <c r="L30" s="3"/>
    </row>
    <row r="31" spans="2:12" ht="20.100000000000001" hidden="1" customHeight="1">
      <c r="B31" s="48">
        <v>25</v>
      </c>
      <c r="C31" s="99"/>
      <c r="D31" s="39"/>
      <c r="E31" s="82"/>
      <c r="F31" s="82" t="s">
        <v>73</v>
      </c>
      <c r="G31" s="50" t="str">
        <f>IFERROR(VLOOKUP(F31,'ADD NAME (B)'!$C$4:D57,2,FALSE),"-")</f>
        <v>龙游(Long You)</v>
      </c>
      <c r="H31" s="82" t="s">
        <v>6</v>
      </c>
      <c r="I31" s="81">
        <v>10000</v>
      </c>
      <c r="J31" s="94"/>
      <c r="K31" s="88"/>
      <c r="L31" s="3"/>
    </row>
    <row r="32" spans="2:12" ht="20.100000000000001" hidden="1" customHeight="1">
      <c r="B32" s="48">
        <v>26</v>
      </c>
      <c r="C32" s="99"/>
      <c r="D32" s="39"/>
      <c r="E32" s="82"/>
      <c r="F32" s="82" t="s">
        <v>73</v>
      </c>
      <c r="G32" s="50" t="str">
        <f>IFERROR(VLOOKUP(F32,'ADD NAME (B)'!$C$4:D58,2,FALSE),"-")</f>
        <v>龙游(Long You)</v>
      </c>
      <c r="H32" s="82" t="s">
        <v>6</v>
      </c>
      <c r="I32" s="81">
        <v>12320</v>
      </c>
      <c r="J32" s="94"/>
      <c r="K32" s="88"/>
      <c r="L32" s="3"/>
    </row>
    <row r="33" spans="2:12" ht="20.100000000000001" hidden="1" customHeight="1">
      <c r="B33" s="48">
        <v>27</v>
      </c>
      <c r="C33" s="99"/>
      <c r="D33" s="39"/>
      <c r="E33" s="82"/>
      <c r="F33" s="82" t="s">
        <v>73</v>
      </c>
      <c r="G33" s="50" t="str">
        <f>IFERROR(VLOOKUP(F33,'ADD NAME (B)'!$C$4:D59,2,FALSE),"-")</f>
        <v>龙游(Long You)</v>
      </c>
      <c r="H33" s="82" t="s">
        <v>6</v>
      </c>
      <c r="I33" s="81">
        <v>2000</v>
      </c>
      <c r="J33" s="94"/>
      <c r="K33" s="88"/>
      <c r="L33" s="3"/>
    </row>
    <row r="34" spans="2:12" ht="20.100000000000001" hidden="1" customHeight="1">
      <c r="B34" s="48">
        <v>28</v>
      </c>
      <c r="C34" s="99"/>
      <c r="D34" s="39"/>
      <c r="E34" s="82"/>
      <c r="F34" s="82" t="s">
        <v>83</v>
      </c>
      <c r="G34" s="50" t="str">
        <f>IFERROR(VLOOKUP(F34,'ADD NAME (B)'!$C$4:D60,2,FALSE),"-")</f>
        <v>黄伟弟(Wang Wei Di)</v>
      </c>
      <c r="H34" s="82" t="s">
        <v>6</v>
      </c>
      <c r="I34" s="81">
        <v>50000</v>
      </c>
      <c r="J34" s="94"/>
      <c r="K34" s="88"/>
      <c r="L34" s="3"/>
    </row>
    <row r="35" spans="2:12" ht="20.100000000000001" hidden="1" customHeight="1">
      <c r="B35" s="48">
        <v>29</v>
      </c>
      <c r="C35" s="99"/>
      <c r="D35" s="39"/>
      <c r="E35" s="82"/>
      <c r="F35" s="82" t="s">
        <v>83</v>
      </c>
      <c r="G35" s="50" t="str">
        <f>IFERROR(VLOOKUP(F35,'ADD NAME (B)'!$C$4:D61,2,FALSE),"-")</f>
        <v>黄伟弟(Wang Wei Di)</v>
      </c>
      <c r="H35" s="82" t="s">
        <v>6</v>
      </c>
      <c r="I35" s="81">
        <v>50000</v>
      </c>
      <c r="J35" s="94"/>
      <c r="K35" s="88"/>
      <c r="L35" s="3"/>
    </row>
    <row r="36" spans="2:12" ht="20.100000000000001" hidden="1" customHeight="1">
      <c r="B36" s="48">
        <v>30</v>
      </c>
      <c r="C36" s="99"/>
      <c r="D36" s="39"/>
      <c r="E36" s="82"/>
      <c r="F36" s="82" t="s">
        <v>83</v>
      </c>
      <c r="G36" s="50" t="str">
        <f>IFERROR(VLOOKUP(F36,'ADD NAME (B)'!$C$4:D62,2,FALSE),"-")</f>
        <v>黄伟弟(Wang Wei Di)</v>
      </c>
      <c r="H36" s="82" t="s">
        <v>6</v>
      </c>
      <c r="I36" s="81">
        <v>20000</v>
      </c>
      <c r="J36" s="94"/>
      <c r="K36" s="88"/>
      <c r="L36" s="3"/>
    </row>
    <row r="37" spans="2:12" ht="20.100000000000001" hidden="1" customHeight="1">
      <c r="B37" s="48">
        <v>31</v>
      </c>
      <c r="C37" s="99"/>
      <c r="D37" s="39"/>
      <c r="E37" s="82"/>
      <c r="F37" s="82" t="s">
        <v>83</v>
      </c>
      <c r="G37" s="50" t="str">
        <f>IFERROR(VLOOKUP(F37,'ADD NAME (B)'!$C$4:D63,2,FALSE),"-")</f>
        <v>黄伟弟(Wang Wei Di)</v>
      </c>
      <c r="H37" s="82" t="s">
        <v>6</v>
      </c>
      <c r="I37" s="81">
        <v>30000</v>
      </c>
      <c r="J37" s="94"/>
      <c r="K37" s="88"/>
      <c r="L37" s="3"/>
    </row>
    <row r="38" spans="2:12" ht="20.100000000000001" hidden="1" customHeight="1">
      <c r="B38" s="48">
        <v>32</v>
      </c>
      <c r="C38" s="99"/>
      <c r="D38" s="39"/>
      <c r="E38" s="82"/>
      <c r="F38" s="82" t="s">
        <v>83</v>
      </c>
      <c r="G38" s="50" t="str">
        <f>IFERROR(VLOOKUP(F38,'ADD NAME (B)'!$C$4:D64,2,FALSE),"-")</f>
        <v>黄伟弟(Wang Wei Di)</v>
      </c>
      <c r="H38" s="82" t="s">
        <v>6</v>
      </c>
      <c r="I38" s="81">
        <v>28000</v>
      </c>
      <c r="J38" s="94"/>
      <c r="K38" s="88"/>
      <c r="L38" s="3"/>
    </row>
    <row r="39" spans="2:12" ht="20.100000000000001" hidden="1" customHeight="1">
      <c r="B39" s="48">
        <v>33</v>
      </c>
      <c r="C39" s="99"/>
      <c r="D39" s="39"/>
      <c r="E39" s="82"/>
      <c r="F39" s="82" t="s">
        <v>81</v>
      </c>
      <c r="G39" s="50" t="str">
        <f>IFERROR(VLOOKUP(F39,'ADD NAME (B)'!$C$4:D65,2,FALSE),"-")</f>
        <v>蔡少文(Cai Shao Wen)</v>
      </c>
      <c r="H39" s="82" t="s">
        <v>6</v>
      </c>
      <c r="I39" s="81">
        <v>20000</v>
      </c>
      <c r="J39" s="94"/>
      <c r="K39" s="88"/>
      <c r="L39" s="3"/>
    </row>
    <row r="40" spans="2:12" ht="20.100000000000001" hidden="1" customHeight="1">
      <c r="B40" s="48">
        <v>34</v>
      </c>
      <c r="C40" s="99"/>
      <c r="D40" s="39"/>
      <c r="E40" s="82"/>
      <c r="F40" s="82" t="s">
        <v>81</v>
      </c>
      <c r="G40" s="50" t="str">
        <f>IFERROR(VLOOKUP(F40,'ADD NAME (B)'!$C$4:D66,2,FALSE),"-")</f>
        <v>蔡少文(Cai Shao Wen)</v>
      </c>
      <c r="H40" s="82" t="s">
        <v>6</v>
      </c>
      <c r="I40" s="81">
        <v>20000</v>
      </c>
      <c r="J40" s="94"/>
      <c r="K40" s="88"/>
      <c r="L40" s="3"/>
    </row>
    <row r="41" spans="2:12" ht="20.100000000000001" hidden="1" customHeight="1">
      <c r="B41" s="48">
        <v>35</v>
      </c>
      <c r="C41" s="99"/>
      <c r="D41" s="39"/>
      <c r="E41" s="82"/>
      <c r="F41" s="82" t="s">
        <v>81</v>
      </c>
      <c r="G41" s="50" t="str">
        <f>IFERROR(VLOOKUP(F41,'ADD NAME (B)'!$C$4:D67,2,FALSE),"-")</f>
        <v>蔡少文(Cai Shao Wen)</v>
      </c>
      <c r="H41" s="82" t="s">
        <v>6</v>
      </c>
      <c r="I41" s="81">
        <v>60000</v>
      </c>
      <c r="J41" s="94"/>
      <c r="K41" s="88"/>
      <c r="L41" s="3"/>
    </row>
    <row r="42" spans="2:12" ht="20.100000000000001" hidden="1" customHeight="1">
      <c r="B42" s="48">
        <v>36</v>
      </c>
      <c r="C42" s="99"/>
      <c r="D42" s="39"/>
      <c r="E42" s="82"/>
      <c r="F42" s="82" t="s">
        <v>81</v>
      </c>
      <c r="G42" s="50" t="str">
        <f>IFERROR(VLOOKUP(F42,'ADD NAME (B)'!$C$4:D68,2,FALSE),"-")</f>
        <v>蔡少文(Cai Shao Wen)</v>
      </c>
      <c r="H42" s="82" t="s">
        <v>6</v>
      </c>
      <c r="I42" s="81">
        <v>50000</v>
      </c>
      <c r="J42" s="94"/>
      <c r="K42" s="88"/>
      <c r="L42" s="3"/>
    </row>
    <row r="43" spans="2:12" ht="20.100000000000001" hidden="1" customHeight="1">
      <c r="B43" s="48">
        <v>37</v>
      </c>
      <c r="C43" s="99"/>
      <c r="D43" s="39"/>
      <c r="E43" s="82"/>
      <c r="F43" s="82" t="s">
        <v>81</v>
      </c>
      <c r="G43" s="50" t="str">
        <f>IFERROR(VLOOKUP(F43,'ADD NAME (B)'!$C$4:D69,2,FALSE),"-")</f>
        <v>蔡少文(Cai Shao Wen)</v>
      </c>
      <c r="H43" s="82" t="s">
        <v>6</v>
      </c>
      <c r="I43" s="81">
        <v>6183</v>
      </c>
      <c r="J43" s="94"/>
      <c r="K43" s="88"/>
      <c r="L43" s="3"/>
    </row>
    <row r="44" spans="2:12" ht="20.100000000000001" hidden="1" customHeight="1">
      <c r="B44" s="48">
        <v>38</v>
      </c>
      <c r="C44" s="99"/>
      <c r="D44" s="39"/>
      <c r="E44" s="82"/>
      <c r="F44" s="82" t="s">
        <v>39</v>
      </c>
      <c r="G44" s="50" t="str">
        <f>IFERROR(VLOOKUP(F44,'ADD NAME (B)'!$C$4:D70,2,FALSE),"-")</f>
        <v>陈奕龙(Chen Yi Long)</v>
      </c>
      <c r="H44" s="82" t="s">
        <v>6</v>
      </c>
      <c r="I44" s="81">
        <v>100000</v>
      </c>
      <c r="J44" s="94"/>
      <c r="K44" s="88"/>
      <c r="L44" s="3"/>
    </row>
    <row r="45" spans="2:12" ht="20.100000000000001" hidden="1" customHeight="1">
      <c r="B45" s="48">
        <v>39</v>
      </c>
      <c r="C45" s="99"/>
      <c r="D45" s="39"/>
      <c r="E45" s="82"/>
      <c r="F45" s="82" t="s">
        <v>39</v>
      </c>
      <c r="G45" s="50" t="str">
        <f>IFERROR(VLOOKUP(F45,'ADD NAME (B)'!$C$4:D71,2,FALSE),"-")</f>
        <v>陈奕龙(Chen Yi Long)</v>
      </c>
      <c r="H45" s="82" t="s">
        <v>6</v>
      </c>
      <c r="I45" s="81">
        <v>9633</v>
      </c>
      <c r="J45" s="94"/>
      <c r="K45" s="88"/>
      <c r="L45" s="3"/>
    </row>
    <row r="46" spans="2:12" ht="20.100000000000001" hidden="1" customHeight="1">
      <c r="B46" s="48">
        <v>40</v>
      </c>
      <c r="C46" s="99"/>
      <c r="D46" s="39"/>
      <c r="E46" s="82"/>
      <c r="F46" s="82" t="s">
        <v>122</v>
      </c>
      <c r="G46" s="50" t="str">
        <f>IFERROR(VLOOKUP(F46,'ADD NAME (B)'!$C$4:D72,2,FALSE),"-")</f>
        <v>细哥(Xi Ge)</v>
      </c>
      <c r="H46" s="82" t="s">
        <v>6</v>
      </c>
      <c r="I46" s="81">
        <v>80000</v>
      </c>
      <c r="J46" s="94"/>
      <c r="K46" s="88"/>
      <c r="L46" s="3"/>
    </row>
    <row r="47" spans="2:12" ht="20.100000000000001" hidden="1" customHeight="1">
      <c r="B47" s="48">
        <v>41</v>
      </c>
      <c r="C47" s="99"/>
      <c r="D47" s="39"/>
      <c r="E47" s="82"/>
      <c r="F47" s="82" t="s">
        <v>122</v>
      </c>
      <c r="G47" s="50" t="str">
        <f>IFERROR(VLOOKUP(F47,'ADD NAME (B)'!$C$4:D73,2,FALSE),"-")</f>
        <v>细哥(Xi Ge)</v>
      </c>
      <c r="H47" s="82" t="s">
        <v>6</v>
      </c>
      <c r="I47" s="81">
        <v>100000</v>
      </c>
      <c r="J47" s="94"/>
      <c r="K47" s="88"/>
      <c r="L47" s="3"/>
    </row>
    <row r="48" spans="2:12" ht="20.100000000000001" hidden="1" customHeight="1">
      <c r="B48" s="48">
        <v>42</v>
      </c>
      <c r="C48" s="99"/>
      <c r="D48" s="39"/>
      <c r="E48" s="82"/>
      <c r="F48" s="82" t="s">
        <v>122</v>
      </c>
      <c r="G48" s="50" t="str">
        <f>IFERROR(VLOOKUP(F48,'ADD NAME (B)'!$C$4:D74,2,FALSE),"-")</f>
        <v>细哥(Xi Ge)</v>
      </c>
      <c r="H48" s="82" t="s">
        <v>6</v>
      </c>
      <c r="I48" s="81">
        <v>5000</v>
      </c>
      <c r="J48" s="94"/>
      <c r="K48" s="88"/>
      <c r="L48" s="3"/>
    </row>
    <row r="49" spans="2:12" ht="20.100000000000001" hidden="1" customHeight="1">
      <c r="B49" s="48">
        <v>43</v>
      </c>
      <c r="C49" s="99"/>
      <c r="D49" s="39"/>
      <c r="E49" s="82"/>
      <c r="F49" s="82" t="s">
        <v>42</v>
      </c>
      <c r="G49" s="50" t="str">
        <f>IFERROR(VLOOKUP(F49,'ADD NAME (B)'!$C$4:D75,2,FALSE),"-")</f>
        <v>潘建鑫 (Pan Jian Xin)</v>
      </c>
      <c r="H49" s="82" t="s">
        <v>6</v>
      </c>
      <c r="I49" s="81">
        <v>105000</v>
      </c>
      <c r="J49" s="94"/>
      <c r="K49" s="88"/>
      <c r="L49" s="3"/>
    </row>
    <row r="50" spans="2:12" ht="20.100000000000001" hidden="1" customHeight="1">
      <c r="B50" s="48">
        <v>44</v>
      </c>
      <c r="C50" s="99"/>
      <c r="D50" s="39"/>
      <c r="E50" s="82"/>
      <c r="F50" s="82" t="s">
        <v>42</v>
      </c>
      <c r="G50" s="50" t="str">
        <f>IFERROR(VLOOKUP(F50,'ADD NAME (B)'!$C$4:D76,2,FALSE),"-")</f>
        <v>潘建鑫 (Pan Jian Xin)</v>
      </c>
      <c r="H50" s="82" t="s">
        <v>6</v>
      </c>
      <c r="I50" s="81">
        <v>75000</v>
      </c>
      <c r="J50" s="94"/>
      <c r="K50" s="88"/>
      <c r="L50" s="3"/>
    </row>
    <row r="51" spans="2:12" ht="20.100000000000001" hidden="1" customHeight="1">
      <c r="B51" s="48">
        <v>45</v>
      </c>
      <c r="C51" s="99"/>
      <c r="D51" s="39"/>
      <c r="E51" s="82"/>
      <c r="F51" s="82" t="s">
        <v>42</v>
      </c>
      <c r="G51" s="50" t="str">
        <f>IFERROR(VLOOKUP(F51,'ADD NAME (B)'!$C$4:D77,2,FALSE),"-")</f>
        <v>潘建鑫 (Pan Jian Xin)</v>
      </c>
      <c r="H51" s="82" t="s">
        <v>6</v>
      </c>
      <c r="I51" s="81">
        <v>225000</v>
      </c>
      <c r="J51" s="94"/>
      <c r="K51" s="88"/>
      <c r="L51" s="3"/>
    </row>
    <row r="52" spans="2:12" ht="20.100000000000001" hidden="1" customHeight="1">
      <c r="B52" s="48">
        <v>46</v>
      </c>
      <c r="C52" s="99"/>
      <c r="D52" s="39"/>
      <c r="E52" s="82"/>
      <c r="F52" s="82" t="s">
        <v>42</v>
      </c>
      <c r="G52" s="50" t="str">
        <f>IFERROR(VLOOKUP(F52,'ADD NAME (B)'!$C$4:D78,2,FALSE),"-")</f>
        <v>潘建鑫 (Pan Jian Xin)</v>
      </c>
      <c r="H52" s="82" t="s">
        <v>6</v>
      </c>
      <c r="I52" s="81">
        <v>114469</v>
      </c>
      <c r="J52" s="94"/>
      <c r="K52" s="88"/>
      <c r="L52" s="3"/>
    </row>
    <row r="53" spans="2:12" ht="20.100000000000001" hidden="1" customHeight="1">
      <c r="B53" s="48">
        <v>47</v>
      </c>
      <c r="C53" s="99"/>
      <c r="D53" s="39"/>
      <c r="E53" s="82"/>
      <c r="F53" s="82" t="s">
        <v>123</v>
      </c>
      <c r="G53" s="50" t="str">
        <f>IFERROR(VLOOKUP(F53,'ADD NAME (B)'!$C$4:D79,2,FALSE),"-")</f>
        <v>公司占成(Company JV)</v>
      </c>
      <c r="H53" s="82" t="s">
        <v>6</v>
      </c>
      <c r="I53" s="81">
        <v>12000</v>
      </c>
      <c r="J53" s="94"/>
      <c r="K53" s="88"/>
      <c r="L53" s="3"/>
    </row>
    <row r="54" spans="2:12" ht="20.100000000000001" hidden="1" customHeight="1">
      <c r="B54" s="48">
        <v>48</v>
      </c>
      <c r="C54" s="99"/>
      <c r="D54" s="39"/>
      <c r="E54" s="82"/>
      <c r="F54" s="82" t="s">
        <v>124</v>
      </c>
      <c r="G54" s="50" t="str">
        <f>IFERROR(VLOOKUP(F54,'ADD NAME (B)'!$C$4:D80,2,FALSE),"-")</f>
        <v>林汉辉(Lin Han Hui)</v>
      </c>
      <c r="H54" s="82" t="s">
        <v>6</v>
      </c>
      <c r="I54" s="81">
        <v>27680</v>
      </c>
      <c r="J54" s="94"/>
      <c r="K54" s="88"/>
      <c r="L54" s="3"/>
    </row>
    <row r="55" spans="2:12" ht="20.100000000000001" hidden="1" customHeight="1">
      <c r="B55" s="48">
        <v>49</v>
      </c>
      <c r="C55" s="99"/>
      <c r="D55" s="39"/>
      <c r="E55" s="82"/>
      <c r="F55" s="82" t="s">
        <v>43</v>
      </c>
      <c r="G55" s="50" t="str">
        <f>IFERROR(VLOOKUP(F55,'ADD NAME (B)'!$C$4:D81,2,FALSE),"-")</f>
        <v>许卓钦(Xu Zhuo Qin)</v>
      </c>
      <c r="H55" s="82" t="s">
        <v>6</v>
      </c>
      <c r="I55" s="81">
        <v>50000</v>
      </c>
      <c r="J55" s="94"/>
      <c r="K55" s="88"/>
      <c r="L55" s="3"/>
    </row>
    <row r="56" spans="2:12" ht="20.100000000000001" hidden="1" customHeight="1">
      <c r="B56" s="48">
        <v>50</v>
      </c>
      <c r="C56" s="99"/>
      <c r="D56" s="39"/>
      <c r="E56" s="82"/>
      <c r="F56" s="82" t="s">
        <v>43</v>
      </c>
      <c r="G56" s="50" t="str">
        <f>IFERROR(VLOOKUP(F56,'ADD NAME (B)'!$C$4:D82,2,FALSE),"-")</f>
        <v>许卓钦(Xu Zhuo Qin)</v>
      </c>
      <c r="H56" s="82" t="s">
        <v>6</v>
      </c>
      <c r="I56" s="81">
        <v>50000</v>
      </c>
      <c r="J56" s="94"/>
      <c r="K56" s="88"/>
      <c r="L56" s="3"/>
    </row>
    <row r="57" spans="2:12" ht="20.25" hidden="1" customHeight="1">
      <c r="B57" s="48">
        <v>51</v>
      </c>
      <c r="C57" s="99"/>
      <c r="D57" s="39"/>
      <c r="E57" s="82"/>
      <c r="F57" s="82" t="s">
        <v>32</v>
      </c>
      <c r="G57" s="50" t="str">
        <f>IFERROR(VLOOKUP(F57,'ADD NAME (B)'!$C$4:D83,2,FALSE),"-")</f>
        <v>潘杰(Pan Jie)</v>
      </c>
      <c r="H57" s="82" t="s">
        <v>6</v>
      </c>
      <c r="I57" s="81">
        <v>195000</v>
      </c>
      <c r="J57" s="94"/>
      <c r="K57" s="88"/>
      <c r="L57" s="3"/>
    </row>
    <row r="58" spans="2:12" ht="20.100000000000001" hidden="1" customHeight="1">
      <c r="B58" s="48">
        <v>52</v>
      </c>
      <c r="C58" s="99"/>
      <c r="D58" s="39"/>
      <c r="E58" s="82"/>
      <c r="F58" s="82" t="s">
        <v>123</v>
      </c>
      <c r="G58" s="50" t="str">
        <f>IFERROR(VLOOKUP(F58,'ADD NAME (B)'!$C$4:D84,2,FALSE),"-")</f>
        <v>公司占成(Company JV)</v>
      </c>
      <c r="H58" s="82" t="s">
        <v>6</v>
      </c>
      <c r="I58" s="81">
        <v>2020</v>
      </c>
      <c r="J58" s="94"/>
      <c r="K58" s="88"/>
      <c r="L58" s="3"/>
    </row>
    <row r="59" spans="2:12" ht="20.100000000000001" hidden="1" customHeight="1">
      <c r="B59" s="48">
        <v>53</v>
      </c>
      <c r="C59" s="99"/>
      <c r="D59" s="39"/>
      <c r="E59" s="82"/>
      <c r="F59" s="82" t="s">
        <v>43</v>
      </c>
      <c r="G59" s="50" t="str">
        <f>IFERROR(VLOOKUP(F59,'ADD NAME (B)'!$C$4:D85,2,FALSE),"-")</f>
        <v>许卓钦(Xu Zhuo Qin)</v>
      </c>
      <c r="H59" s="82" t="s">
        <v>6</v>
      </c>
      <c r="I59" s="81">
        <v>146584</v>
      </c>
      <c r="J59" s="94"/>
      <c r="K59" s="88"/>
      <c r="L59" s="3"/>
    </row>
    <row r="60" spans="2:12" ht="20.100000000000001" hidden="1" customHeight="1">
      <c r="B60" s="48">
        <v>54</v>
      </c>
      <c r="C60" s="99"/>
      <c r="D60" s="39"/>
      <c r="E60" s="82"/>
      <c r="F60" s="82" t="s">
        <v>123</v>
      </c>
      <c r="G60" s="50" t="str">
        <f>IFERROR(VLOOKUP(F60,'ADD NAME (B)'!$C$4:D86,2,FALSE),"-")</f>
        <v>公司占成(Company JV)</v>
      </c>
      <c r="H60" s="82" t="s">
        <v>6</v>
      </c>
      <c r="I60" s="81">
        <v>2990</v>
      </c>
      <c r="J60" s="94"/>
      <c r="K60" s="88"/>
      <c r="L60" s="3"/>
    </row>
    <row r="61" spans="2:12" ht="20.100000000000001" hidden="1" customHeight="1">
      <c r="B61" s="48">
        <v>55</v>
      </c>
      <c r="C61" s="99"/>
      <c r="D61" s="39"/>
      <c r="E61" s="82"/>
      <c r="F61" s="82" t="s">
        <v>123</v>
      </c>
      <c r="G61" s="50" t="str">
        <f>IFERROR(VLOOKUP(F61,'ADD NAME (B)'!$C$4:D87,2,FALSE),"-")</f>
        <v>公司占成(Company JV)</v>
      </c>
      <c r="H61" s="82" t="s">
        <v>6</v>
      </c>
      <c r="I61" s="81">
        <v>50</v>
      </c>
      <c r="J61" s="94"/>
      <c r="K61" s="88"/>
      <c r="L61" s="3"/>
    </row>
    <row r="62" spans="2:12" ht="20.100000000000001" hidden="1" customHeight="1">
      <c r="B62" s="48">
        <v>56</v>
      </c>
      <c r="C62" s="99"/>
      <c r="D62" s="39"/>
      <c r="E62" s="82"/>
      <c r="F62" s="82" t="s">
        <v>123</v>
      </c>
      <c r="G62" s="50" t="str">
        <f>IFERROR(VLOOKUP(F62,'ADD NAME (B)'!$C$4:D88,2,FALSE),"-")</f>
        <v>公司占成(Company JV)</v>
      </c>
      <c r="H62" s="82" t="s">
        <v>6</v>
      </c>
      <c r="I62" s="81">
        <v>8450</v>
      </c>
      <c r="J62" s="94"/>
      <c r="K62" s="88"/>
      <c r="L62" s="3"/>
    </row>
    <row r="63" spans="2:12" ht="20.100000000000001" hidden="1" customHeight="1">
      <c r="B63" s="104">
        <v>57</v>
      </c>
      <c r="C63" s="105"/>
      <c r="D63" s="106"/>
      <c r="E63" s="93"/>
      <c r="F63" s="82" t="s">
        <v>123</v>
      </c>
      <c r="G63" s="92" t="str">
        <f>IFERROR(VLOOKUP(F63,'ADD NAME (B)'!$C$4:D89,2,FALSE),"-")</f>
        <v>公司占成(Company JV)</v>
      </c>
      <c r="H63" s="93" t="s">
        <v>6</v>
      </c>
      <c r="I63" s="107">
        <v>21400</v>
      </c>
      <c r="J63" s="94"/>
      <c r="K63" s="88"/>
      <c r="L63" s="3"/>
    </row>
    <row r="64" spans="2:12" ht="20.100000000000001" hidden="1" customHeight="1">
      <c r="B64" s="85">
        <v>58</v>
      </c>
      <c r="C64" s="99"/>
      <c r="D64" s="84"/>
      <c r="E64" s="82"/>
      <c r="F64" s="82" t="s">
        <v>123</v>
      </c>
      <c r="G64" s="92" t="str">
        <f>IFERROR(VLOOKUP(F64,'ADD NAME (B)'!$C$4:D90,2,FALSE),"-")</f>
        <v>公司占成(Company JV)</v>
      </c>
      <c r="H64" s="82" t="s">
        <v>6</v>
      </c>
      <c r="I64" s="81">
        <v>28900</v>
      </c>
      <c r="J64" s="94"/>
      <c r="K64" s="88"/>
      <c r="L64" s="136"/>
    </row>
    <row r="65" spans="2:12" ht="20.100000000000001" hidden="1" customHeight="1">
      <c r="B65" s="85">
        <v>59</v>
      </c>
      <c r="C65" s="99"/>
      <c r="D65" s="84"/>
      <c r="E65" s="82"/>
      <c r="F65" s="82" t="s">
        <v>123</v>
      </c>
      <c r="G65" s="92" t="str">
        <f>IFERROR(VLOOKUP(F65,'ADD NAME (B)'!$C$4:D91,2,FALSE),"-")</f>
        <v>公司占成(Company JV)</v>
      </c>
      <c r="H65" s="82" t="s">
        <v>6</v>
      </c>
      <c r="I65" s="81">
        <v>25000</v>
      </c>
      <c r="J65" s="94"/>
      <c r="K65" s="88"/>
      <c r="L65" s="136"/>
    </row>
    <row r="66" spans="2:12" ht="20.100000000000001" hidden="1" customHeight="1">
      <c r="B66" s="85">
        <v>60</v>
      </c>
      <c r="C66" s="99"/>
      <c r="D66" s="84"/>
      <c r="E66" s="82"/>
      <c r="F66" s="82" t="s">
        <v>123</v>
      </c>
      <c r="G66" s="92" t="str">
        <f>IFERROR(VLOOKUP(F66,'ADD NAME (B)'!$C$4:D92,2,FALSE),"-")</f>
        <v>公司占成(Company JV)</v>
      </c>
      <c r="H66" s="82" t="s">
        <v>6</v>
      </c>
      <c r="I66" s="81">
        <v>7870</v>
      </c>
      <c r="J66" s="94"/>
      <c r="K66" s="88"/>
      <c r="L66" s="136"/>
    </row>
    <row r="67" spans="2:12" ht="20.100000000000001" hidden="1" customHeight="1">
      <c r="B67" s="85">
        <v>61</v>
      </c>
      <c r="C67" s="99"/>
      <c r="D67" s="84"/>
      <c r="E67" s="82"/>
      <c r="F67" s="82" t="s">
        <v>123</v>
      </c>
      <c r="G67" s="92" t="str">
        <f>IFERROR(VLOOKUP(F67,'ADD NAME (B)'!$C$4:D93,2,FALSE),"-")</f>
        <v>公司占成(Company JV)</v>
      </c>
      <c r="H67" s="82" t="s">
        <v>6</v>
      </c>
      <c r="I67" s="81">
        <v>36420</v>
      </c>
      <c r="J67" s="94"/>
      <c r="K67" s="88"/>
      <c r="L67" s="136"/>
    </row>
    <row r="68" spans="2:12" ht="20.100000000000001" hidden="1" customHeight="1">
      <c r="B68" s="85">
        <v>62</v>
      </c>
      <c r="C68" s="99"/>
      <c r="D68" s="84"/>
      <c r="E68" s="82"/>
      <c r="F68" s="82" t="s">
        <v>123</v>
      </c>
      <c r="G68" s="92" t="str">
        <f>IFERROR(VLOOKUP(F68,'ADD NAME (B)'!$C$4:D94,2,FALSE),"-")</f>
        <v>公司占成(Company JV)</v>
      </c>
      <c r="H68" s="82" t="s">
        <v>6</v>
      </c>
      <c r="I68" s="81">
        <v>50000</v>
      </c>
      <c r="J68" s="94"/>
      <c r="K68" s="88"/>
      <c r="L68" s="136"/>
    </row>
    <row r="69" spans="2:12" ht="20.100000000000001" hidden="1" customHeight="1">
      <c r="B69" s="85">
        <v>63</v>
      </c>
      <c r="C69" s="99"/>
      <c r="D69" s="84"/>
      <c r="E69" s="82"/>
      <c r="F69" s="82" t="s">
        <v>123</v>
      </c>
      <c r="G69" s="92" t="str">
        <f>IFERROR(VLOOKUP(F69,'ADD NAME (B)'!$C$4:D95,2,FALSE),"-")</f>
        <v>公司占成(Company JV)</v>
      </c>
      <c r="H69" s="82" t="s">
        <v>6</v>
      </c>
      <c r="I69" s="81">
        <v>51212</v>
      </c>
      <c r="J69" s="94"/>
      <c r="K69" s="88"/>
      <c r="L69" s="136"/>
    </row>
    <row r="70" spans="2:12" ht="20.100000000000001" hidden="1" customHeight="1">
      <c r="B70" s="85">
        <v>64</v>
      </c>
      <c r="C70" s="99"/>
      <c r="D70" s="84"/>
      <c r="E70" s="82"/>
      <c r="F70" s="82" t="s">
        <v>47</v>
      </c>
      <c r="G70" s="92" t="str">
        <f>IFERROR(VLOOKUP(F70,'ADD NAME (B)'!$C$4:D96,2,FALSE),"-")</f>
        <v>陈焕荣(Chen Huan Rong)</v>
      </c>
      <c r="H70" s="82" t="s">
        <v>6</v>
      </c>
      <c r="I70" s="81">
        <v>80500</v>
      </c>
      <c r="J70" s="94"/>
      <c r="K70" s="88"/>
      <c r="L70" s="136"/>
    </row>
    <row r="71" spans="2:12" ht="20.100000000000001" hidden="1" customHeight="1">
      <c r="B71" s="85">
        <v>65</v>
      </c>
      <c r="C71" s="99">
        <v>44360</v>
      </c>
      <c r="D71" s="146">
        <v>1.1111111111111112E-2</v>
      </c>
      <c r="E71" s="82">
        <v>19155</v>
      </c>
      <c r="F71" s="82" t="s">
        <v>111</v>
      </c>
      <c r="G71" s="92" t="str">
        <f>IFERROR(VLOOKUP(F71,'ADD NAME (B)'!$C$4:D97,2,FALSE),"-")</f>
        <v>余佩志（Yu Pei Zhi)</v>
      </c>
      <c r="H71" s="82" t="s">
        <v>6</v>
      </c>
      <c r="I71" s="81">
        <v>50000</v>
      </c>
      <c r="J71" s="94"/>
      <c r="K71" s="88"/>
      <c r="L71" s="136"/>
    </row>
    <row r="72" spans="2:12" ht="20.100000000000001" hidden="1" customHeight="1">
      <c r="B72" s="85">
        <v>66</v>
      </c>
      <c r="C72" s="99">
        <v>44360</v>
      </c>
      <c r="D72" s="146">
        <v>1.1111111111111112E-2</v>
      </c>
      <c r="E72" s="82">
        <v>19155</v>
      </c>
      <c r="F72" s="82" t="s">
        <v>111</v>
      </c>
      <c r="G72" s="92" t="str">
        <f>IFERROR(VLOOKUP(F72,'ADD NAME (B)'!$C$4:D98,2,FALSE),"-")</f>
        <v>余佩志（Yu Pei Zhi)</v>
      </c>
      <c r="H72" s="82" t="s">
        <v>7</v>
      </c>
      <c r="I72" s="81">
        <v>-50000</v>
      </c>
      <c r="J72" s="94"/>
      <c r="K72" s="88"/>
      <c r="L72" s="136"/>
    </row>
    <row r="73" spans="2:12" ht="20.100000000000001" hidden="1" customHeight="1">
      <c r="B73" s="85">
        <v>67</v>
      </c>
      <c r="C73" s="99">
        <v>44360</v>
      </c>
      <c r="D73" s="146">
        <v>1.1111111111111112E-2</v>
      </c>
      <c r="E73" s="82">
        <v>19156</v>
      </c>
      <c r="F73" s="82" t="s">
        <v>111</v>
      </c>
      <c r="G73" s="92" t="str">
        <f>IFERROR(VLOOKUP(F73,'ADD NAME (B)'!$C$4:D99,2,FALSE),"-")</f>
        <v>余佩志（Yu Pei Zhi)</v>
      </c>
      <c r="H73" s="82" t="s">
        <v>6</v>
      </c>
      <c r="I73" s="81">
        <v>30000</v>
      </c>
      <c r="J73" s="94"/>
      <c r="K73" s="88"/>
      <c r="L73" s="136"/>
    </row>
    <row r="74" spans="2:12" ht="20.100000000000001" hidden="1" customHeight="1">
      <c r="B74" s="85">
        <v>68</v>
      </c>
      <c r="C74" s="99">
        <v>44360</v>
      </c>
      <c r="D74" s="146">
        <v>9.0277777777777776E-2</v>
      </c>
      <c r="E74" s="82">
        <v>19157</v>
      </c>
      <c r="F74" s="82" t="s">
        <v>111</v>
      </c>
      <c r="G74" s="92" t="str">
        <f>IFERROR(VLOOKUP(F74,'ADD NAME (B)'!$C$4:D100,2,FALSE),"-")</f>
        <v>余佩志（Yu Pei Zhi)</v>
      </c>
      <c r="H74" s="82" t="s">
        <v>6</v>
      </c>
      <c r="I74" s="81">
        <v>20000</v>
      </c>
      <c r="J74" s="94"/>
      <c r="K74" s="88"/>
      <c r="L74" s="137"/>
    </row>
    <row r="75" spans="2:12" ht="20.100000000000001" hidden="1" customHeight="1">
      <c r="B75" s="85">
        <v>69</v>
      </c>
      <c r="C75" s="99">
        <v>44360</v>
      </c>
      <c r="D75" s="146">
        <v>9.4444444444444442E-2</v>
      </c>
      <c r="E75" s="82">
        <v>19158</v>
      </c>
      <c r="F75" s="82" t="s">
        <v>111</v>
      </c>
      <c r="G75" s="92" t="str">
        <f>IFERROR(VLOOKUP(F75,'ADD NAME (B)'!$C$4:D101,2,FALSE),"-")</f>
        <v>余佩志（Yu Pei Zhi)</v>
      </c>
      <c r="H75" s="82" t="s">
        <v>6</v>
      </c>
      <c r="I75" s="81">
        <v>3000</v>
      </c>
      <c r="J75" s="94"/>
      <c r="K75" s="88"/>
      <c r="L75" s="137"/>
    </row>
    <row r="76" spans="2:12" ht="20.100000000000001" hidden="1" customHeight="1">
      <c r="B76" s="85">
        <v>70</v>
      </c>
      <c r="C76" s="99">
        <v>44360</v>
      </c>
      <c r="D76" s="146">
        <v>9.4444444444444442E-2</v>
      </c>
      <c r="E76" s="82">
        <v>19158</v>
      </c>
      <c r="F76" s="82" t="s">
        <v>111</v>
      </c>
      <c r="G76" s="92" t="str">
        <f>IFERROR(VLOOKUP(F76,'ADD NAME (B)'!$C$4:D102,2,FALSE),"-")</f>
        <v>余佩志（Yu Pei Zhi)</v>
      </c>
      <c r="H76" s="82" t="s">
        <v>7</v>
      </c>
      <c r="I76" s="81">
        <v>-3000</v>
      </c>
      <c r="J76" s="94"/>
      <c r="K76" s="88"/>
      <c r="L76" s="137"/>
    </row>
    <row r="77" spans="2:12" ht="20.100000000000001" hidden="1" customHeight="1">
      <c r="B77" s="85">
        <v>71</v>
      </c>
      <c r="C77" s="99">
        <v>44360</v>
      </c>
      <c r="D77" s="159">
        <v>0.10416666666666667</v>
      </c>
      <c r="E77" s="102">
        <v>19159</v>
      </c>
      <c r="F77" s="82" t="s">
        <v>111</v>
      </c>
      <c r="G77" s="92" t="str">
        <f>IFERROR(VLOOKUP(F77,'ADD NAME (B)'!$C$4:D103,2,FALSE),"-")</f>
        <v>余佩志（Yu Pei Zhi)</v>
      </c>
      <c r="H77" s="82" t="s">
        <v>6</v>
      </c>
      <c r="I77" s="81">
        <v>10000</v>
      </c>
      <c r="J77" s="94"/>
      <c r="K77" s="88"/>
      <c r="L77" s="137"/>
    </row>
    <row r="78" spans="2:12" ht="20.100000000000001" hidden="1" customHeight="1">
      <c r="B78" s="85">
        <v>72</v>
      </c>
      <c r="C78" s="99">
        <v>44360</v>
      </c>
      <c r="D78" s="159">
        <v>0.11597222222222221</v>
      </c>
      <c r="E78" s="102">
        <v>19160</v>
      </c>
      <c r="F78" s="102" t="s">
        <v>78</v>
      </c>
      <c r="G78" s="92" t="str">
        <f>IFERROR(VLOOKUP(F78,'ADD NAME (B)'!$C$4:D104,2,FALSE),"-")</f>
        <v>兔哥(Tu Ge)</v>
      </c>
      <c r="H78" s="82" t="s">
        <v>6</v>
      </c>
      <c r="I78" s="81">
        <v>5000</v>
      </c>
      <c r="J78" s="94"/>
      <c r="K78" s="88"/>
      <c r="L78" s="137"/>
    </row>
    <row r="79" spans="2:12" ht="20.100000000000001" hidden="1" customHeight="1">
      <c r="B79" s="85">
        <v>73</v>
      </c>
      <c r="C79" s="99">
        <v>44360</v>
      </c>
      <c r="D79" s="159">
        <v>0.13263888888888889</v>
      </c>
      <c r="E79" s="102">
        <v>19161</v>
      </c>
      <c r="F79" s="102" t="s">
        <v>111</v>
      </c>
      <c r="G79" s="87" t="str">
        <f>IFERROR(VLOOKUP(F79,'ADD NAME (B)'!$C$4:D105,2,FALSE),"-")</f>
        <v>余佩志（Yu Pei Zhi)</v>
      </c>
      <c r="H79" s="82" t="s">
        <v>6</v>
      </c>
      <c r="I79" s="81">
        <v>100000</v>
      </c>
      <c r="J79" s="94"/>
      <c r="K79" s="88"/>
      <c r="L79" s="137"/>
    </row>
    <row r="80" spans="2:12" ht="20.100000000000001" hidden="1" customHeight="1">
      <c r="B80" s="85">
        <v>74</v>
      </c>
      <c r="C80" s="99">
        <v>44360</v>
      </c>
      <c r="D80" s="159">
        <v>0.85972222222222217</v>
      </c>
      <c r="E80" s="102">
        <v>16162</v>
      </c>
      <c r="F80" s="102" t="s">
        <v>78</v>
      </c>
      <c r="G80" s="87" t="str">
        <f>IFERROR(VLOOKUP(F80,'ADD NAME (B)'!$C$4:D106,2,FALSE),"-")</f>
        <v>兔哥(Tu Ge)</v>
      </c>
      <c r="H80" s="82" t="s">
        <v>6</v>
      </c>
      <c r="I80" s="81">
        <v>5000</v>
      </c>
      <c r="J80" s="94"/>
      <c r="K80" s="88"/>
      <c r="L80" s="137"/>
    </row>
    <row r="81" spans="2:12" ht="20.100000000000001" hidden="1" customHeight="1">
      <c r="B81" s="85">
        <v>75</v>
      </c>
      <c r="C81" s="99">
        <v>44360</v>
      </c>
      <c r="D81" s="159">
        <v>0.89374999999999993</v>
      </c>
      <c r="E81" s="102">
        <v>19163</v>
      </c>
      <c r="F81" s="102" t="s">
        <v>111</v>
      </c>
      <c r="G81" s="87" t="str">
        <f>IFERROR(VLOOKUP(F81,'ADD NAME (B)'!$C$4:D73,2,FALSE),"-")</f>
        <v>余佩志（Yu Pei Zhi)</v>
      </c>
      <c r="H81" s="82" t="s">
        <v>6</v>
      </c>
      <c r="I81" s="81">
        <v>50000</v>
      </c>
      <c r="J81" s="94"/>
      <c r="K81" s="88"/>
      <c r="L81" s="137"/>
    </row>
    <row r="82" spans="2:12" ht="20.100000000000001" hidden="1" customHeight="1">
      <c r="B82" s="85">
        <v>76</v>
      </c>
      <c r="C82" s="99">
        <v>44361</v>
      </c>
      <c r="D82" s="159">
        <v>0.94027777777777777</v>
      </c>
      <c r="E82" s="102">
        <v>19164</v>
      </c>
      <c r="F82" s="102" t="s">
        <v>111</v>
      </c>
      <c r="G82" s="87" t="str">
        <f>IFERROR(VLOOKUP(F82,'ADD NAME (B)'!$C$4:D74,2,FALSE),"-")</f>
        <v>余佩志（Yu Pei Zhi)</v>
      </c>
      <c r="H82" s="82" t="s">
        <v>6</v>
      </c>
      <c r="I82" s="81">
        <v>50000</v>
      </c>
      <c r="J82" s="94"/>
      <c r="K82" s="88"/>
      <c r="L82" s="137" t="s">
        <v>11</v>
      </c>
    </row>
    <row r="83" spans="2:12" ht="20.100000000000001" hidden="1" customHeight="1">
      <c r="B83" s="85">
        <v>77</v>
      </c>
      <c r="C83" s="99">
        <v>44361</v>
      </c>
      <c r="D83" s="159">
        <v>7.2916666666666671E-2</v>
      </c>
      <c r="E83" s="102">
        <v>19165</v>
      </c>
      <c r="F83" s="102" t="s">
        <v>78</v>
      </c>
      <c r="G83" s="87" t="str">
        <f>IFERROR(VLOOKUP(F83,'ADD NAME (B)'!$C$4:D75,2,FALSE),"-")</f>
        <v>兔哥(Tu Ge)</v>
      </c>
      <c r="H83" s="82" t="s">
        <v>6</v>
      </c>
      <c r="I83" s="81">
        <v>3000</v>
      </c>
      <c r="J83" s="94"/>
      <c r="K83" s="88"/>
      <c r="L83" s="137"/>
    </row>
    <row r="84" spans="2:12" ht="20.100000000000001" hidden="1" customHeight="1">
      <c r="B84" s="85">
        <v>78</v>
      </c>
      <c r="C84" s="99">
        <v>44361</v>
      </c>
      <c r="D84" s="159">
        <v>7.2916666666666671E-2</v>
      </c>
      <c r="E84" s="102">
        <v>19165</v>
      </c>
      <c r="F84" s="102" t="s">
        <v>78</v>
      </c>
      <c r="G84" s="87" t="str">
        <f>IFERROR(VLOOKUP(F84,'ADD NAME (B)'!$C$4:D76,2,FALSE),"-")</f>
        <v>兔哥(Tu Ge)</v>
      </c>
      <c r="H84" s="82" t="s">
        <v>7</v>
      </c>
      <c r="I84" s="81">
        <v>-3000</v>
      </c>
      <c r="J84" s="94"/>
      <c r="K84" s="88"/>
      <c r="L84" s="137"/>
    </row>
    <row r="85" spans="2:12" ht="20.100000000000001" hidden="1" customHeight="1">
      <c r="B85" s="85">
        <v>79</v>
      </c>
      <c r="C85" s="99">
        <v>44361</v>
      </c>
      <c r="D85" s="159">
        <v>0.1173611111111111</v>
      </c>
      <c r="E85" s="102">
        <v>19162</v>
      </c>
      <c r="F85" s="102" t="s">
        <v>78</v>
      </c>
      <c r="G85" s="87" t="str">
        <f>IFERROR(VLOOKUP(F85,'ADD NAME (B)'!$C$4:D77,2,FALSE),"-")</f>
        <v>兔哥(Tu Ge)</v>
      </c>
      <c r="H85" s="82" t="s">
        <v>7</v>
      </c>
      <c r="I85" s="81">
        <v>-5000</v>
      </c>
      <c r="J85" s="94"/>
      <c r="K85" s="88"/>
      <c r="L85" s="137" t="s">
        <v>12</v>
      </c>
    </row>
    <row r="86" spans="2:12" ht="13.5" hidden="1" customHeight="1">
      <c r="B86" s="85">
        <v>80</v>
      </c>
      <c r="C86" s="99">
        <v>44361</v>
      </c>
      <c r="D86" s="159">
        <v>0.85416666666666663</v>
      </c>
      <c r="E86" s="102">
        <v>19166</v>
      </c>
      <c r="F86" s="102" t="s">
        <v>78</v>
      </c>
      <c r="G86" s="87" t="str">
        <f>IFERROR(VLOOKUP(F86,'ADD NAME (B)'!$C$4:D78,2,FALSE),"-")</f>
        <v>兔哥(Tu Ge)</v>
      </c>
      <c r="H86" s="82" t="s">
        <v>6</v>
      </c>
      <c r="I86" s="81">
        <v>3000</v>
      </c>
      <c r="J86" s="94"/>
      <c r="K86" s="88"/>
      <c r="L86" s="137"/>
    </row>
    <row r="87" spans="2:12" ht="20.100000000000001" hidden="1" customHeight="1">
      <c r="B87" s="85">
        <v>81</v>
      </c>
      <c r="C87" s="99">
        <v>44361</v>
      </c>
      <c r="D87" s="159">
        <v>0.93472222222222223</v>
      </c>
      <c r="E87" s="102">
        <v>19167</v>
      </c>
      <c r="F87" s="102" t="s">
        <v>111</v>
      </c>
      <c r="G87" s="87" t="str">
        <f>IFERROR(VLOOKUP(F87,'ADD NAME (B)'!$C$4:D79,2,FALSE),"-")</f>
        <v>余佩志（Yu Pei Zhi)</v>
      </c>
      <c r="H87" s="82" t="s">
        <v>6</v>
      </c>
      <c r="I87" s="81">
        <v>10000</v>
      </c>
      <c r="J87" s="94"/>
      <c r="K87" s="88"/>
      <c r="L87" s="137"/>
    </row>
    <row r="88" spans="2:12" ht="20.100000000000001" hidden="1" customHeight="1">
      <c r="B88" s="85">
        <v>82</v>
      </c>
      <c r="C88" s="99">
        <v>44361</v>
      </c>
      <c r="D88" s="159">
        <v>0.87152777777777779</v>
      </c>
      <c r="E88" s="102">
        <v>19168</v>
      </c>
      <c r="F88" s="102" t="s">
        <v>111</v>
      </c>
      <c r="G88" s="87" t="str">
        <f>IFERROR(VLOOKUP(F88,'ADD NAME (B)'!$C$4:D80,2,FALSE),"-")</f>
        <v>余佩志（Yu Pei Zhi)</v>
      </c>
      <c r="H88" s="82" t="s">
        <v>6</v>
      </c>
      <c r="I88" s="81">
        <v>10000</v>
      </c>
      <c r="J88" s="94"/>
      <c r="K88" s="88"/>
      <c r="L88" s="137"/>
    </row>
    <row r="89" spans="2:12" ht="20.100000000000001" hidden="1" customHeight="1">
      <c r="B89" s="85">
        <v>83</v>
      </c>
      <c r="C89" s="99">
        <v>44361</v>
      </c>
      <c r="D89" s="159">
        <v>0.88680555555555562</v>
      </c>
      <c r="E89" s="102">
        <v>19169</v>
      </c>
      <c r="F89" s="102" t="s">
        <v>111</v>
      </c>
      <c r="G89" s="87" t="str">
        <f>IFERROR(VLOOKUP(F89,'ADD NAME (B)'!$C$4:D81,2,FALSE),"-")</f>
        <v>余佩志（Yu Pei Zhi)</v>
      </c>
      <c r="H89" s="82" t="s">
        <v>6</v>
      </c>
      <c r="I89" s="81">
        <v>40000</v>
      </c>
      <c r="J89" s="94"/>
      <c r="K89" s="88"/>
      <c r="L89" s="137"/>
    </row>
    <row r="90" spans="2:12" ht="20.100000000000001" hidden="1" customHeight="1">
      <c r="B90" s="85">
        <v>84</v>
      </c>
      <c r="C90" s="99">
        <v>44361</v>
      </c>
      <c r="D90" s="159">
        <v>0.19236111111111112</v>
      </c>
      <c r="E90" s="102">
        <v>19164</v>
      </c>
      <c r="F90" s="102" t="s">
        <v>111</v>
      </c>
      <c r="G90" s="87" t="str">
        <f>IFERROR(VLOOKUP(F90,'ADD NAME (B)'!$C$4:D82,2,FALSE),"-")</f>
        <v>余佩志（Yu Pei Zhi)</v>
      </c>
      <c r="H90" s="82" t="s">
        <v>7</v>
      </c>
      <c r="I90" s="89">
        <v>-50000</v>
      </c>
      <c r="J90" s="94"/>
      <c r="K90" s="88"/>
      <c r="L90" s="137"/>
    </row>
    <row r="91" spans="2:12" ht="20.100000000000001" hidden="1" customHeight="1">
      <c r="B91" s="85">
        <v>85</v>
      </c>
      <c r="C91" s="99">
        <v>44362</v>
      </c>
      <c r="D91" s="159">
        <v>0.20833333333333334</v>
      </c>
      <c r="E91" s="102">
        <v>19168</v>
      </c>
      <c r="F91" s="102" t="s">
        <v>111</v>
      </c>
      <c r="G91" s="87" t="str">
        <f>IFERROR(VLOOKUP(F91,'ADD NAME (B)'!$C$4:D83,2,FALSE),"-")</f>
        <v>余佩志（Yu Pei Zhi)</v>
      </c>
      <c r="H91" s="82" t="s">
        <v>7</v>
      </c>
      <c r="I91" s="90">
        <v>-10000</v>
      </c>
      <c r="J91" s="94"/>
      <c r="K91" s="88"/>
      <c r="L91" s="137"/>
    </row>
    <row r="92" spans="2:12" ht="20.100000000000001" hidden="1" customHeight="1">
      <c r="B92" s="85">
        <v>86</v>
      </c>
      <c r="C92" s="99">
        <v>44362</v>
      </c>
      <c r="D92" s="159">
        <v>0.20833333333333334</v>
      </c>
      <c r="E92" s="102">
        <v>19169</v>
      </c>
      <c r="F92" s="102" t="s">
        <v>111</v>
      </c>
      <c r="G92" s="87" t="str">
        <f>IFERROR(VLOOKUP(F92,'ADD NAME (B)'!$C$4:D84,2,FALSE),"-")</f>
        <v>余佩志（Yu Pei Zhi)</v>
      </c>
      <c r="H92" s="82" t="s">
        <v>7</v>
      </c>
      <c r="I92" s="91">
        <v>-40000</v>
      </c>
      <c r="J92" s="94"/>
      <c r="K92" s="88"/>
      <c r="L92" s="137"/>
    </row>
    <row r="93" spans="2:12" ht="20.100000000000001" hidden="1" customHeight="1">
      <c r="B93" s="85">
        <v>87</v>
      </c>
      <c r="C93" s="99">
        <v>44362</v>
      </c>
      <c r="D93" s="159">
        <v>0.92569444444444438</v>
      </c>
      <c r="E93" s="102">
        <v>19170</v>
      </c>
      <c r="F93" s="102" t="s">
        <v>111</v>
      </c>
      <c r="G93" s="87" t="str">
        <f>IFERROR(VLOOKUP(F93,'ADD NAME (B)'!$C$4:D85,2,FALSE),"-")</f>
        <v>余佩志（Yu Pei Zhi)</v>
      </c>
      <c r="H93" s="82" t="s">
        <v>6</v>
      </c>
      <c r="I93" s="91">
        <v>20000</v>
      </c>
      <c r="J93" s="94"/>
      <c r="K93" s="88"/>
      <c r="L93" s="137"/>
    </row>
    <row r="94" spans="2:12" ht="20.100000000000001" hidden="1" customHeight="1">
      <c r="B94" s="85">
        <v>89</v>
      </c>
      <c r="C94" s="99">
        <v>44363</v>
      </c>
      <c r="D94" s="162">
        <v>0.84166666666666667</v>
      </c>
      <c r="E94" s="82">
        <v>19171</v>
      </c>
      <c r="F94" s="82" t="s">
        <v>111</v>
      </c>
      <c r="G94" s="87" t="str">
        <f>IFERROR(VLOOKUP(F94,'ADD NAME (B)'!$C$4:D87,2,FALSE),"-")</f>
        <v>余佩志（Yu Pei Zhi)</v>
      </c>
      <c r="H94" s="82" t="s">
        <v>6</v>
      </c>
      <c r="I94" s="91">
        <v>20000</v>
      </c>
      <c r="J94" s="94"/>
      <c r="K94" s="88"/>
      <c r="L94" s="137"/>
    </row>
    <row r="95" spans="2:12" ht="20.100000000000001" hidden="1" customHeight="1">
      <c r="B95" s="85">
        <v>90</v>
      </c>
      <c r="C95" s="99">
        <v>44363</v>
      </c>
      <c r="D95" s="162">
        <v>0.87916666666666676</v>
      </c>
      <c r="E95" s="82">
        <v>19172</v>
      </c>
      <c r="F95" s="82" t="s">
        <v>111</v>
      </c>
      <c r="G95" s="87" t="str">
        <f>IFERROR(VLOOKUP(F95,'ADD NAME (B)'!$C$4:D88,2,FALSE),"-")</f>
        <v>余佩志（Yu Pei Zhi)</v>
      </c>
      <c r="H95" s="82" t="s">
        <v>6</v>
      </c>
      <c r="I95" s="91">
        <v>20000</v>
      </c>
      <c r="J95" s="94"/>
      <c r="K95" s="88"/>
      <c r="L95" s="137"/>
    </row>
    <row r="96" spans="2:12" ht="20.100000000000001" hidden="1" customHeight="1">
      <c r="B96" s="85">
        <v>91</v>
      </c>
      <c r="C96" s="99">
        <v>44363</v>
      </c>
      <c r="D96" s="162">
        <v>0.93472222222222223</v>
      </c>
      <c r="E96" s="82">
        <v>19167</v>
      </c>
      <c r="F96" s="82" t="s">
        <v>111</v>
      </c>
      <c r="G96" s="87" t="str">
        <f>IFERROR(VLOOKUP(F96,'ADD NAME (B)'!$C$4:D89,2,FALSE),"-")</f>
        <v>余佩志（Yu Pei Zhi)</v>
      </c>
      <c r="H96" s="82" t="s">
        <v>7</v>
      </c>
      <c r="I96" s="91">
        <v>-10000</v>
      </c>
      <c r="J96" s="94"/>
      <c r="K96" s="88"/>
      <c r="L96" s="137"/>
    </row>
    <row r="97" spans="2:12" ht="20.100000000000001" hidden="1" customHeight="1">
      <c r="B97" s="85">
        <v>92</v>
      </c>
      <c r="C97" s="99">
        <v>44364</v>
      </c>
      <c r="D97" s="162">
        <v>0.87916666666666676</v>
      </c>
      <c r="E97" s="82">
        <v>19172</v>
      </c>
      <c r="F97" s="82" t="s">
        <v>111</v>
      </c>
      <c r="G97" s="87" t="str">
        <f>IFERROR(VLOOKUP(F97,'ADD NAME (B)'!$C$4:D90,2,FALSE),"-")</f>
        <v>余佩志（Yu Pei Zhi)</v>
      </c>
      <c r="H97" s="82" t="s">
        <v>7</v>
      </c>
      <c r="I97" s="91">
        <v>-20000</v>
      </c>
      <c r="J97" s="94"/>
      <c r="K97" s="88"/>
      <c r="L97" s="137"/>
    </row>
    <row r="98" spans="2:12" ht="20.100000000000001" hidden="1" customHeight="1">
      <c r="B98" s="85">
        <v>93</v>
      </c>
      <c r="C98" s="101">
        <v>44364</v>
      </c>
      <c r="D98" s="162">
        <v>0.96736111111111101</v>
      </c>
      <c r="E98" s="82">
        <v>19173</v>
      </c>
      <c r="F98" s="82" t="s">
        <v>111</v>
      </c>
      <c r="G98" s="87" t="str">
        <f>IFERROR(VLOOKUP(F98,'ADD NAME (B)'!$C$4:D91,2,FALSE),"-")</f>
        <v>余佩志（Yu Pei Zhi)</v>
      </c>
      <c r="H98" s="82" t="s">
        <v>6</v>
      </c>
      <c r="I98" s="91">
        <v>100000</v>
      </c>
      <c r="J98" s="94"/>
      <c r="K98" s="88"/>
      <c r="L98" s="137"/>
    </row>
    <row r="99" spans="2:12" ht="20.100000000000001" hidden="1" customHeight="1">
      <c r="B99" s="85">
        <v>94</v>
      </c>
      <c r="C99" s="101">
        <v>44365</v>
      </c>
      <c r="D99" s="162">
        <v>0.8208333333333333</v>
      </c>
      <c r="E99" s="82">
        <v>19174</v>
      </c>
      <c r="F99" s="82" t="s">
        <v>111</v>
      </c>
      <c r="G99" s="87" t="str">
        <f>IFERROR(VLOOKUP(F99,'ADD NAME (B)'!$C$4:D92,2,FALSE),"-")</f>
        <v>余佩志（Yu Pei Zhi)</v>
      </c>
      <c r="H99" s="82" t="s">
        <v>6</v>
      </c>
      <c r="I99" s="91">
        <v>50000</v>
      </c>
      <c r="J99" s="94"/>
      <c r="K99" s="88"/>
      <c r="L99" s="137"/>
    </row>
    <row r="100" spans="2:12" ht="20.100000000000001" hidden="1" customHeight="1">
      <c r="B100" s="85">
        <v>95</v>
      </c>
      <c r="C100" s="101">
        <v>44365</v>
      </c>
      <c r="D100" s="162">
        <v>0.8208333333333333</v>
      </c>
      <c r="E100" s="82">
        <v>19174</v>
      </c>
      <c r="F100" s="82" t="s">
        <v>111</v>
      </c>
      <c r="G100" s="87" t="str">
        <f>IFERROR(VLOOKUP(F100,'ADD NAME (B)'!$C$4:D93,2,FALSE),"-")</f>
        <v>余佩志（Yu Pei Zhi)</v>
      </c>
      <c r="H100" s="82" t="s">
        <v>7</v>
      </c>
      <c r="I100" s="91">
        <v>-50000</v>
      </c>
      <c r="J100" s="94"/>
      <c r="K100" s="88"/>
      <c r="L100" s="137"/>
    </row>
    <row r="101" spans="2:12" ht="20.100000000000001" hidden="1" customHeight="1">
      <c r="B101" s="85">
        <v>96</v>
      </c>
      <c r="C101" s="101">
        <v>44365</v>
      </c>
      <c r="D101" s="162">
        <v>0.84166666666666667</v>
      </c>
      <c r="E101" s="82">
        <v>19171</v>
      </c>
      <c r="F101" s="82" t="s">
        <v>111</v>
      </c>
      <c r="G101" s="87" t="str">
        <f>IFERROR(VLOOKUP(F101,'ADD NAME (B)'!$C$4:D94,2,FALSE),"-")</f>
        <v>余佩志（Yu Pei Zhi)</v>
      </c>
      <c r="H101" s="82" t="s">
        <v>7</v>
      </c>
      <c r="I101" s="91">
        <v>-20000</v>
      </c>
      <c r="J101" s="94"/>
      <c r="K101" s="88"/>
      <c r="L101" s="137"/>
    </row>
    <row r="102" spans="2:12" ht="20.100000000000001" hidden="1" customHeight="1">
      <c r="B102" s="85">
        <v>97</v>
      </c>
      <c r="C102" s="101">
        <v>44365</v>
      </c>
      <c r="D102" s="162">
        <v>0.92847222222222225</v>
      </c>
      <c r="E102" s="82">
        <v>19175</v>
      </c>
      <c r="F102" s="82" t="s">
        <v>111</v>
      </c>
      <c r="G102" s="87" t="str">
        <f>IFERROR(VLOOKUP(F102,'ADD NAME (B)'!$C$4:D95,2,FALSE),"-")</f>
        <v>余佩志（Yu Pei Zhi)</v>
      </c>
      <c r="H102" s="82" t="s">
        <v>6</v>
      </c>
      <c r="I102" s="91">
        <v>50000</v>
      </c>
      <c r="J102" s="94"/>
      <c r="K102" s="88"/>
      <c r="L102" s="137"/>
    </row>
    <row r="103" spans="2:12" ht="20.100000000000001" hidden="1" customHeight="1">
      <c r="B103" s="85">
        <v>98</v>
      </c>
      <c r="C103" s="101">
        <v>44367</v>
      </c>
      <c r="D103" s="162">
        <v>0.21527777777777779</v>
      </c>
      <c r="E103" s="82">
        <v>19178</v>
      </c>
      <c r="F103" s="82" t="s">
        <v>111</v>
      </c>
      <c r="G103" s="87" t="str">
        <f>IFERROR(VLOOKUP(F103,'ADD NAME (B)'!$C$4:D96,2,FALSE),"-")</f>
        <v>余佩志（Yu Pei Zhi)</v>
      </c>
      <c r="H103" s="82" t="s">
        <v>6</v>
      </c>
      <c r="I103" s="91">
        <v>10000</v>
      </c>
      <c r="J103" s="94"/>
      <c r="K103" s="88"/>
      <c r="L103" s="137"/>
    </row>
    <row r="104" spans="2:12" ht="20.100000000000001" hidden="1" customHeight="1">
      <c r="B104" s="85">
        <v>99</v>
      </c>
      <c r="C104" s="101">
        <v>44367</v>
      </c>
      <c r="D104" s="162">
        <v>0.125</v>
      </c>
      <c r="E104" s="82">
        <v>19176</v>
      </c>
      <c r="F104" s="102" t="s">
        <v>78</v>
      </c>
      <c r="G104" s="87" t="str">
        <f>IFERROR(VLOOKUP(F104,'ADD NAME (B)'!$C$4:D97,2,FALSE),"-")</f>
        <v>兔哥(Tu Ge)</v>
      </c>
      <c r="H104" s="82" t="s">
        <v>6</v>
      </c>
      <c r="I104" s="91">
        <v>3000</v>
      </c>
      <c r="J104" s="94"/>
      <c r="K104" s="88"/>
      <c r="L104" s="137"/>
    </row>
    <row r="105" spans="2:12" ht="20.100000000000001" hidden="1" customHeight="1">
      <c r="B105" s="85">
        <v>100</v>
      </c>
      <c r="C105" s="101">
        <v>44367</v>
      </c>
      <c r="D105" s="76"/>
      <c r="E105" s="82">
        <v>19178</v>
      </c>
      <c r="F105" s="82" t="s">
        <v>111</v>
      </c>
      <c r="G105" s="87" t="str">
        <f>IFERROR(VLOOKUP(F105,'ADD NAME (B)'!$C$4:D98,2,FALSE),"-")</f>
        <v>余佩志（Yu Pei Zhi)</v>
      </c>
      <c r="H105" s="82" t="s">
        <v>7</v>
      </c>
      <c r="I105" s="91">
        <v>-10000</v>
      </c>
      <c r="J105" s="94"/>
      <c r="K105" s="88"/>
      <c r="L105" s="137"/>
    </row>
    <row r="106" spans="2:12" ht="20.100000000000001" hidden="1" customHeight="1">
      <c r="B106" s="85">
        <v>101</v>
      </c>
      <c r="C106" s="101">
        <v>44367</v>
      </c>
      <c r="D106" s="76"/>
      <c r="E106" s="82">
        <v>19176</v>
      </c>
      <c r="F106" s="102" t="s">
        <v>78</v>
      </c>
      <c r="G106" s="87" t="str">
        <f>IFERROR(VLOOKUP(F106,'ADD NAME (B)'!$C$4:D99,2,FALSE),"-")</f>
        <v>兔哥(Tu Ge)</v>
      </c>
      <c r="H106" s="82" t="s">
        <v>7</v>
      </c>
      <c r="I106" s="91">
        <v>-3000</v>
      </c>
      <c r="J106" s="94"/>
      <c r="K106" s="88"/>
      <c r="L106" s="137"/>
    </row>
    <row r="107" spans="2:12" ht="20.100000000000001" hidden="1" customHeight="1">
      <c r="B107" s="85">
        <v>102</v>
      </c>
      <c r="C107" s="101">
        <v>44368</v>
      </c>
      <c r="D107" s="84"/>
      <c r="E107" s="82">
        <v>19179</v>
      </c>
      <c r="F107" s="82" t="s">
        <v>111</v>
      </c>
      <c r="G107" s="87" t="str">
        <f>IFERROR(VLOOKUP(F107,'ADD NAME (B)'!$C$4:D100,2,FALSE),"-")</f>
        <v>余佩志（Yu Pei Zhi)</v>
      </c>
      <c r="H107" s="82" t="s">
        <v>6</v>
      </c>
      <c r="I107" s="80">
        <v>30000</v>
      </c>
      <c r="J107" s="94"/>
      <c r="K107" s="88"/>
      <c r="L107" s="137"/>
    </row>
    <row r="108" spans="2:12" ht="20.100000000000001" hidden="1" customHeight="1">
      <c r="B108" s="85">
        <v>103</v>
      </c>
      <c r="C108" s="101">
        <v>44368</v>
      </c>
      <c r="D108" s="95"/>
      <c r="E108" s="82">
        <v>19180</v>
      </c>
      <c r="F108" s="103" t="s">
        <v>78</v>
      </c>
      <c r="G108" s="87" t="str">
        <f>IFERROR(VLOOKUP(F108,'ADD NAME (B)'!$C$4:D101,2,FALSE),"-")</f>
        <v>兔哥(Tu Ge)</v>
      </c>
      <c r="H108" s="82" t="s">
        <v>6</v>
      </c>
      <c r="I108" s="80">
        <v>2000</v>
      </c>
      <c r="J108" s="94"/>
      <c r="K108" s="88"/>
      <c r="L108" s="137"/>
    </row>
    <row r="109" spans="2:12" ht="20.100000000000001" hidden="1" customHeight="1">
      <c r="B109" s="85">
        <v>104</v>
      </c>
      <c r="C109" s="101">
        <v>44368</v>
      </c>
      <c r="D109" s="95"/>
      <c r="E109" s="82">
        <v>19180</v>
      </c>
      <c r="F109" s="103" t="s">
        <v>78</v>
      </c>
      <c r="G109" s="87" t="str">
        <f>IFERROR(VLOOKUP(F109,'ADD NAME (B)'!$C$4:D102,2,FALSE),"-")</f>
        <v>兔哥(Tu Ge)</v>
      </c>
      <c r="H109" s="82" t="s">
        <v>7</v>
      </c>
      <c r="I109" s="80">
        <v>-2000</v>
      </c>
      <c r="J109" s="94"/>
      <c r="K109" s="88"/>
      <c r="L109" s="137"/>
    </row>
    <row r="110" spans="2:12" ht="20.100000000000001" hidden="1" customHeight="1">
      <c r="B110" s="85">
        <v>105</v>
      </c>
      <c r="C110" s="101">
        <v>44368</v>
      </c>
      <c r="D110" s="96"/>
      <c r="E110" s="103">
        <v>19181</v>
      </c>
      <c r="F110" s="82" t="s">
        <v>111</v>
      </c>
      <c r="G110" s="87" t="str">
        <f>IFERROR(VLOOKUP(F110,'ADD NAME (B)'!$C$4:D103,2,FALSE),"-")</f>
        <v>余佩志（Yu Pei Zhi)</v>
      </c>
      <c r="H110" s="82" t="s">
        <v>6</v>
      </c>
      <c r="I110" s="80">
        <v>20000</v>
      </c>
      <c r="J110" s="94"/>
      <c r="K110" s="88"/>
      <c r="L110" s="137"/>
    </row>
    <row r="111" spans="2:12" ht="20.100000000000001" hidden="1" customHeight="1">
      <c r="B111" s="85">
        <v>106</v>
      </c>
      <c r="C111" s="100">
        <v>43714</v>
      </c>
      <c r="D111" s="96"/>
      <c r="E111" s="103" t="s">
        <v>150</v>
      </c>
      <c r="F111" s="103" t="s">
        <v>139</v>
      </c>
      <c r="G111" s="87" t="str">
        <f>IFERROR(VLOOKUP(F111,'ADD NAME (B)'!$C$4:D104,2,FALSE),"-")</f>
        <v>Guang Dong</v>
      </c>
      <c r="H111" s="82" t="s">
        <v>6</v>
      </c>
      <c r="I111" s="80">
        <v>10000000</v>
      </c>
      <c r="J111" s="94"/>
      <c r="K111" s="88"/>
      <c r="L111" s="137"/>
    </row>
    <row r="112" spans="2:12" ht="20.100000000000001" hidden="1" customHeight="1">
      <c r="B112" s="85">
        <v>107</v>
      </c>
      <c r="C112" s="100">
        <v>43719</v>
      </c>
      <c r="D112" s="96"/>
      <c r="E112" s="103" t="s">
        <v>151</v>
      </c>
      <c r="F112" s="103" t="s">
        <v>140</v>
      </c>
      <c r="G112" s="87" t="str">
        <f>IFERROR(VLOOKUP(F112,'ADD NAME (B)'!$C$4:D105,2,FALSE),"-")</f>
        <v>LH VIP CAGE A</v>
      </c>
      <c r="H112" s="82" t="s">
        <v>6</v>
      </c>
      <c r="I112" s="80">
        <v>1300000</v>
      </c>
      <c r="J112" s="94"/>
      <c r="K112" s="88"/>
      <c r="L112" s="137"/>
    </row>
    <row r="113" spans="2:12" ht="20.100000000000001" hidden="1" customHeight="1">
      <c r="B113" s="85">
        <v>108</v>
      </c>
      <c r="C113" s="100">
        <v>43719</v>
      </c>
      <c r="D113" s="96"/>
      <c r="E113" s="103" t="s">
        <v>152</v>
      </c>
      <c r="F113" s="103" t="s">
        <v>141</v>
      </c>
      <c r="G113" s="87" t="str">
        <f>IFERROR(VLOOKUP(F113,'ADD NAME (B)'!$C$4:D106,2,FALSE),"-")</f>
        <v>LH VIP CAGE B</v>
      </c>
      <c r="H113" s="82" t="s">
        <v>6</v>
      </c>
      <c r="I113" s="80">
        <v>5000000</v>
      </c>
      <c r="J113" s="94"/>
      <c r="K113" s="88"/>
      <c r="L113" s="137"/>
    </row>
    <row r="114" spans="2:12" ht="20.100000000000001" hidden="1" customHeight="1">
      <c r="B114" s="85">
        <v>109</v>
      </c>
      <c r="C114" s="100">
        <v>43727</v>
      </c>
      <c r="D114" s="96"/>
      <c r="E114" s="103" t="s">
        <v>153</v>
      </c>
      <c r="F114" s="103" t="s">
        <v>140</v>
      </c>
      <c r="G114" s="87" t="str">
        <f>IFERROR(VLOOKUP(F114,'ADD NAME (B)'!$C$4:D107,2,FALSE),"-")</f>
        <v>LH VIP CAGE A</v>
      </c>
      <c r="H114" s="82" t="s">
        <v>6</v>
      </c>
      <c r="I114" s="80">
        <v>2000000</v>
      </c>
      <c r="J114" s="94"/>
      <c r="K114" s="88"/>
      <c r="L114" s="137"/>
    </row>
    <row r="115" spans="2:12" ht="20.100000000000001" hidden="1" customHeight="1">
      <c r="B115" s="85">
        <v>143</v>
      </c>
      <c r="C115" s="100">
        <v>43738</v>
      </c>
      <c r="D115" s="96"/>
      <c r="E115" s="103"/>
      <c r="F115" s="103"/>
      <c r="G115" s="87" t="str">
        <f>IFERROR(VLOOKUP(F115,'ADD NAME (B)'!$C$4:D108,2,FALSE),"-")</f>
        <v>-</v>
      </c>
      <c r="H115" s="82"/>
      <c r="I115" s="80"/>
      <c r="J115" s="94"/>
      <c r="K115" s="88"/>
      <c r="L115" s="137"/>
    </row>
    <row r="116" spans="2:12" ht="20.100000000000001" hidden="1" customHeight="1">
      <c r="B116" s="85">
        <v>144</v>
      </c>
      <c r="C116" s="100">
        <v>43770</v>
      </c>
      <c r="D116" s="96"/>
      <c r="E116" s="103" t="s">
        <v>155</v>
      </c>
      <c r="F116" s="103" t="s">
        <v>140</v>
      </c>
      <c r="G116" s="87" t="str">
        <f>IFERROR(VLOOKUP(F116,'ADD NAME (B)'!$C$4:D109,2,FALSE),"-")</f>
        <v>LH VIP CAGE A</v>
      </c>
      <c r="H116" s="82" t="s">
        <v>6</v>
      </c>
      <c r="I116" s="80">
        <v>1700000</v>
      </c>
      <c r="J116" s="94"/>
      <c r="K116" s="88"/>
      <c r="L116" s="137"/>
    </row>
    <row r="117" spans="2:12" ht="20.100000000000001" hidden="1" customHeight="1">
      <c r="B117" s="85">
        <v>145</v>
      </c>
      <c r="C117" s="100">
        <v>43796</v>
      </c>
      <c r="D117" s="96"/>
      <c r="E117" s="103" t="s">
        <v>156</v>
      </c>
      <c r="F117" s="103" t="s">
        <v>141</v>
      </c>
      <c r="G117" s="87" t="str">
        <f>IFERROR(VLOOKUP(F117,'ADD NAME (B)'!$C$4:D110,2,FALSE),"-")</f>
        <v>LH VIP CAGE B</v>
      </c>
      <c r="H117" s="82" t="s">
        <v>6</v>
      </c>
      <c r="I117" s="80">
        <v>5000000</v>
      </c>
      <c r="J117" s="94"/>
      <c r="K117" s="88"/>
      <c r="L117" s="137"/>
    </row>
    <row r="118" spans="2:12" ht="20.100000000000001" hidden="1" customHeight="1">
      <c r="B118" s="85">
        <v>146</v>
      </c>
      <c r="C118" s="100">
        <v>44166</v>
      </c>
      <c r="D118" s="96"/>
      <c r="E118" s="103" t="s">
        <v>157</v>
      </c>
      <c r="F118" s="103" t="s">
        <v>142</v>
      </c>
      <c r="G118" s="87" t="str">
        <f>IFERROR(VLOOKUP(F118,'ADD NAME (B)'!$C$4:D111,2,FALSE),"-")</f>
        <v>Jack Pot Toro</v>
      </c>
      <c r="H118" s="82" t="s">
        <v>6</v>
      </c>
      <c r="I118" s="80">
        <v>5000</v>
      </c>
      <c r="J118" s="94"/>
      <c r="K118" s="88"/>
      <c r="L118" s="137"/>
    </row>
    <row r="119" spans="2:12" ht="20.100000000000001" hidden="1" customHeight="1">
      <c r="B119" s="85">
        <v>147</v>
      </c>
      <c r="C119" s="100">
        <v>44259</v>
      </c>
      <c r="D119" s="96"/>
      <c r="E119" s="103" t="s">
        <v>158</v>
      </c>
      <c r="F119" s="103" t="s">
        <v>141</v>
      </c>
      <c r="G119" s="87" t="str">
        <f>IFERROR(VLOOKUP(F119,'ADD NAME (B)'!$C$4:D112,2,FALSE),"-")</f>
        <v>LH VIP CAGE B</v>
      </c>
      <c r="H119" s="82" t="s">
        <v>6</v>
      </c>
      <c r="I119" s="80">
        <v>500000</v>
      </c>
      <c r="J119" s="94"/>
      <c r="K119" s="88"/>
      <c r="L119" s="137"/>
    </row>
    <row r="120" spans="2:12" ht="20.100000000000001" hidden="1" customHeight="1">
      <c r="B120" s="85">
        <v>148</v>
      </c>
      <c r="C120" s="100">
        <v>44290</v>
      </c>
      <c r="D120" s="96"/>
      <c r="E120" s="103" t="s">
        <v>159</v>
      </c>
      <c r="F120" s="103" t="s">
        <v>141</v>
      </c>
      <c r="G120" s="87" t="str">
        <f>IFERROR(VLOOKUP(F120,'ADD NAME (B)'!$C$4:D113,2,FALSE),"-")</f>
        <v>LH VIP CAGE B</v>
      </c>
      <c r="H120" s="82" t="s">
        <v>6</v>
      </c>
      <c r="I120" s="80">
        <v>1000000</v>
      </c>
      <c r="J120" s="94"/>
      <c r="K120" s="88"/>
      <c r="L120" s="137"/>
    </row>
    <row r="121" spans="2:12" ht="20.100000000000001" hidden="1" customHeight="1">
      <c r="B121" s="85">
        <v>149</v>
      </c>
      <c r="C121" s="100">
        <v>44290</v>
      </c>
      <c r="D121" s="96"/>
      <c r="E121" s="103" t="s">
        <v>160</v>
      </c>
      <c r="F121" s="103" t="s">
        <v>141</v>
      </c>
      <c r="G121" s="87" t="str">
        <f>IFERROR(VLOOKUP(F121,'ADD NAME (B)'!$C$4:D114,2,FALSE),"-")</f>
        <v>LH VIP CAGE B</v>
      </c>
      <c r="H121" s="82" t="s">
        <v>6</v>
      </c>
      <c r="I121" s="80">
        <v>2000000</v>
      </c>
      <c r="J121" s="94"/>
      <c r="K121" s="88"/>
      <c r="L121" s="137"/>
    </row>
    <row r="122" spans="2:12" ht="20.100000000000001" hidden="1" customHeight="1">
      <c r="B122" s="85">
        <v>150</v>
      </c>
      <c r="C122" s="100">
        <v>43714</v>
      </c>
      <c r="D122" s="96"/>
      <c r="E122" s="103"/>
      <c r="F122" s="103"/>
      <c r="G122" s="87" t="str">
        <f>IFERROR(VLOOKUP(F122,'ADD NAME (B)'!$C$4:D115,2,FALSE),"-")</f>
        <v>-</v>
      </c>
      <c r="H122" s="82"/>
      <c r="I122" s="80"/>
      <c r="J122" s="94"/>
      <c r="K122" s="88"/>
      <c r="L122" s="137"/>
    </row>
    <row r="123" spans="2:12" ht="20.100000000000001" hidden="1" customHeight="1">
      <c r="B123" s="85">
        <v>151</v>
      </c>
      <c r="C123" s="100">
        <v>43719</v>
      </c>
      <c r="D123" s="96"/>
      <c r="E123" s="103" t="s">
        <v>151</v>
      </c>
      <c r="F123" s="103" t="s">
        <v>140</v>
      </c>
      <c r="G123" s="87" t="str">
        <f>IFERROR(VLOOKUP(F123,'ADD NAME (B)'!$C$4:D116,2,FALSE),"-")</f>
        <v>LH VIP CAGE A</v>
      </c>
      <c r="H123" s="82" t="s">
        <v>7</v>
      </c>
      <c r="I123" s="80">
        <v>-1300000</v>
      </c>
      <c r="J123" s="94"/>
      <c r="K123" s="88"/>
      <c r="L123" s="137"/>
    </row>
    <row r="124" spans="2:12" ht="20.100000000000001" hidden="1" customHeight="1">
      <c r="B124" s="85">
        <v>152</v>
      </c>
      <c r="C124" s="100">
        <v>43719</v>
      </c>
      <c r="D124" s="96"/>
      <c r="E124" s="103" t="s">
        <v>152</v>
      </c>
      <c r="F124" s="103" t="s">
        <v>141</v>
      </c>
      <c r="G124" s="87" t="str">
        <f>IFERROR(VLOOKUP(F124,'ADD NAME (B)'!$C$4:D117,2,FALSE),"-")</f>
        <v>LH VIP CAGE B</v>
      </c>
      <c r="H124" s="82" t="s">
        <v>7</v>
      </c>
      <c r="I124" s="80">
        <v>-5000000</v>
      </c>
      <c r="J124" s="94"/>
      <c r="K124" s="88"/>
      <c r="L124" s="137"/>
    </row>
    <row r="125" spans="2:12" ht="20.100000000000001" hidden="1" customHeight="1">
      <c r="B125" s="85">
        <v>153</v>
      </c>
      <c r="C125" s="100">
        <v>43727</v>
      </c>
      <c r="D125" s="96"/>
      <c r="E125" s="103" t="s">
        <v>153</v>
      </c>
      <c r="F125" s="103" t="s">
        <v>140</v>
      </c>
      <c r="G125" s="87" t="str">
        <f>IFERROR(VLOOKUP(F125,'ADD NAME (B)'!$C$4:D118,2,FALSE),"-")</f>
        <v>LH VIP CAGE A</v>
      </c>
      <c r="H125" s="82" t="s">
        <v>7</v>
      </c>
      <c r="I125" s="80">
        <v>-2000000</v>
      </c>
      <c r="J125" s="94"/>
      <c r="K125" s="88"/>
      <c r="L125" s="137"/>
    </row>
    <row r="126" spans="2:12" ht="20.100000000000001" hidden="1" customHeight="1">
      <c r="B126" s="85">
        <v>154</v>
      </c>
      <c r="C126" s="100">
        <v>43738</v>
      </c>
      <c r="D126" s="96"/>
      <c r="E126" s="103" t="s">
        <v>154</v>
      </c>
      <c r="F126" s="103" t="s">
        <v>139</v>
      </c>
      <c r="G126" s="87" t="str">
        <f>IFERROR(VLOOKUP(F126,'ADD NAME (B)'!$C$4:D119,2,FALSE),"-")</f>
        <v>Guang Dong</v>
      </c>
      <c r="H126" s="82" t="s">
        <v>7</v>
      </c>
      <c r="I126" s="80">
        <v>-10000000</v>
      </c>
      <c r="J126" s="94"/>
      <c r="K126" s="88"/>
      <c r="L126" s="137"/>
    </row>
    <row r="127" spans="2:12" ht="20.100000000000001" hidden="1" customHeight="1">
      <c r="B127" s="85">
        <v>155</v>
      </c>
      <c r="C127" s="100">
        <v>43770</v>
      </c>
      <c r="D127" s="96"/>
      <c r="E127" s="103" t="s">
        <v>155</v>
      </c>
      <c r="F127" s="103" t="s">
        <v>140</v>
      </c>
      <c r="G127" s="87" t="str">
        <f>IFERROR(VLOOKUP(F127,'ADD NAME (B)'!$C$4:D120,2,FALSE),"-")</f>
        <v>LH VIP CAGE A</v>
      </c>
      <c r="H127" s="82" t="s">
        <v>7</v>
      </c>
      <c r="I127" s="80">
        <v>-1700000</v>
      </c>
      <c r="J127" s="94"/>
      <c r="K127" s="88"/>
      <c r="L127" s="137"/>
    </row>
    <row r="128" spans="2:12" ht="20.100000000000001" hidden="1" customHeight="1">
      <c r="B128" s="85">
        <v>156</v>
      </c>
      <c r="C128" s="100">
        <v>43796</v>
      </c>
      <c r="D128" s="96"/>
      <c r="E128" s="103" t="s">
        <v>156</v>
      </c>
      <c r="F128" s="103" t="s">
        <v>141</v>
      </c>
      <c r="G128" s="87" t="str">
        <f>IFERROR(VLOOKUP(F128,'ADD NAME (B)'!$C$4:D121,2,FALSE),"-")</f>
        <v>LH VIP CAGE B</v>
      </c>
      <c r="H128" s="82" t="s">
        <v>7</v>
      </c>
      <c r="I128" s="80">
        <v>-5000000</v>
      </c>
      <c r="J128" s="94"/>
      <c r="K128" s="88"/>
      <c r="L128" s="137"/>
    </row>
    <row r="129" spans="2:12" ht="20.100000000000001" hidden="1" customHeight="1">
      <c r="B129" s="85">
        <v>157</v>
      </c>
      <c r="C129" s="100">
        <v>44166</v>
      </c>
      <c r="D129" s="96"/>
      <c r="E129" s="103"/>
      <c r="F129" s="103"/>
      <c r="G129" s="87" t="str">
        <f>IFERROR(VLOOKUP(F129,'ADD NAME (B)'!$C$4:D122,2,FALSE),"-")</f>
        <v>-</v>
      </c>
      <c r="H129" s="82"/>
      <c r="I129" s="80"/>
      <c r="J129" s="94"/>
      <c r="K129" s="88"/>
      <c r="L129" s="137"/>
    </row>
    <row r="130" spans="2:12" ht="20.100000000000001" hidden="1" customHeight="1">
      <c r="B130" s="85">
        <v>158</v>
      </c>
      <c r="C130" s="100">
        <v>44259</v>
      </c>
      <c r="D130" s="96"/>
      <c r="E130" s="103" t="s">
        <v>158</v>
      </c>
      <c r="F130" s="103" t="s">
        <v>141</v>
      </c>
      <c r="G130" s="87" t="str">
        <f>IFERROR(VLOOKUP(F130,'ADD NAME (B)'!$C$4:D123,2,FALSE),"-")</f>
        <v>LH VIP CAGE B</v>
      </c>
      <c r="H130" s="82" t="s">
        <v>7</v>
      </c>
      <c r="I130" s="80">
        <v>-500000</v>
      </c>
      <c r="J130" s="94"/>
      <c r="K130" s="88"/>
      <c r="L130" s="137"/>
    </row>
    <row r="131" spans="2:12" ht="20.100000000000001" hidden="1" customHeight="1">
      <c r="B131" s="85">
        <v>166</v>
      </c>
      <c r="C131" s="100">
        <v>44290</v>
      </c>
      <c r="D131" s="96"/>
      <c r="E131" s="103" t="s">
        <v>159</v>
      </c>
      <c r="F131" s="103" t="s">
        <v>141</v>
      </c>
      <c r="G131" s="87" t="str">
        <f>IFERROR(VLOOKUP(F131,'ADD NAME (B)'!$C$4:D124,2,FALSE),"-")</f>
        <v>LH VIP CAGE B</v>
      </c>
      <c r="H131" s="82" t="s">
        <v>7</v>
      </c>
      <c r="I131" s="80">
        <v>-1000000</v>
      </c>
      <c r="J131" s="94"/>
      <c r="K131" s="88"/>
      <c r="L131" s="137"/>
    </row>
    <row r="132" spans="2:12" ht="20.100000000000001" hidden="1" customHeight="1">
      <c r="B132" s="85">
        <v>167</v>
      </c>
      <c r="C132" s="100">
        <v>44290</v>
      </c>
      <c r="D132" s="96"/>
      <c r="E132" s="103" t="s">
        <v>160</v>
      </c>
      <c r="F132" s="103" t="s">
        <v>141</v>
      </c>
      <c r="G132" s="87" t="str">
        <f>IFERROR(VLOOKUP(F132,'ADD NAME (B)'!$C$4:D125,2,FALSE),"-")</f>
        <v>LH VIP CAGE B</v>
      </c>
      <c r="H132" s="82" t="s">
        <v>7</v>
      </c>
      <c r="I132" s="80">
        <v>-2000000</v>
      </c>
      <c r="J132" s="94"/>
      <c r="K132" s="88"/>
      <c r="L132" s="137"/>
    </row>
    <row r="133" spans="2:12" ht="20.100000000000001" hidden="1" customHeight="1">
      <c r="B133" s="85">
        <v>181</v>
      </c>
      <c r="C133" s="100" t="s">
        <v>149</v>
      </c>
      <c r="D133" s="207"/>
      <c r="E133" s="103">
        <v>19189</v>
      </c>
      <c r="F133" s="103" t="s">
        <v>78</v>
      </c>
      <c r="G133" s="87" t="str">
        <f>IFERROR(VLOOKUP(F133,'ADD NAME (B)'!$C$4:D126,2,FALSE),"-")</f>
        <v>兔哥(Tu Ge)</v>
      </c>
      <c r="H133" s="82" t="s">
        <v>7</v>
      </c>
      <c r="I133" s="80">
        <v>-2000</v>
      </c>
      <c r="J133" s="94"/>
      <c r="K133" s="88"/>
      <c r="L133" s="137"/>
    </row>
    <row r="134" spans="2:12" ht="20.100000000000001" hidden="1" customHeight="1">
      <c r="B134" s="85">
        <v>182</v>
      </c>
      <c r="C134" s="100" t="s">
        <v>149</v>
      </c>
      <c r="D134" s="207"/>
      <c r="E134" s="103">
        <v>19188</v>
      </c>
      <c r="F134" s="103" t="s">
        <v>78</v>
      </c>
      <c r="G134" s="87" t="str">
        <f>IFERROR(VLOOKUP(F134,'ADD NAME (B)'!$C$4:D127,2,FALSE),"-")</f>
        <v>兔哥(Tu Ge)</v>
      </c>
      <c r="H134" s="82" t="s">
        <v>7</v>
      </c>
      <c r="I134" s="80">
        <v>-3000</v>
      </c>
      <c r="J134" s="94"/>
      <c r="K134" s="88"/>
      <c r="L134" s="137"/>
    </row>
    <row r="135" spans="2:12" ht="20.100000000000001" hidden="1" customHeight="1">
      <c r="B135" s="85">
        <v>184</v>
      </c>
      <c r="C135" s="100" t="s">
        <v>149</v>
      </c>
      <c r="D135" s="208"/>
      <c r="E135" s="103">
        <v>19182</v>
      </c>
      <c r="F135" s="103" t="s">
        <v>111</v>
      </c>
      <c r="G135" s="87" t="str">
        <f>IFERROR(VLOOKUP(F135,'ADD NAME (B)'!$C$4:D128,2,FALSE),"-")</f>
        <v>余佩志（Yu Pei Zhi)</v>
      </c>
      <c r="H135" s="82" t="s">
        <v>6</v>
      </c>
      <c r="I135" s="80">
        <v>50000</v>
      </c>
      <c r="J135" s="148"/>
      <c r="K135" s="88"/>
      <c r="L135" s="137"/>
    </row>
    <row r="136" spans="2:12" ht="20.100000000000001" hidden="1" customHeight="1">
      <c r="B136" s="85">
        <v>187</v>
      </c>
      <c r="C136" s="100" t="s">
        <v>149</v>
      </c>
      <c r="D136" s="96"/>
      <c r="E136" s="103">
        <v>19183</v>
      </c>
      <c r="F136" s="103" t="s">
        <v>78</v>
      </c>
      <c r="G136" s="87" t="str">
        <f>IFERROR(VLOOKUP(F136,'ADD NAME (B)'!$C$4:D129,2,FALSE),"-")</f>
        <v>兔哥(Tu Ge)</v>
      </c>
      <c r="H136" s="82" t="s">
        <v>6</v>
      </c>
      <c r="I136" s="80">
        <v>3000</v>
      </c>
      <c r="J136" s="148"/>
      <c r="K136" s="88"/>
      <c r="L136" s="137"/>
    </row>
    <row r="137" spans="2:12" ht="20.100000000000001" hidden="1" customHeight="1">
      <c r="B137" s="85">
        <v>218</v>
      </c>
      <c r="C137" s="100" t="s">
        <v>149</v>
      </c>
      <c r="D137" s="96"/>
      <c r="E137" s="103">
        <v>19184</v>
      </c>
      <c r="F137" s="103" t="s">
        <v>78</v>
      </c>
      <c r="G137" s="87" t="str">
        <f>IFERROR(VLOOKUP(F137,'ADD NAME (B)'!$C$4:D130,2,FALSE),"-")</f>
        <v>兔哥(Tu Ge)</v>
      </c>
      <c r="H137" s="82" t="s">
        <v>6</v>
      </c>
      <c r="I137" s="80">
        <v>2000</v>
      </c>
      <c r="J137" s="148"/>
      <c r="K137" s="88"/>
      <c r="L137" s="137"/>
    </row>
    <row r="138" spans="2:12" ht="20.100000000000001" hidden="1" customHeight="1">
      <c r="B138" s="85">
        <v>219</v>
      </c>
      <c r="C138" s="100" t="s">
        <v>149</v>
      </c>
      <c r="D138" s="96"/>
      <c r="E138" s="103">
        <v>19185</v>
      </c>
      <c r="F138" s="103" t="s">
        <v>78</v>
      </c>
      <c r="G138" s="87" t="str">
        <f>IFERROR(VLOOKUP(F138,'ADD NAME (B)'!$C$4:D131,2,FALSE),"-")</f>
        <v>兔哥(Tu Ge)</v>
      </c>
      <c r="H138" s="82" t="s">
        <v>6</v>
      </c>
      <c r="I138" s="81">
        <v>3000</v>
      </c>
      <c r="J138" s="148"/>
      <c r="K138" s="88"/>
      <c r="L138" s="137"/>
    </row>
    <row r="139" spans="2:12" ht="20.100000000000001" hidden="1" customHeight="1">
      <c r="B139" s="85">
        <v>220</v>
      </c>
      <c r="C139" s="100" t="s">
        <v>149</v>
      </c>
      <c r="D139" s="96"/>
      <c r="E139" s="103">
        <v>19186</v>
      </c>
      <c r="F139" s="103" t="s">
        <v>111</v>
      </c>
      <c r="G139" s="87" t="str">
        <f>IFERROR(VLOOKUP(F139,'ADD NAME (B)'!$C$4:D132,2,FALSE),"-")</f>
        <v>余佩志（Yu Pei Zhi)</v>
      </c>
      <c r="H139" s="82" t="s">
        <v>6</v>
      </c>
      <c r="I139" s="81">
        <v>10000</v>
      </c>
      <c r="J139" s="148"/>
      <c r="K139" s="88"/>
      <c r="L139" s="137"/>
    </row>
    <row r="140" spans="2:12" ht="20.100000000000001" hidden="1" customHeight="1">
      <c r="B140" s="85">
        <v>221</v>
      </c>
      <c r="C140" s="100" t="s">
        <v>149</v>
      </c>
      <c r="D140" s="96"/>
      <c r="E140" s="103">
        <v>19190</v>
      </c>
      <c r="F140" s="103" t="s">
        <v>78</v>
      </c>
      <c r="G140" s="87" t="str">
        <f>IFERROR(VLOOKUP(F140,'ADD NAME (B)'!$C$4:D133,2,FALSE),"-")</f>
        <v>兔哥(Tu Ge)</v>
      </c>
      <c r="H140" s="82" t="s">
        <v>6</v>
      </c>
      <c r="I140" s="81">
        <v>2000</v>
      </c>
      <c r="J140" s="148"/>
      <c r="K140" s="88"/>
      <c r="L140" s="137"/>
    </row>
    <row r="141" spans="2:12" ht="20.100000000000001" hidden="1" customHeight="1">
      <c r="B141" s="85">
        <v>224</v>
      </c>
      <c r="C141" s="100" t="s">
        <v>149</v>
      </c>
      <c r="D141" s="96"/>
      <c r="E141" s="103">
        <v>19191</v>
      </c>
      <c r="F141" s="103" t="s">
        <v>111</v>
      </c>
      <c r="G141" s="87" t="str">
        <f>IFERROR(VLOOKUP(F141,'ADD NAME (B)'!$C$4:D134,2,FALSE),"-")</f>
        <v>余佩志（Yu Pei Zhi)</v>
      </c>
      <c r="H141" s="82" t="s">
        <v>6</v>
      </c>
      <c r="I141" s="81">
        <v>50000</v>
      </c>
      <c r="J141" s="148"/>
      <c r="K141" s="88"/>
      <c r="L141" s="137"/>
    </row>
    <row r="142" spans="2:12" ht="20.100000000000001" hidden="1" customHeight="1">
      <c r="B142" s="85">
        <v>225</v>
      </c>
      <c r="C142" s="100" t="s">
        <v>149</v>
      </c>
      <c r="D142" s="96"/>
      <c r="E142" s="103">
        <v>19189</v>
      </c>
      <c r="F142" s="103" t="s">
        <v>78</v>
      </c>
      <c r="G142" s="87" t="str">
        <f>IFERROR(VLOOKUP(F142,'ADD NAME (B)'!$C$4:D135,2,FALSE),"-")</f>
        <v>兔哥(Tu Ge)</v>
      </c>
      <c r="H142" s="82" t="s">
        <v>6</v>
      </c>
      <c r="I142" s="80">
        <v>2000</v>
      </c>
      <c r="J142" s="148"/>
      <c r="K142" s="88"/>
      <c r="L142" s="137"/>
    </row>
    <row r="143" spans="2:12" ht="20.100000000000001" hidden="1" customHeight="1">
      <c r="B143" s="85">
        <v>226</v>
      </c>
      <c r="C143" s="100" t="s">
        <v>149</v>
      </c>
      <c r="D143" s="96"/>
      <c r="E143" s="103">
        <v>19188</v>
      </c>
      <c r="F143" s="103" t="s">
        <v>78</v>
      </c>
      <c r="G143" s="87" t="str">
        <f>IFERROR(VLOOKUP(F143,'ADD NAME (B)'!$C$4:D136,2,FALSE),"-")</f>
        <v>兔哥(Tu Ge)</v>
      </c>
      <c r="H143" s="82" t="s">
        <v>6</v>
      </c>
      <c r="I143" s="80">
        <v>3000</v>
      </c>
      <c r="J143" s="148"/>
      <c r="K143" s="88"/>
      <c r="L143" s="137"/>
    </row>
    <row r="144" spans="2:12" ht="20.100000000000001" hidden="1" customHeight="1">
      <c r="B144" s="85">
        <v>227</v>
      </c>
      <c r="C144" s="100" t="s">
        <v>161</v>
      </c>
      <c r="D144" s="207">
        <v>4.9305555555555554E-2</v>
      </c>
      <c r="E144" s="103">
        <v>19192</v>
      </c>
      <c r="F144" s="103" t="s">
        <v>78</v>
      </c>
      <c r="G144" s="87" t="str">
        <f>IFERROR(VLOOKUP(F144,'ADD NAME (B)'!$C$4:D137,2,FALSE),"-")</f>
        <v>兔哥(Tu Ge)</v>
      </c>
      <c r="H144" s="82" t="s">
        <v>6</v>
      </c>
      <c r="I144" s="81">
        <v>3000</v>
      </c>
      <c r="J144" s="148" t="s">
        <v>162</v>
      </c>
      <c r="K144" s="88"/>
      <c r="L144" s="137"/>
    </row>
    <row r="145" spans="2:12" ht="18" hidden="1" customHeight="1">
      <c r="B145" s="85">
        <v>229</v>
      </c>
      <c r="C145" s="100" t="s">
        <v>161</v>
      </c>
      <c r="D145" s="207">
        <v>5.2083333333333336E-2</v>
      </c>
      <c r="E145" s="103">
        <v>19193</v>
      </c>
      <c r="F145" s="103" t="s">
        <v>111</v>
      </c>
      <c r="G145" s="87" t="str">
        <f>IFERROR(VLOOKUP(F145,'ADD NAME (B)'!$C$4:D138,2,FALSE),"-")</f>
        <v>余佩志（Yu Pei Zhi)</v>
      </c>
      <c r="H145" s="82" t="s">
        <v>6</v>
      </c>
      <c r="I145" s="81">
        <v>20000</v>
      </c>
      <c r="J145" s="148" t="s">
        <v>162</v>
      </c>
      <c r="K145" s="88"/>
      <c r="L145" s="137"/>
    </row>
    <row r="146" spans="2:12" ht="20.100000000000001" hidden="1" customHeight="1">
      <c r="B146" s="85">
        <v>230</v>
      </c>
      <c r="C146" s="100" t="s">
        <v>161</v>
      </c>
      <c r="D146" s="207">
        <v>0.12847222222222224</v>
      </c>
      <c r="E146" s="103">
        <v>19194</v>
      </c>
      <c r="F146" s="103" t="s">
        <v>78</v>
      </c>
      <c r="G146" s="87" t="str">
        <f>IFERROR(VLOOKUP(F146,'ADD NAME (B)'!$C$4:D139,2,FALSE),"-")</f>
        <v>兔哥(Tu Ge)</v>
      </c>
      <c r="H146" s="82" t="s">
        <v>6</v>
      </c>
      <c r="I146" s="81">
        <v>3000</v>
      </c>
      <c r="J146" s="148" t="s">
        <v>162</v>
      </c>
      <c r="K146" s="88"/>
      <c r="L146" s="137"/>
    </row>
    <row r="147" spans="2:12" ht="20.100000000000001" hidden="1" customHeight="1">
      <c r="B147" s="85">
        <v>231</v>
      </c>
      <c r="C147" s="100" t="s">
        <v>161</v>
      </c>
      <c r="D147" s="207">
        <v>0.15416666666666667</v>
      </c>
      <c r="E147" s="103">
        <v>19195</v>
      </c>
      <c r="F147" s="103" t="s">
        <v>111</v>
      </c>
      <c r="G147" s="87" t="str">
        <f>IFERROR(VLOOKUP(F147,'ADD NAME (B)'!$C$4:D140,2,FALSE),"-")</f>
        <v>余佩志（Yu Pei Zhi)</v>
      </c>
      <c r="H147" s="82" t="s">
        <v>6</v>
      </c>
      <c r="I147" s="81">
        <v>10000</v>
      </c>
      <c r="J147" s="148" t="s">
        <v>162</v>
      </c>
      <c r="K147" s="88"/>
      <c r="L147" s="137"/>
    </row>
    <row r="148" spans="2:12" ht="20.100000000000001" hidden="1" customHeight="1">
      <c r="B148" s="85">
        <v>232</v>
      </c>
      <c r="C148" s="100" t="s">
        <v>161</v>
      </c>
      <c r="D148" s="207">
        <v>0.17847222222222223</v>
      </c>
      <c r="E148" s="103">
        <v>19196</v>
      </c>
      <c r="F148" s="103" t="s">
        <v>78</v>
      </c>
      <c r="G148" s="87" t="str">
        <f>IFERROR(VLOOKUP(F148,'ADD NAME (B)'!$C$4:D141,2,FALSE),"-")</f>
        <v>兔哥(Tu Ge)</v>
      </c>
      <c r="H148" s="82" t="s">
        <v>6</v>
      </c>
      <c r="I148" s="81">
        <v>3000</v>
      </c>
      <c r="J148" s="148" t="s">
        <v>162</v>
      </c>
      <c r="K148" s="88"/>
      <c r="L148" s="137"/>
    </row>
    <row r="149" spans="2:12" ht="20.100000000000001" hidden="1" customHeight="1">
      <c r="B149" s="85">
        <v>233</v>
      </c>
      <c r="C149" s="100" t="s">
        <v>161</v>
      </c>
      <c r="D149" s="96"/>
      <c r="E149" s="103">
        <v>19192</v>
      </c>
      <c r="F149" s="103" t="s">
        <v>78</v>
      </c>
      <c r="G149" s="87" t="str">
        <f>IFERROR(VLOOKUP(F149,'ADD NAME (B)'!$C$4:D142,2,FALSE),"-")</f>
        <v>兔哥(Tu Ge)</v>
      </c>
      <c r="H149" s="82" t="s">
        <v>7</v>
      </c>
      <c r="I149" s="80">
        <v>-3000</v>
      </c>
      <c r="J149" s="148" t="s">
        <v>162</v>
      </c>
      <c r="K149" s="88"/>
      <c r="L149" s="137"/>
    </row>
    <row r="150" spans="2:12" ht="20.100000000000001" hidden="1" customHeight="1">
      <c r="B150" s="85">
        <v>234</v>
      </c>
      <c r="C150" s="100" t="s">
        <v>161</v>
      </c>
      <c r="D150" s="96"/>
      <c r="E150" s="103">
        <v>19194</v>
      </c>
      <c r="F150" s="103" t="s">
        <v>78</v>
      </c>
      <c r="G150" s="87" t="str">
        <f>IFERROR(VLOOKUP(F150,'ADD NAME (B)'!$C$4:D143,2,FALSE),"-")</f>
        <v>兔哥(Tu Ge)</v>
      </c>
      <c r="H150" s="82" t="s">
        <v>7</v>
      </c>
      <c r="I150" s="80">
        <v>-3000</v>
      </c>
      <c r="J150" s="148" t="s">
        <v>162</v>
      </c>
      <c r="K150" s="88"/>
      <c r="L150" s="137"/>
    </row>
    <row r="151" spans="2:12" ht="20.100000000000001" hidden="1" customHeight="1">
      <c r="B151" s="85">
        <v>235</v>
      </c>
      <c r="C151" s="100" t="s">
        <v>161</v>
      </c>
      <c r="D151" s="96"/>
      <c r="E151" s="103">
        <v>19196</v>
      </c>
      <c r="F151" s="103" t="s">
        <v>78</v>
      </c>
      <c r="G151" s="87" t="str">
        <f>IFERROR(VLOOKUP(F151,'ADD NAME (B)'!$C$4:D144,2,FALSE),"-")</f>
        <v>兔哥(Tu Ge)</v>
      </c>
      <c r="H151" s="82" t="s">
        <v>7</v>
      </c>
      <c r="I151" s="80">
        <v>-3000</v>
      </c>
      <c r="J151" s="148" t="s">
        <v>162</v>
      </c>
      <c r="K151" s="88"/>
      <c r="L151" s="137"/>
    </row>
    <row r="152" spans="2:12" ht="20.100000000000001" hidden="1" customHeight="1">
      <c r="B152" s="85">
        <v>236</v>
      </c>
      <c r="C152" s="100" t="s">
        <v>163</v>
      </c>
      <c r="D152" s="207">
        <v>6.1111111111111116E-2</v>
      </c>
      <c r="E152" s="103">
        <v>19197</v>
      </c>
      <c r="F152" s="103" t="s">
        <v>78</v>
      </c>
      <c r="G152" s="87" t="str">
        <f>IFERROR(VLOOKUP(F152,'ADD NAME (B)'!$C$4:D145,2,FALSE),"-")</f>
        <v>兔哥(Tu Ge)</v>
      </c>
      <c r="H152" s="82" t="s">
        <v>6</v>
      </c>
      <c r="I152" s="80">
        <v>50000</v>
      </c>
      <c r="J152" s="148" t="s">
        <v>162</v>
      </c>
      <c r="K152" s="88"/>
      <c r="L152" s="137"/>
    </row>
    <row r="153" spans="2:12" ht="20.100000000000001" hidden="1" customHeight="1">
      <c r="B153" s="85">
        <v>237</v>
      </c>
      <c r="C153" s="100" t="s">
        <v>163</v>
      </c>
      <c r="D153" s="96"/>
      <c r="E153" s="103">
        <v>19197</v>
      </c>
      <c r="F153" s="103" t="s">
        <v>78</v>
      </c>
      <c r="G153" s="87" t="str">
        <f>IFERROR(VLOOKUP(F153,'ADD NAME (B)'!$C$4:D146,2,FALSE),"-")</f>
        <v>兔哥(Tu Ge)</v>
      </c>
      <c r="H153" s="82" t="s">
        <v>7</v>
      </c>
      <c r="I153" s="80">
        <v>-50000</v>
      </c>
      <c r="J153" s="148" t="s">
        <v>162</v>
      </c>
      <c r="K153" s="88"/>
      <c r="L153" s="137"/>
    </row>
    <row r="154" spans="2:12" ht="20.100000000000001" hidden="1" customHeight="1">
      <c r="B154" s="85">
        <v>238</v>
      </c>
      <c r="C154" s="100" t="s">
        <v>163</v>
      </c>
      <c r="D154" s="207">
        <v>9.1666666666666674E-2</v>
      </c>
      <c r="E154" s="103">
        <v>19198</v>
      </c>
      <c r="F154" s="103" t="s">
        <v>78</v>
      </c>
      <c r="G154" s="87" t="str">
        <f>IFERROR(VLOOKUP(F154,'ADD NAME (B)'!$C$4:D147,2,FALSE),"-")</f>
        <v>兔哥(Tu Ge)</v>
      </c>
      <c r="H154" s="82" t="s">
        <v>6</v>
      </c>
      <c r="I154" s="80">
        <v>3000</v>
      </c>
      <c r="J154" s="148" t="s">
        <v>162</v>
      </c>
      <c r="K154" s="88"/>
      <c r="L154" s="137"/>
    </row>
    <row r="155" spans="2:12" ht="20.100000000000001" hidden="1" customHeight="1">
      <c r="B155" s="85">
        <v>239</v>
      </c>
      <c r="C155" s="100" t="s">
        <v>163</v>
      </c>
      <c r="D155" s="96"/>
      <c r="E155" s="103">
        <v>19198</v>
      </c>
      <c r="F155" s="103" t="s">
        <v>78</v>
      </c>
      <c r="G155" s="87" t="str">
        <f>IFERROR(VLOOKUP(F155,'ADD NAME (B)'!$C$4:D148,2,FALSE),"-")</f>
        <v>兔哥(Tu Ge)</v>
      </c>
      <c r="H155" s="82" t="s">
        <v>7</v>
      </c>
      <c r="I155" s="80">
        <v>-3000</v>
      </c>
      <c r="J155" s="148" t="s">
        <v>162</v>
      </c>
      <c r="K155" s="88"/>
      <c r="L155" s="137"/>
    </row>
    <row r="156" spans="2:12" ht="20.100000000000001" hidden="1" customHeight="1">
      <c r="B156" s="85">
        <v>240</v>
      </c>
      <c r="C156" s="100" t="s">
        <v>163</v>
      </c>
      <c r="D156" s="207">
        <v>5.5555555555555552E-2</v>
      </c>
      <c r="E156" s="103">
        <v>19199</v>
      </c>
      <c r="F156" s="103" t="s">
        <v>111</v>
      </c>
      <c r="G156" s="87" t="str">
        <f>IFERROR(VLOOKUP(F156,'ADD NAME (B)'!$C$4:D149,2,FALSE),"-")</f>
        <v>余佩志（Yu Pei Zhi)</v>
      </c>
      <c r="H156" s="82" t="s">
        <v>6</v>
      </c>
      <c r="I156" s="80">
        <v>5000</v>
      </c>
      <c r="J156" s="148" t="s">
        <v>162</v>
      </c>
      <c r="K156" s="88"/>
      <c r="L156" s="137"/>
    </row>
    <row r="157" spans="2:12" ht="20.100000000000001" hidden="1" customHeight="1">
      <c r="B157" s="85">
        <v>241</v>
      </c>
      <c r="C157" s="100" t="s">
        <v>163</v>
      </c>
      <c r="D157" s="207">
        <v>0.88541666666666663</v>
      </c>
      <c r="E157" s="103">
        <v>19200</v>
      </c>
      <c r="F157" s="103" t="s">
        <v>78</v>
      </c>
      <c r="G157" s="87" t="str">
        <f>IFERROR(VLOOKUP(F157,'ADD NAME (B)'!$C$4:D150,2,FALSE),"-")</f>
        <v>兔哥(Tu Ge)</v>
      </c>
      <c r="H157" s="82" t="s">
        <v>6</v>
      </c>
      <c r="I157" s="80">
        <v>100000</v>
      </c>
      <c r="J157" s="148" t="s">
        <v>162</v>
      </c>
      <c r="K157" s="88"/>
      <c r="L157" s="137"/>
    </row>
    <row r="158" spans="2:12" ht="20.100000000000001" hidden="1" customHeight="1">
      <c r="B158" s="85">
        <v>242</v>
      </c>
      <c r="C158" s="100" t="s">
        <v>163</v>
      </c>
      <c r="D158" s="207">
        <v>0.90138888888888891</v>
      </c>
      <c r="E158" s="103">
        <v>19101</v>
      </c>
      <c r="F158" s="103" t="s">
        <v>78</v>
      </c>
      <c r="G158" s="87" t="str">
        <f>IFERROR(VLOOKUP(F158,'ADD NAME (B)'!$C$4:D151,2,FALSE),"-")</f>
        <v>兔哥(Tu Ge)</v>
      </c>
      <c r="H158" s="82" t="s">
        <v>6</v>
      </c>
      <c r="I158" s="80">
        <v>60000</v>
      </c>
      <c r="J158" s="148" t="s">
        <v>162</v>
      </c>
      <c r="K158" s="88"/>
      <c r="L158" s="137"/>
    </row>
    <row r="159" spans="2:12" ht="20.100000000000001" hidden="1" customHeight="1">
      <c r="B159" s="85">
        <v>243</v>
      </c>
      <c r="C159" s="100" t="s">
        <v>163</v>
      </c>
      <c r="D159" s="207">
        <v>0.90555555555555556</v>
      </c>
      <c r="E159" s="103">
        <v>19102</v>
      </c>
      <c r="F159" s="103" t="s">
        <v>78</v>
      </c>
      <c r="G159" s="87" t="str">
        <f>IFERROR(VLOOKUP(F159,'ADD NAME (B)'!$C$4:D152,2,FALSE),"-")</f>
        <v>兔哥(Tu Ge)</v>
      </c>
      <c r="H159" s="82" t="s">
        <v>6</v>
      </c>
      <c r="I159" s="80">
        <v>40000</v>
      </c>
      <c r="J159" s="148" t="s">
        <v>162</v>
      </c>
      <c r="K159" s="88"/>
      <c r="L159" s="137"/>
    </row>
    <row r="160" spans="2:12" ht="20.100000000000001" hidden="1" customHeight="1">
      <c r="B160" s="85">
        <v>244</v>
      </c>
      <c r="C160" s="100" t="s">
        <v>163</v>
      </c>
      <c r="D160" s="96"/>
      <c r="E160" s="210">
        <v>19102</v>
      </c>
      <c r="F160" s="103" t="s">
        <v>78</v>
      </c>
      <c r="G160" s="87" t="str">
        <f>IFERROR(VLOOKUP(F160,'ADD NAME (B)'!$C$4:D153,2,FALSE),"-")</f>
        <v>兔哥(Tu Ge)</v>
      </c>
      <c r="H160" s="82" t="s">
        <v>7</v>
      </c>
      <c r="I160" s="80">
        <v>-40000</v>
      </c>
      <c r="J160" s="148" t="s">
        <v>162</v>
      </c>
      <c r="K160" s="88"/>
      <c r="L160" s="137"/>
    </row>
    <row r="161" spans="2:12" ht="20.100000000000001" hidden="1" customHeight="1">
      <c r="B161" s="85">
        <v>245</v>
      </c>
      <c r="C161" s="100" t="s">
        <v>163</v>
      </c>
      <c r="D161" s="207">
        <v>0.93194444444444446</v>
      </c>
      <c r="E161" s="103">
        <v>19103</v>
      </c>
      <c r="F161" s="103" t="s">
        <v>78</v>
      </c>
      <c r="G161" s="87" t="str">
        <f>IFERROR(VLOOKUP(F161,'ADD NAME (B)'!$C$4:D154,2,FALSE),"-")</f>
        <v>兔哥(Tu Ge)</v>
      </c>
      <c r="H161" s="82" t="s">
        <v>6</v>
      </c>
      <c r="I161" s="80">
        <v>38200</v>
      </c>
      <c r="J161" s="148" t="s">
        <v>162</v>
      </c>
      <c r="K161" s="88"/>
      <c r="L161" s="137"/>
    </row>
    <row r="162" spans="2:12" ht="20.100000000000001" hidden="1" customHeight="1">
      <c r="B162" s="85">
        <v>246</v>
      </c>
      <c r="C162" s="100" t="s">
        <v>163</v>
      </c>
      <c r="D162" s="207">
        <v>0.95000000000000007</v>
      </c>
      <c r="E162" s="103">
        <v>19104</v>
      </c>
      <c r="F162" s="103" t="s">
        <v>78</v>
      </c>
      <c r="G162" s="87" t="str">
        <f>IFERROR(VLOOKUP(F162,'ADD NAME (B)'!$C$4:D155,2,FALSE),"-")</f>
        <v>兔哥(Tu Ge)</v>
      </c>
      <c r="H162" s="82" t="s">
        <v>6</v>
      </c>
      <c r="I162" s="80">
        <v>3000</v>
      </c>
      <c r="J162" s="148" t="s">
        <v>162</v>
      </c>
      <c r="K162" s="88"/>
      <c r="L162" s="137"/>
    </row>
    <row r="163" spans="2:12" ht="20.100000000000001" hidden="1" customHeight="1">
      <c r="B163" s="85">
        <v>247</v>
      </c>
      <c r="C163" s="100" t="s">
        <v>163</v>
      </c>
      <c r="D163" s="207">
        <v>0.99930555555555556</v>
      </c>
      <c r="E163" s="103">
        <v>19105</v>
      </c>
      <c r="F163" s="103" t="s">
        <v>78</v>
      </c>
      <c r="G163" s="87" t="str">
        <f>IFERROR(VLOOKUP(F163,'ADD NAME (B)'!$C$4:D156,2,FALSE),"-")</f>
        <v>兔哥(Tu Ge)</v>
      </c>
      <c r="H163" s="82" t="s">
        <v>6</v>
      </c>
      <c r="I163" s="80">
        <v>3000</v>
      </c>
      <c r="J163" s="148" t="s">
        <v>162</v>
      </c>
      <c r="K163" s="88"/>
      <c r="L163" s="137"/>
    </row>
    <row r="164" spans="2:12" ht="20.100000000000001" hidden="1" customHeight="1">
      <c r="B164" s="85">
        <v>248</v>
      </c>
      <c r="C164" s="100" t="s">
        <v>163</v>
      </c>
      <c r="D164" s="207">
        <v>0.99930555555555556</v>
      </c>
      <c r="E164" s="103">
        <v>19106</v>
      </c>
      <c r="F164" s="103" t="s">
        <v>78</v>
      </c>
      <c r="G164" s="87" t="str">
        <f>IFERROR(VLOOKUP(F164,'ADD NAME (B)'!$C$4:D157,2,FALSE),"-")</f>
        <v>兔哥(Tu Ge)</v>
      </c>
      <c r="H164" s="82" t="s">
        <v>6</v>
      </c>
      <c r="I164" s="80">
        <v>20000</v>
      </c>
      <c r="J164" s="148" t="s">
        <v>162</v>
      </c>
      <c r="K164" s="88"/>
      <c r="L164" s="137"/>
    </row>
    <row r="165" spans="2:12" ht="20.100000000000001" hidden="1" customHeight="1">
      <c r="B165" s="85">
        <v>249</v>
      </c>
      <c r="C165" s="100" t="s">
        <v>165</v>
      </c>
      <c r="D165" s="96"/>
      <c r="E165" s="103">
        <v>19107</v>
      </c>
      <c r="F165" s="103" t="s">
        <v>78</v>
      </c>
      <c r="G165" s="87" t="str">
        <f>IFERROR(VLOOKUP(F165,'ADD NAME (B)'!$C$4:D158,2,FALSE),"-")</f>
        <v>兔哥(Tu Ge)</v>
      </c>
      <c r="H165" s="82" t="s">
        <v>6</v>
      </c>
      <c r="I165" s="80">
        <v>30000</v>
      </c>
      <c r="J165" s="148" t="s">
        <v>162</v>
      </c>
      <c r="K165" s="88"/>
      <c r="L165" s="137"/>
    </row>
    <row r="166" spans="2:12" ht="20.100000000000001" hidden="1" customHeight="1">
      <c r="B166" s="85">
        <v>250</v>
      </c>
      <c r="C166" s="100" t="s">
        <v>165</v>
      </c>
      <c r="D166" s="96"/>
      <c r="E166" s="103">
        <v>19108</v>
      </c>
      <c r="F166" s="103" t="s">
        <v>78</v>
      </c>
      <c r="G166" s="87" t="str">
        <f>IFERROR(VLOOKUP(F166,'ADD NAME (B)'!$C$4:D159,2,FALSE),"-")</f>
        <v>兔哥(Tu Ge)</v>
      </c>
      <c r="H166" s="82" t="s">
        <v>6</v>
      </c>
      <c r="I166" s="80">
        <v>10000</v>
      </c>
      <c r="J166" s="148" t="s">
        <v>162</v>
      </c>
      <c r="K166" s="88"/>
      <c r="L166" s="137"/>
    </row>
    <row r="167" spans="2:12" ht="20.100000000000001" hidden="1" customHeight="1">
      <c r="B167" s="85">
        <v>251</v>
      </c>
      <c r="C167" s="100" t="s">
        <v>165</v>
      </c>
      <c r="D167" s="96"/>
      <c r="E167" s="103">
        <v>19109</v>
      </c>
      <c r="F167" s="103" t="s">
        <v>78</v>
      </c>
      <c r="G167" s="87" t="str">
        <f>IFERROR(VLOOKUP(F167,'ADD NAME (B)'!$C$4:D160,2,FALSE),"-")</f>
        <v>兔哥(Tu Ge)</v>
      </c>
      <c r="H167" s="82" t="s">
        <v>6</v>
      </c>
      <c r="I167" s="80">
        <v>3000</v>
      </c>
      <c r="J167" s="148" t="s">
        <v>162</v>
      </c>
      <c r="K167" s="88"/>
      <c r="L167" s="137"/>
    </row>
    <row r="168" spans="2:12" ht="20.100000000000001" hidden="1" customHeight="1">
      <c r="B168" s="85">
        <v>252</v>
      </c>
      <c r="C168" s="100" t="s">
        <v>165</v>
      </c>
      <c r="D168" s="96"/>
      <c r="E168" s="103">
        <v>19110</v>
      </c>
      <c r="F168" s="103" t="s">
        <v>111</v>
      </c>
      <c r="G168" s="87" t="str">
        <f>IFERROR(VLOOKUP(F168,'ADD NAME (B)'!$C$4:D161,2,FALSE),"-")</f>
        <v>余佩志（Yu Pei Zhi)</v>
      </c>
      <c r="H168" s="82" t="s">
        <v>6</v>
      </c>
      <c r="I168" s="80">
        <v>20000</v>
      </c>
      <c r="J168" s="148" t="s">
        <v>162</v>
      </c>
      <c r="K168" s="88"/>
      <c r="L168" s="137"/>
    </row>
    <row r="169" spans="2:12" ht="20.100000000000001" hidden="1" customHeight="1">
      <c r="B169" s="85">
        <v>253</v>
      </c>
      <c r="C169" s="100" t="s">
        <v>165</v>
      </c>
      <c r="D169" s="96"/>
      <c r="E169" s="103">
        <v>19104</v>
      </c>
      <c r="F169" s="103" t="s">
        <v>78</v>
      </c>
      <c r="G169" s="87" t="str">
        <f>IFERROR(VLOOKUP(F169,'ADD NAME (B)'!$C$4:D162,2,FALSE),"-")</f>
        <v>兔哥(Tu Ge)</v>
      </c>
      <c r="H169" s="82" t="s">
        <v>7</v>
      </c>
      <c r="I169" s="80">
        <v>-3000</v>
      </c>
      <c r="J169" s="148" t="s">
        <v>162</v>
      </c>
      <c r="K169" s="88"/>
      <c r="L169" s="137"/>
    </row>
    <row r="170" spans="2:12" ht="20.100000000000001" hidden="1" customHeight="1">
      <c r="B170" s="85">
        <v>254</v>
      </c>
      <c r="C170" s="100" t="s">
        <v>165</v>
      </c>
      <c r="D170" s="96"/>
      <c r="E170" s="103">
        <v>19105</v>
      </c>
      <c r="F170" s="103" t="s">
        <v>78</v>
      </c>
      <c r="G170" s="87" t="str">
        <f>IFERROR(VLOOKUP(F170,'ADD NAME (B)'!$C$4:D163,2,FALSE),"-")</f>
        <v>兔哥(Tu Ge)</v>
      </c>
      <c r="H170" s="82" t="s">
        <v>7</v>
      </c>
      <c r="I170" s="80">
        <v>-3000</v>
      </c>
      <c r="J170" s="148" t="s">
        <v>162</v>
      </c>
      <c r="K170" s="88"/>
      <c r="L170" s="137"/>
    </row>
    <row r="171" spans="2:12" ht="20.100000000000001" hidden="1" customHeight="1">
      <c r="B171" s="85">
        <v>255</v>
      </c>
      <c r="C171" s="100" t="s">
        <v>165</v>
      </c>
      <c r="D171" s="96"/>
      <c r="E171" s="103">
        <v>19106</v>
      </c>
      <c r="F171" s="103" t="s">
        <v>78</v>
      </c>
      <c r="G171" s="87" t="str">
        <f>IFERROR(VLOOKUP(F171,'ADD NAME (B)'!$C$4:D164,2,FALSE),"-")</f>
        <v>兔哥(Tu Ge)</v>
      </c>
      <c r="H171" s="82" t="s">
        <v>7</v>
      </c>
      <c r="I171" s="80">
        <v>-20000</v>
      </c>
      <c r="J171" s="148" t="s">
        <v>162</v>
      </c>
      <c r="K171" s="88"/>
      <c r="L171" s="137"/>
    </row>
    <row r="172" spans="2:12" ht="20.100000000000001" hidden="1" customHeight="1">
      <c r="B172" s="85">
        <v>256</v>
      </c>
      <c r="C172" s="100" t="s">
        <v>165</v>
      </c>
      <c r="D172" s="96"/>
      <c r="E172" s="103">
        <v>19107</v>
      </c>
      <c r="F172" s="103" t="s">
        <v>78</v>
      </c>
      <c r="G172" s="87" t="str">
        <f>IFERROR(VLOOKUP(F172,'ADD NAME (B)'!$C$4:D165,2,FALSE),"-")</f>
        <v>兔哥(Tu Ge)</v>
      </c>
      <c r="H172" s="82" t="s">
        <v>7</v>
      </c>
      <c r="I172" s="80">
        <v>-30000</v>
      </c>
      <c r="J172" s="148" t="s">
        <v>162</v>
      </c>
      <c r="K172" s="88"/>
      <c r="L172" s="137"/>
    </row>
    <row r="173" spans="2:12" ht="20.100000000000001" hidden="1" customHeight="1">
      <c r="B173" s="85">
        <v>257</v>
      </c>
      <c r="C173" s="100" t="s">
        <v>165</v>
      </c>
      <c r="D173" s="96"/>
      <c r="E173" s="103">
        <v>19109</v>
      </c>
      <c r="F173" s="103" t="s">
        <v>78</v>
      </c>
      <c r="G173" s="87" t="str">
        <f>IFERROR(VLOOKUP(F173,'ADD NAME (B)'!$C$4:D166,2,FALSE),"-")</f>
        <v>兔哥(Tu Ge)</v>
      </c>
      <c r="H173" s="82" t="s">
        <v>7</v>
      </c>
      <c r="I173" s="80">
        <v>-3000</v>
      </c>
      <c r="J173" s="148" t="s">
        <v>162</v>
      </c>
      <c r="K173" s="88"/>
      <c r="L173" s="137"/>
    </row>
    <row r="174" spans="2:12" ht="20.100000000000001" hidden="1" customHeight="1">
      <c r="B174" s="85">
        <v>258</v>
      </c>
      <c r="C174" s="100" t="s">
        <v>166</v>
      </c>
      <c r="D174" s="96"/>
      <c r="E174" s="103">
        <v>19112</v>
      </c>
      <c r="F174" s="103" t="s">
        <v>78</v>
      </c>
      <c r="G174" s="87" t="str">
        <f>IFERROR(VLOOKUP(F174,'ADD NAME (B)'!$C$4:D167,2,FALSE),"-")</f>
        <v>兔哥(Tu Ge)</v>
      </c>
      <c r="H174" s="82" t="s">
        <v>6</v>
      </c>
      <c r="I174" s="80">
        <v>20000</v>
      </c>
      <c r="J174" s="148" t="s">
        <v>162</v>
      </c>
      <c r="K174" s="88"/>
      <c r="L174" s="137"/>
    </row>
    <row r="175" spans="2:12" ht="20.100000000000001" hidden="1" customHeight="1">
      <c r="B175" s="85">
        <v>260</v>
      </c>
      <c r="C175" s="100" t="s">
        <v>166</v>
      </c>
      <c r="D175" s="96"/>
      <c r="E175" s="103">
        <v>19112</v>
      </c>
      <c r="F175" s="103" t="s">
        <v>78</v>
      </c>
      <c r="G175" s="87" t="str">
        <f>IFERROR(VLOOKUP(F175,'ADD NAME (B)'!$C$4:D168,2,FALSE),"-")</f>
        <v>兔哥(Tu Ge)</v>
      </c>
      <c r="H175" s="82" t="s">
        <v>7</v>
      </c>
      <c r="I175" s="80">
        <v>-20000</v>
      </c>
      <c r="J175" s="148" t="s">
        <v>162</v>
      </c>
      <c r="K175" s="88"/>
      <c r="L175" s="137"/>
    </row>
    <row r="176" spans="2:12" ht="20.100000000000001" hidden="1" customHeight="1">
      <c r="B176" s="85">
        <v>261</v>
      </c>
      <c r="C176" s="100" t="s">
        <v>166</v>
      </c>
      <c r="D176" s="96"/>
      <c r="E176" s="103">
        <v>19111</v>
      </c>
      <c r="F176" s="103" t="s">
        <v>78</v>
      </c>
      <c r="G176" s="87" t="str">
        <f>IFERROR(VLOOKUP(F176,'ADD NAME (B)'!$C$4:D169,2,FALSE),"-")</f>
        <v>兔哥(Tu Ge)</v>
      </c>
      <c r="H176" s="82" t="s">
        <v>6</v>
      </c>
      <c r="I176" s="80">
        <v>3000</v>
      </c>
      <c r="J176" s="148" t="s">
        <v>162</v>
      </c>
      <c r="K176" s="88"/>
      <c r="L176" s="137"/>
    </row>
    <row r="177" spans="2:12" ht="20.100000000000001" hidden="1" customHeight="1">
      <c r="B177" s="85">
        <v>262</v>
      </c>
      <c r="C177" s="100" t="s">
        <v>166</v>
      </c>
      <c r="D177" s="96"/>
      <c r="E177" s="103">
        <v>19111</v>
      </c>
      <c r="F177" s="103" t="s">
        <v>78</v>
      </c>
      <c r="G177" s="87" t="str">
        <f>IFERROR(VLOOKUP(F177,'ADD NAME (B)'!$C$4:D170,2,FALSE),"-")</f>
        <v>兔哥(Tu Ge)</v>
      </c>
      <c r="H177" s="82" t="s">
        <v>7</v>
      </c>
      <c r="I177" s="80">
        <v>-3000</v>
      </c>
      <c r="J177" s="148" t="s">
        <v>162</v>
      </c>
      <c r="K177" s="88"/>
      <c r="L177" s="137"/>
    </row>
    <row r="178" spans="2:12" ht="20.100000000000001" hidden="1" customHeight="1">
      <c r="B178" s="85">
        <v>264</v>
      </c>
      <c r="C178" s="100" t="s">
        <v>166</v>
      </c>
      <c r="D178" s="96"/>
      <c r="E178" s="103">
        <v>19108</v>
      </c>
      <c r="F178" s="103" t="s">
        <v>78</v>
      </c>
      <c r="G178" s="87" t="str">
        <f>IFERROR(VLOOKUP(F178,'ADD NAME (B)'!$C$4:D171,2,FALSE),"-")</f>
        <v>兔哥(Tu Ge)</v>
      </c>
      <c r="H178" s="82" t="s">
        <v>7</v>
      </c>
      <c r="I178" s="80">
        <v>-10000</v>
      </c>
      <c r="J178" s="148" t="s">
        <v>162</v>
      </c>
      <c r="K178" s="88"/>
      <c r="L178" s="137"/>
    </row>
    <row r="179" spans="2:12" ht="20.100000000000001" hidden="1" customHeight="1">
      <c r="B179" s="85">
        <v>265</v>
      </c>
      <c r="C179" s="100" t="s">
        <v>166</v>
      </c>
      <c r="D179" s="96"/>
      <c r="E179" s="103">
        <v>19113</v>
      </c>
      <c r="F179" s="103" t="s">
        <v>78</v>
      </c>
      <c r="G179" s="87" t="str">
        <f>IFERROR(VLOOKUP(F179,'ADD NAME (B)'!$C$4:D172,2,FALSE),"-")</f>
        <v>兔哥(Tu Ge)</v>
      </c>
      <c r="H179" s="82" t="s">
        <v>6</v>
      </c>
      <c r="I179" s="80">
        <v>3000</v>
      </c>
      <c r="J179" s="148" t="s">
        <v>162</v>
      </c>
      <c r="K179" s="88"/>
      <c r="L179" s="137"/>
    </row>
    <row r="180" spans="2:12" ht="20.100000000000001" hidden="1" customHeight="1">
      <c r="B180" s="85">
        <v>266</v>
      </c>
      <c r="C180" s="100" t="s">
        <v>167</v>
      </c>
      <c r="D180" s="96"/>
      <c r="E180" s="103">
        <v>19113</v>
      </c>
      <c r="F180" s="103" t="s">
        <v>78</v>
      </c>
      <c r="G180" s="87" t="str">
        <f>IFERROR(VLOOKUP(F180,'ADD NAME (B)'!$C$4:D173,2,FALSE),"-")</f>
        <v>兔哥(Tu Ge)</v>
      </c>
      <c r="H180" s="82" t="s">
        <v>7</v>
      </c>
      <c r="I180" s="80">
        <v>-3000</v>
      </c>
      <c r="J180" s="148" t="s">
        <v>168</v>
      </c>
      <c r="K180" s="88"/>
      <c r="L180" s="137"/>
    </row>
    <row r="181" spans="2:12" ht="20.100000000000001" hidden="1" customHeight="1">
      <c r="B181" s="85">
        <v>267</v>
      </c>
      <c r="C181" s="100" t="s">
        <v>167</v>
      </c>
      <c r="D181" s="96"/>
      <c r="E181" s="103">
        <v>19114</v>
      </c>
      <c r="F181" s="103" t="s">
        <v>78</v>
      </c>
      <c r="G181" s="87" t="str">
        <f>IFERROR(VLOOKUP(F181,'ADD NAME (B)'!$C$4:D174,2,FALSE),"-")</f>
        <v>兔哥(Tu Ge)</v>
      </c>
      <c r="H181" s="82" t="s">
        <v>6</v>
      </c>
      <c r="I181" s="80">
        <v>20000</v>
      </c>
      <c r="J181" s="148" t="s">
        <v>168</v>
      </c>
      <c r="K181" s="88"/>
      <c r="L181" s="137"/>
    </row>
    <row r="182" spans="2:12" ht="20.100000000000001" hidden="1" customHeight="1">
      <c r="B182" s="85">
        <v>268</v>
      </c>
      <c r="C182" s="100" t="s">
        <v>167</v>
      </c>
      <c r="D182" s="96"/>
      <c r="E182" s="103">
        <v>19114</v>
      </c>
      <c r="F182" s="103" t="s">
        <v>78</v>
      </c>
      <c r="G182" s="87" t="str">
        <f>IFERROR(VLOOKUP(F182,'ADD NAME (B)'!$C$4:D175,2,FALSE),"-")</f>
        <v>兔哥(Tu Ge)</v>
      </c>
      <c r="H182" s="82" t="s">
        <v>7</v>
      </c>
      <c r="I182" s="80">
        <v>-20000</v>
      </c>
      <c r="J182" s="148" t="s">
        <v>168</v>
      </c>
      <c r="K182" s="88"/>
      <c r="L182" s="137"/>
    </row>
    <row r="183" spans="2:12" ht="20.100000000000001" hidden="1" customHeight="1">
      <c r="B183" s="85">
        <v>269</v>
      </c>
      <c r="C183" s="100" t="s">
        <v>167</v>
      </c>
      <c r="D183" s="96"/>
      <c r="E183" s="103">
        <v>19115</v>
      </c>
      <c r="F183" s="103" t="s">
        <v>111</v>
      </c>
      <c r="G183" s="87" t="str">
        <f>IFERROR(VLOOKUP(F183,'ADD NAME (B)'!$C$4:D176,2,FALSE),"-")</f>
        <v>余佩志（Yu Pei Zhi)</v>
      </c>
      <c r="H183" s="82" t="s">
        <v>6</v>
      </c>
      <c r="I183" s="80">
        <v>50000</v>
      </c>
      <c r="J183" s="148" t="s">
        <v>168</v>
      </c>
      <c r="K183" s="88"/>
      <c r="L183" s="137"/>
    </row>
    <row r="184" spans="2:12" ht="20.100000000000001" hidden="1" customHeight="1">
      <c r="B184" s="85">
        <v>270</v>
      </c>
      <c r="C184" s="100" t="s">
        <v>170</v>
      </c>
      <c r="D184" s="96"/>
      <c r="E184" s="103">
        <v>1250</v>
      </c>
      <c r="F184" s="103" t="s">
        <v>78</v>
      </c>
      <c r="G184" s="87" t="str">
        <f>IFERROR(VLOOKUP(F184,'ADD NAME (B)'!$C$4:D177,2,FALSE),"-")</f>
        <v>兔哥(Tu Ge)</v>
      </c>
      <c r="H184" s="82" t="s">
        <v>7</v>
      </c>
      <c r="I184" s="80">
        <v>-5000</v>
      </c>
      <c r="J184" s="148" t="s">
        <v>162</v>
      </c>
      <c r="K184" s="88"/>
      <c r="L184" s="137"/>
    </row>
    <row r="185" spans="2:12" ht="20.100000000000001" hidden="1" customHeight="1">
      <c r="B185" s="85">
        <v>271</v>
      </c>
      <c r="C185" s="100" t="s">
        <v>170</v>
      </c>
      <c r="D185" s="96"/>
      <c r="E185" s="103">
        <v>19151</v>
      </c>
      <c r="F185" s="103" t="s">
        <v>78</v>
      </c>
      <c r="G185" s="87" t="str">
        <f>IFERROR(VLOOKUP(F185,'ADD NAME (B)'!$C$4:D178,2,FALSE),"-")</f>
        <v>兔哥(Tu Ge)</v>
      </c>
      <c r="H185" s="82" t="s">
        <v>7</v>
      </c>
      <c r="I185" s="80">
        <v>-5000</v>
      </c>
      <c r="J185" s="148" t="s">
        <v>162</v>
      </c>
      <c r="K185" s="88"/>
      <c r="L185" s="137"/>
    </row>
    <row r="186" spans="2:12" ht="20.100000000000001" hidden="1" customHeight="1">
      <c r="B186" s="85">
        <v>272</v>
      </c>
      <c r="C186" s="100" t="s">
        <v>170</v>
      </c>
      <c r="D186" s="96"/>
      <c r="E186" s="103">
        <v>19160</v>
      </c>
      <c r="F186" s="103" t="s">
        <v>78</v>
      </c>
      <c r="G186" s="87" t="str">
        <f>IFERROR(VLOOKUP(F186,'ADD NAME (B)'!$C$4:D179,2,FALSE),"-")</f>
        <v>兔哥(Tu Ge)</v>
      </c>
      <c r="H186" s="82" t="s">
        <v>7</v>
      </c>
      <c r="I186" s="80">
        <v>-5000</v>
      </c>
      <c r="J186" s="148" t="s">
        <v>162</v>
      </c>
      <c r="K186" s="88"/>
      <c r="L186" s="137"/>
    </row>
    <row r="187" spans="2:12" ht="20.100000000000001" hidden="1" customHeight="1">
      <c r="B187" s="85">
        <v>273</v>
      </c>
      <c r="C187" s="100" t="s">
        <v>170</v>
      </c>
      <c r="D187" s="96"/>
      <c r="E187" s="103">
        <v>19166</v>
      </c>
      <c r="F187" s="103" t="s">
        <v>78</v>
      </c>
      <c r="G187" s="87" t="str">
        <f>IFERROR(VLOOKUP(F187,'ADD NAME (B)'!$C$4:D180,2,FALSE),"-")</f>
        <v>兔哥(Tu Ge)</v>
      </c>
      <c r="H187" s="82" t="s">
        <v>7</v>
      </c>
      <c r="I187" s="80">
        <v>-3000</v>
      </c>
      <c r="J187" s="148" t="s">
        <v>162</v>
      </c>
      <c r="K187" s="88"/>
      <c r="L187" s="137"/>
    </row>
    <row r="188" spans="2:12" ht="20.100000000000001" hidden="1" customHeight="1">
      <c r="B188" s="85">
        <v>274</v>
      </c>
      <c r="C188" s="100" t="s">
        <v>170</v>
      </c>
      <c r="D188" s="96"/>
      <c r="E188" s="103">
        <v>19117</v>
      </c>
      <c r="F188" s="103" t="s">
        <v>78</v>
      </c>
      <c r="G188" s="87" t="str">
        <f>IFERROR(VLOOKUP(F188,'ADD NAME (B)'!$C$4:D181,2,FALSE),"-")</f>
        <v>兔哥(Tu Ge)</v>
      </c>
      <c r="H188" s="82" t="s">
        <v>6</v>
      </c>
      <c r="I188" s="80">
        <v>3000</v>
      </c>
      <c r="J188" s="148" t="s">
        <v>162</v>
      </c>
      <c r="K188" s="88"/>
      <c r="L188" s="137"/>
    </row>
    <row r="189" spans="2:12" ht="20.100000000000001" hidden="1" customHeight="1">
      <c r="B189" s="85">
        <v>275</v>
      </c>
      <c r="C189" s="100" t="s">
        <v>170</v>
      </c>
      <c r="D189" s="96"/>
      <c r="E189" s="103">
        <v>19117</v>
      </c>
      <c r="F189" s="103" t="s">
        <v>78</v>
      </c>
      <c r="G189" s="87" t="str">
        <f>IFERROR(VLOOKUP(F189,'ADD NAME (B)'!$C$4:D182,2,FALSE),"-")</f>
        <v>兔哥(Tu Ge)</v>
      </c>
      <c r="H189" s="82" t="s">
        <v>7</v>
      </c>
      <c r="I189" s="80">
        <v>-3000</v>
      </c>
      <c r="J189" s="148" t="s">
        <v>162</v>
      </c>
      <c r="K189" s="88"/>
      <c r="L189" s="137"/>
    </row>
    <row r="190" spans="2:12" ht="20.100000000000001" hidden="1" customHeight="1">
      <c r="B190" s="85">
        <v>276</v>
      </c>
      <c r="C190" s="100" t="s">
        <v>170</v>
      </c>
      <c r="D190" s="96"/>
      <c r="E190" s="103">
        <v>19115</v>
      </c>
      <c r="F190" s="103" t="s">
        <v>111</v>
      </c>
      <c r="G190" s="87" t="str">
        <f>IFERROR(VLOOKUP(F190,'ADD NAME (B)'!$C$4:D183,2,FALSE),"-")</f>
        <v>余佩志（Yu Pei Zhi)</v>
      </c>
      <c r="H190" s="82" t="s">
        <v>7</v>
      </c>
      <c r="I190" s="80">
        <v>-50000</v>
      </c>
      <c r="J190" s="148" t="s">
        <v>162</v>
      </c>
      <c r="K190" s="88"/>
      <c r="L190" s="137"/>
    </row>
    <row r="191" spans="2:12" ht="20.100000000000001" hidden="1" customHeight="1">
      <c r="B191" s="85">
        <v>277</v>
      </c>
      <c r="C191" s="100" t="s">
        <v>170</v>
      </c>
      <c r="D191" s="96"/>
      <c r="E191" s="103">
        <v>19116</v>
      </c>
      <c r="F191" s="103" t="s">
        <v>111</v>
      </c>
      <c r="G191" s="87" t="str">
        <f>IFERROR(VLOOKUP(F191,'ADD NAME (B)'!$C$4:D184,2,FALSE),"-")</f>
        <v>余佩志（Yu Pei Zhi)</v>
      </c>
      <c r="H191" s="82" t="s">
        <v>6</v>
      </c>
      <c r="I191" s="80">
        <v>25000</v>
      </c>
      <c r="J191" s="148" t="s">
        <v>162</v>
      </c>
      <c r="K191" s="88"/>
      <c r="L191" s="137"/>
    </row>
    <row r="192" spans="2:12" ht="20.100000000000001" hidden="1" customHeight="1">
      <c r="B192" s="85">
        <v>278</v>
      </c>
      <c r="C192" s="100" t="s">
        <v>171</v>
      </c>
      <c r="D192" s="96"/>
      <c r="E192" s="103">
        <v>19118</v>
      </c>
      <c r="F192" s="103" t="s">
        <v>78</v>
      </c>
      <c r="G192" s="87" t="str">
        <f>IFERROR(VLOOKUP(F192,'ADD NAME (B)'!$C$4:D185,2,FALSE),"-")</f>
        <v>兔哥(Tu Ge)</v>
      </c>
      <c r="H192" s="82" t="s">
        <v>6</v>
      </c>
      <c r="I192" s="80">
        <v>3000</v>
      </c>
      <c r="J192" s="148" t="s">
        <v>162</v>
      </c>
      <c r="K192" s="88"/>
      <c r="L192" s="137"/>
    </row>
    <row r="193" spans="2:14" ht="20.100000000000001" hidden="1" customHeight="1">
      <c r="B193" s="85">
        <v>279</v>
      </c>
      <c r="C193" s="100" t="s">
        <v>171</v>
      </c>
      <c r="D193" s="96"/>
      <c r="E193" s="103">
        <v>19120</v>
      </c>
      <c r="F193" s="103" t="s">
        <v>78</v>
      </c>
      <c r="G193" s="87" t="str">
        <f>IFERROR(VLOOKUP(F193,'ADD NAME (B)'!$C$4:D186,2,FALSE),"-")</f>
        <v>兔哥(Tu Ge)</v>
      </c>
      <c r="H193" s="82" t="s">
        <v>6</v>
      </c>
      <c r="I193" s="80">
        <v>5000</v>
      </c>
      <c r="J193" s="148" t="s">
        <v>162</v>
      </c>
      <c r="K193" s="88"/>
      <c r="L193" s="137"/>
    </row>
    <row r="194" spans="2:14" ht="20.25" hidden="1" customHeight="1">
      <c r="B194" s="85">
        <v>280</v>
      </c>
      <c r="C194" s="100" t="s">
        <v>171</v>
      </c>
      <c r="D194" s="96"/>
      <c r="E194" s="103">
        <v>19121</v>
      </c>
      <c r="F194" s="103" t="s">
        <v>78</v>
      </c>
      <c r="G194" s="87" t="str">
        <f>IFERROR(VLOOKUP(F194,'ADD NAME (B)'!$C$4:D187,2,FALSE),"-")</f>
        <v>兔哥(Tu Ge)</v>
      </c>
      <c r="H194" s="82" t="s">
        <v>6</v>
      </c>
      <c r="I194" s="80">
        <v>3000</v>
      </c>
      <c r="J194" s="148" t="s">
        <v>162</v>
      </c>
      <c r="K194" s="88"/>
      <c r="L194" s="137"/>
    </row>
    <row r="195" spans="2:14" ht="20.100000000000001" hidden="1" customHeight="1">
      <c r="B195" s="85">
        <v>281</v>
      </c>
      <c r="C195" s="100" t="s">
        <v>171</v>
      </c>
      <c r="D195" s="96"/>
      <c r="E195" s="103">
        <v>19122</v>
      </c>
      <c r="F195" s="103" t="s">
        <v>78</v>
      </c>
      <c r="G195" s="87" t="str">
        <f>IFERROR(VLOOKUP(F195,'ADD NAME (B)'!$C$4:D188,2,FALSE),"-")</f>
        <v>兔哥(Tu Ge)</v>
      </c>
      <c r="H195" s="82" t="s">
        <v>6</v>
      </c>
      <c r="I195" s="80">
        <v>3000</v>
      </c>
      <c r="J195" s="148" t="s">
        <v>162</v>
      </c>
      <c r="K195" s="88"/>
      <c r="L195" s="137"/>
    </row>
    <row r="196" spans="2:14" ht="20.100000000000001" hidden="1" customHeight="1">
      <c r="B196" s="85">
        <v>282</v>
      </c>
      <c r="C196" s="149" t="s">
        <v>171</v>
      </c>
      <c r="D196" s="96"/>
      <c r="E196" s="103">
        <v>19123</v>
      </c>
      <c r="F196" s="84" t="s">
        <v>78</v>
      </c>
      <c r="G196" s="87" t="str">
        <f>IFERROR(VLOOKUP(F196,'ADD NAME (B)'!$C$4:D189,2,FALSE),"-")</f>
        <v>兔哥(Tu Ge)</v>
      </c>
      <c r="H196" s="82" t="s">
        <v>6</v>
      </c>
      <c r="I196" s="80">
        <v>3000</v>
      </c>
      <c r="J196" s="148" t="s">
        <v>162</v>
      </c>
      <c r="K196" s="88"/>
      <c r="L196" s="137"/>
    </row>
    <row r="197" spans="2:14" ht="20.100000000000001" hidden="1" customHeight="1">
      <c r="B197" s="85">
        <v>283</v>
      </c>
      <c r="C197" s="149" t="s">
        <v>171</v>
      </c>
      <c r="D197" s="96"/>
      <c r="E197" s="103">
        <v>19124</v>
      </c>
      <c r="F197" s="84" t="s">
        <v>111</v>
      </c>
      <c r="G197" s="87" t="str">
        <f>IFERROR(VLOOKUP(F197,'ADD NAME (B)'!$C$4:D190,2,FALSE),"-")</f>
        <v>余佩志（Yu Pei Zhi)</v>
      </c>
      <c r="H197" s="82" t="s">
        <v>6</v>
      </c>
      <c r="I197" s="80">
        <v>20000</v>
      </c>
      <c r="J197" s="148" t="s">
        <v>162</v>
      </c>
      <c r="K197" s="88"/>
      <c r="L197" s="137"/>
    </row>
    <row r="198" spans="2:14" ht="20.100000000000001" hidden="1" customHeight="1">
      <c r="B198" s="85">
        <v>284</v>
      </c>
      <c r="C198" s="149" t="s">
        <v>171</v>
      </c>
      <c r="D198" s="96"/>
      <c r="E198" s="103">
        <v>19125</v>
      </c>
      <c r="F198" s="84" t="s">
        <v>78</v>
      </c>
      <c r="G198" s="87" t="str">
        <f>IFERROR(VLOOKUP(F198,'ADD NAME (B)'!$C$4:D191,2,FALSE),"-")</f>
        <v>兔哥(Tu Ge)</v>
      </c>
      <c r="H198" s="82" t="s">
        <v>6</v>
      </c>
      <c r="I198" s="80">
        <v>3000</v>
      </c>
      <c r="J198" s="148" t="s">
        <v>162</v>
      </c>
      <c r="K198" s="88"/>
      <c r="L198" s="137"/>
    </row>
    <row r="199" spans="2:14" ht="20.100000000000001" hidden="1" customHeight="1">
      <c r="B199" s="85">
        <v>285</v>
      </c>
      <c r="C199" s="149" t="s">
        <v>171</v>
      </c>
      <c r="D199" s="96"/>
      <c r="E199" s="103">
        <v>19126</v>
      </c>
      <c r="F199" s="84" t="s">
        <v>78</v>
      </c>
      <c r="G199" s="87" t="str">
        <f>IFERROR(VLOOKUP(F199,'ADD NAME (B)'!$C$4:D192,2,FALSE),"-")</f>
        <v>兔哥(Tu Ge)</v>
      </c>
      <c r="H199" s="82" t="s">
        <v>6</v>
      </c>
      <c r="I199" s="80">
        <v>3000</v>
      </c>
      <c r="J199" s="148" t="s">
        <v>162</v>
      </c>
      <c r="K199" s="88"/>
      <c r="L199" s="137"/>
    </row>
    <row r="200" spans="2:14" ht="20.100000000000001" hidden="1" customHeight="1">
      <c r="B200" s="85">
        <v>286</v>
      </c>
      <c r="C200" s="149" t="s">
        <v>171</v>
      </c>
      <c r="D200" s="96"/>
      <c r="E200" s="103">
        <v>19127</v>
      </c>
      <c r="F200" s="84" t="s">
        <v>78</v>
      </c>
      <c r="G200" s="87" t="str">
        <f>IFERROR(VLOOKUP(F200,'ADD NAME (B)'!$C$4:D193,2,FALSE),"-")</f>
        <v>兔哥(Tu Ge)</v>
      </c>
      <c r="H200" s="82" t="s">
        <v>6</v>
      </c>
      <c r="I200" s="80">
        <v>4000</v>
      </c>
      <c r="J200" s="148" t="s">
        <v>162</v>
      </c>
      <c r="K200" s="88"/>
      <c r="L200" s="137"/>
    </row>
    <row r="201" spans="2:14" ht="20.100000000000001" hidden="1" customHeight="1">
      <c r="B201" s="85">
        <v>287</v>
      </c>
      <c r="C201" s="149" t="s">
        <v>171</v>
      </c>
      <c r="D201" s="96"/>
      <c r="E201" s="103">
        <v>19118</v>
      </c>
      <c r="F201" s="106" t="s">
        <v>78</v>
      </c>
      <c r="G201" s="87" t="str">
        <f>IFERROR(VLOOKUP(F201,'ADD NAME (B)'!$C$4:D194,2,FALSE),"-")</f>
        <v>兔哥(Tu Ge)</v>
      </c>
      <c r="H201" s="82" t="s">
        <v>7</v>
      </c>
      <c r="I201" s="80">
        <v>-3000</v>
      </c>
      <c r="J201" s="148" t="s">
        <v>162</v>
      </c>
      <c r="K201" s="88"/>
      <c r="L201" s="137"/>
    </row>
    <row r="202" spans="2:14" ht="20.100000000000001" hidden="1" customHeight="1">
      <c r="B202" s="85">
        <v>288</v>
      </c>
      <c r="C202" s="149" t="s">
        <v>171</v>
      </c>
      <c r="D202" s="96"/>
      <c r="E202" s="143">
        <v>19120</v>
      </c>
      <c r="F202" s="84" t="s">
        <v>78</v>
      </c>
      <c r="G202" s="87" t="str">
        <f>IFERROR(VLOOKUP(F202,'ADD NAME (B)'!$C$4:D195,2,FALSE),"-")</f>
        <v>兔哥(Tu Ge)</v>
      </c>
      <c r="H202" s="82" t="s">
        <v>7</v>
      </c>
      <c r="I202" s="80">
        <v>-5000</v>
      </c>
      <c r="J202" s="148" t="s">
        <v>162</v>
      </c>
      <c r="K202" s="88"/>
      <c r="L202" s="137"/>
    </row>
    <row r="203" spans="2:14" ht="20.100000000000001" hidden="1" customHeight="1">
      <c r="B203" s="85">
        <v>289</v>
      </c>
      <c r="C203" s="149" t="s">
        <v>171</v>
      </c>
      <c r="D203" s="96"/>
      <c r="E203" s="103">
        <v>19121</v>
      </c>
      <c r="F203" s="84" t="s">
        <v>78</v>
      </c>
      <c r="G203" s="87" t="str">
        <f>IFERROR(VLOOKUP(F203,'ADD NAME (B)'!$C$4:D196,2,FALSE),"-")</f>
        <v>兔哥(Tu Ge)</v>
      </c>
      <c r="H203" s="82" t="s">
        <v>7</v>
      </c>
      <c r="I203" s="80">
        <v>-3000</v>
      </c>
      <c r="J203" s="148" t="s">
        <v>162</v>
      </c>
      <c r="K203" s="88"/>
      <c r="L203" s="137"/>
    </row>
    <row r="204" spans="2:14" ht="20.100000000000001" hidden="1" customHeight="1">
      <c r="B204" s="85">
        <v>290</v>
      </c>
      <c r="C204" s="149" t="s">
        <v>171</v>
      </c>
      <c r="D204" s="96"/>
      <c r="E204" s="103">
        <v>19122</v>
      </c>
      <c r="F204" s="84" t="s">
        <v>78</v>
      </c>
      <c r="G204" s="87" t="str">
        <f>IFERROR(VLOOKUP(F204,'ADD NAME (B)'!$C$4:D197,2,FALSE),"-")</f>
        <v>兔哥(Tu Ge)</v>
      </c>
      <c r="H204" s="82" t="s">
        <v>7</v>
      </c>
      <c r="I204" s="80">
        <v>-3000</v>
      </c>
      <c r="J204" s="148" t="s">
        <v>162</v>
      </c>
      <c r="K204" s="88"/>
      <c r="L204" s="137"/>
    </row>
    <row r="205" spans="2:14" ht="20.100000000000001" hidden="1" customHeight="1">
      <c r="B205" s="85">
        <v>291</v>
      </c>
      <c r="C205" s="149" t="s">
        <v>171</v>
      </c>
      <c r="D205" s="96"/>
      <c r="E205" s="103">
        <v>19123</v>
      </c>
      <c r="F205" s="84" t="s">
        <v>78</v>
      </c>
      <c r="G205" s="87" t="str">
        <f>IFERROR(VLOOKUP(F205,'ADD NAME (B)'!$C$4:D198,2,FALSE),"-")</f>
        <v>兔哥(Tu Ge)</v>
      </c>
      <c r="H205" s="82" t="s">
        <v>7</v>
      </c>
      <c r="I205" s="80">
        <v>-3000</v>
      </c>
      <c r="J205" s="148" t="s">
        <v>162</v>
      </c>
      <c r="K205" s="88"/>
    </row>
    <row r="206" spans="2:14" ht="20.100000000000001" hidden="1" customHeight="1">
      <c r="B206" s="85">
        <v>292</v>
      </c>
      <c r="C206" s="149" t="s">
        <v>171</v>
      </c>
      <c r="D206" s="96"/>
      <c r="E206" s="103">
        <v>19124</v>
      </c>
      <c r="F206" s="84" t="s">
        <v>111</v>
      </c>
      <c r="G206" s="87" t="str">
        <f>IFERROR(VLOOKUP(F206,'ADD NAME (B)'!$C$4:D199,2,FALSE),"-")</f>
        <v>余佩志（Yu Pei Zhi)</v>
      </c>
      <c r="H206" s="82" t="s">
        <v>7</v>
      </c>
      <c r="I206" s="80">
        <v>-20000</v>
      </c>
      <c r="J206" s="148" t="s">
        <v>162</v>
      </c>
      <c r="K206" s="88"/>
      <c r="N206" s="23"/>
    </row>
    <row r="207" spans="2:14" ht="20.100000000000001" hidden="1" customHeight="1">
      <c r="B207" s="85">
        <v>293</v>
      </c>
      <c r="C207" s="149" t="s">
        <v>172</v>
      </c>
      <c r="D207" s="96"/>
      <c r="E207" s="103">
        <v>19128</v>
      </c>
      <c r="F207" s="84" t="s">
        <v>78</v>
      </c>
      <c r="G207" s="87" t="str">
        <f>IFERROR(VLOOKUP(F207,'ADD NAME (B)'!$C$4:D200,2,FALSE),"-")</f>
        <v>兔哥(Tu Ge)</v>
      </c>
      <c r="H207" s="82" t="s">
        <v>6</v>
      </c>
      <c r="I207" s="80">
        <v>2000</v>
      </c>
      <c r="J207" s="148" t="s">
        <v>162</v>
      </c>
      <c r="K207" s="88"/>
      <c r="N207" s="23"/>
    </row>
    <row r="208" spans="2:14" ht="20.100000000000001" hidden="1" customHeight="1">
      <c r="B208" s="85">
        <v>294</v>
      </c>
      <c r="C208" s="149" t="s">
        <v>172</v>
      </c>
      <c r="D208" s="96"/>
      <c r="E208" s="103">
        <v>19129</v>
      </c>
      <c r="F208" s="84" t="s">
        <v>78</v>
      </c>
      <c r="G208" s="87" t="str">
        <f>IFERROR(VLOOKUP(F208,'ADD NAME (B)'!$C$4:D201,2,FALSE),"-")</f>
        <v>兔哥(Tu Ge)</v>
      </c>
      <c r="H208" s="82" t="s">
        <v>6</v>
      </c>
      <c r="I208" s="80">
        <v>2000</v>
      </c>
      <c r="J208" s="148" t="s">
        <v>162</v>
      </c>
      <c r="K208" s="88"/>
      <c r="M208" s="111"/>
      <c r="N208" s="23"/>
    </row>
    <row r="209" spans="2:14" ht="20.100000000000001" hidden="1" customHeight="1">
      <c r="B209" s="85">
        <v>295</v>
      </c>
      <c r="C209" s="149" t="s">
        <v>172</v>
      </c>
      <c r="D209" s="96"/>
      <c r="E209" s="103">
        <v>19130</v>
      </c>
      <c r="F209" s="84" t="s">
        <v>111</v>
      </c>
      <c r="G209" s="87" t="str">
        <f>IFERROR(VLOOKUP(F209,'ADD NAME (B)'!$C$4:D202,2,FALSE),"-")</f>
        <v>余佩志（Yu Pei Zhi)</v>
      </c>
      <c r="H209" s="82" t="s">
        <v>6</v>
      </c>
      <c r="I209" s="80">
        <v>200000</v>
      </c>
      <c r="J209" s="148" t="s">
        <v>162</v>
      </c>
      <c r="K209" s="88"/>
      <c r="M209" s="111"/>
      <c r="N209" s="23"/>
    </row>
    <row r="210" spans="2:14" ht="20.100000000000001" hidden="1" customHeight="1">
      <c r="B210" s="85">
        <v>296</v>
      </c>
      <c r="C210" s="149" t="s">
        <v>172</v>
      </c>
      <c r="D210" s="96"/>
      <c r="E210" s="103">
        <v>19131</v>
      </c>
      <c r="F210" s="84" t="s">
        <v>78</v>
      </c>
      <c r="G210" s="87" t="str">
        <f>IFERROR(VLOOKUP(F210,'ADD NAME (B)'!$C$4:D203,2,FALSE),"-")</f>
        <v>兔哥(Tu Ge)</v>
      </c>
      <c r="H210" s="82" t="s">
        <v>6</v>
      </c>
      <c r="I210" s="80">
        <v>3000</v>
      </c>
      <c r="J210" s="148" t="s">
        <v>162</v>
      </c>
      <c r="K210" s="88"/>
      <c r="M210" s="111"/>
      <c r="N210" s="23"/>
    </row>
    <row r="211" spans="2:14" ht="20.100000000000001" hidden="1" customHeight="1">
      <c r="B211" s="85">
        <v>297</v>
      </c>
      <c r="C211" s="149" t="s">
        <v>172</v>
      </c>
      <c r="D211" s="96"/>
      <c r="E211" s="103">
        <v>19132</v>
      </c>
      <c r="F211" s="84" t="s">
        <v>111</v>
      </c>
      <c r="G211" s="87" t="str">
        <f>IFERROR(VLOOKUP(F211,'ADD NAME (B)'!$C$4:D204,2,FALSE),"-")</f>
        <v>余佩志（Yu Pei Zhi)</v>
      </c>
      <c r="H211" s="82" t="s">
        <v>6</v>
      </c>
      <c r="I211" s="80">
        <v>20000</v>
      </c>
      <c r="J211" s="148" t="s">
        <v>162</v>
      </c>
      <c r="K211" s="88"/>
      <c r="M211" s="111"/>
      <c r="N211" s="23"/>
    </row>
    <row r="212" spans="2:14" ht="20.100000000000001" hidden="1" customHeight="1">
      <c r="B212" s="85">
        <v>298</v>
      </c>
      <c r="C212" s="149" t="s">
        <v>172</v>
      </c>
      <c r="D212" s="96"/>
      <c r="E212" s="103">
        <v>19125</v>
      </c>
      <c r="F212" s="84" t="s">
        <v>78</v>
      </c>
      <c r="G212" s="87" t="str">
        <f>IFERROR(VLOOKUP(F212,'ADD NAME (B)'!$C$4:D205,2,FALSE),"-")</f>
        <v>兔哥(Tu Ge)</v>
      </c>
      <c r="H212" s="82" t="s">
        <v>7</v>
      </c>
      <c r="I212" s="80">
        <v>-3000</v>
      </c>
      <c r="J212" s="148" t="s">
        <v>162</v>
      </c>
      <c r="K212" s="88"/>
      <c r="M212" s="111"/>
      <c r="N212" s="23"/>
    </row>
    <row r="213" spans="2:14" ht="20.100000000000001" hidden="1" customHeight="1">
      <c r="B213" s="85">
        <v>299</v>
      </c>
      <c r="C213" s="149" t="s">
        <v>172</v>
      </c>
      <c r="D213" s="96"/>
      <c r="E213" s="103">
        <v>19126</v>
      </c>
      <c r="F213" s="84" t="s">
        <v>78</v>
      </c>
      <c r="G213" s="87" t="str">
        <f>IFERROR(VLOOKUP(F213,'ADD NAME (B)'!$C$4:D206,2,FALSE),"-")</f>
        <v>兔哥(Tu Ge)</v>
      </c>
      <c r="H213" s="82" t="s">
        <v>7</v>
      </c>
      <c r="I213" s="80">
        <v>-3000</v>
      </c>
      <c r="J213" s="148" t="s">
        <v>162</v>
      </c>
      <c r="K213" s="88"/>
    </row>
    <row r="214" spans="2:14" ht="20.100000000000001" hidden="1" customHeight="1">
      <c r="B214" s="85">
        <v>300</v>
      </c>
      <c r="C214" s="149" t="s">
        <v>172</v>
      </c>
      <c r="D214" s="96"/>
      <c r="E214" s="103">
        <v>19127</v>
      </c>
      <c r="F214" s="84" t="s">
        <v>78</v>
      </c>
      <c r="G214" s="87" t="str">
        <f>IFERROR(VLOOKUP(F214,'ADD NAME (B)'!$C$4:D207,2,FALSE),"-")</f>
        <v>兔哥(Tu Ge)</v>
      </c>
      <c r="H214" s="82" t="s">
        <v>7</v>
      </c>
      <c r="I214" s="80">
        <v>-4000</v>
      </c>
      <c r="J214" s="148" t="s">
        <v>162</v>
      </c>
      <c r="K214" s="88"/>
    </row>
    <row r="215" spans="2:14" ht="20.100000000000001" hidden="1" customHeight="1">
      <c r="B215" s="85">
        <v>301</v>
      </c>
      <c r="C215" s="149" t="s">
        <v>172</v>
      </c>
      <c r="D215" s="96"/>
      <c r="E215" s="103">
        <v>19128</v>
      </c>
      <c r="F215" s="84" t="s">
        <v>78</v>
      </c>
      <c r="G215" s="87" t="str">
        <f>IFERROR(VLOOKUP(F215,'ADD NAME (B)'!$C$4:D208,2,FALSE),"-")</f>
        <v>兔哥(Tu Ge)</v>
      </c>
      <c r="H215" s="82" t="s">
        <v>7</v>
      </c>
      <c r="I215" s="80">
        <v>-2000</v>
      </c>
      <c r="J215" s="148" t="s">
        <v>162</v>
      </c>
      <c r="K215" s="88"/>
    </row>
    <row r="216" spans="2:14" ht="20.100000000000001" hidden="1" customHeight="1">
      <c r="B216" s="85">
        <v>302</v>
      </c>
      <c r="C216" s="149" t="s">
        <v>172</v>
      </c>
      <c r="D216" s="96"/>
      <c r="E216" s="103">
        <v>19129</v>
      </c>
      <c r="F216" s="84" t="s">
        <v>78</v>
      </c>
      <c r="G216" s="87" t="str">
        <f>IFERROR(VLOOKUP(F216,'ADD NAME (B)'!$C$4:D209,2,FALSE),"-")</f>
        <v>兔哥(Tu Ge)</v>
      </c>
      <c r="H216" s="82" t="s">
        <v>7</v>
      </c>
      <c r="I216" s="80">
        <v>-2000</v>
      </c>
      <c r="J216" s="148" t="s">
        <v>162</v>
      </c>
      <c r="K216" s="88"/>
    </row>
    <row r="217" spans="2:14" ht="20.100000000000001" hidden="1" customHeight="1">
      <c r="B217" s="85">
        <v>303</v>
      </c>
      <c r="C217" s="149" t="s">
        <v>172</v>
      </c>
      <c r="D217" s="96"/>
      <c r="E217" s="103">
        <v>19130</v>
      </c>
      <c r="F217" s="84" t="s">
        <v>111</v>
      </c>
      <c r="G217" s="87" t="str">
        <f>IFERROR(VLOOKUP(F217,'ADD NAME (B)'!$C$4:D210,2,FALSE),"-")</f>
        <v>余佩志（Yu Pei Zhi)</v>
      </c>
      <c r="H217" s="82" t="s">
        <v>7</v>
      </c>
      <c r="I217" s="80">
        <v>-200000</v>
      </c>
      <c r="J217" s="148" t="s">
        <v>162</v>
      </c>
      <c r="K217" s="88"/>
    </row>
    <row r="218" spans="2:14" ht="20.100000000000001" hidden="1" customHeight="1">
      <c r="B218" s="85">
        <v>304</v>
      </c>
      <c r="C218" s="149" t="s">
        <v>172</v>
      </c>
      <c r="D218" s="96"/>
      <c r="E218" s="103">
        <v>19131</v>
      </c>
      <c r="F218" s="84" t="s">
        <v>78</v>
      </c>
      <c r="G218" s="87" t="str">
        <f>IFERROR(VLOOKUP(F218,'ADD NAME (B)'!$C$4:D211,2,FALSE),"-")</f>
        <v>兔哥(Tu Ge)</v>
      </c>
      <c r="H218" s="82" t="s">
        <v>7</v>
      </c>
      <c r="I218" s="80">
        <v>-3000</v>
      </c>
      <c r="J218" s="148" t="s">
        <v>162</v>
      </c>
      <c r="K218" s="88"/>
    </row>
    <row r="219" spans="2:14" ht="20.100000000000001" hidden="1" customHeight="1">
      <c r="B219" s="85">
        <v>305</v>
      </c>
      <c r="C219" s="149">
        <v>44203</v>
      </c>
      <c r="D219" s="96"/>
      <c r="E219" s="103">
        <v>19136</v>
      </c>
      <c r="F219" s="84" t="s">
        <v>78</v>
      </c>
      <c r="G219" s="87" t="str">
        <f>IFERROR(VLOOKUP(F219,'ADD NAME (B)'!$C$4:D212,2,FALSE),"-")</f>
        <v>兔哥(Tu Ge)</v>
      </c>
      <c r="H219" s="82" t="s">
        <v>6</v>
      </c>
      <c r="I219" s="80">
        <v>3000</v>
      </c>
      <c r="J219" s="148" t="s">
        <v>168</v>
      </c>
      <c r="K219" s="88"/>
    </row>
    <row r="220" spans="2:14" ht="20.100000000000001" hidden="1" customHeight="1">
      <c r="B220" s="85">
        <v>306</v>
      </c>
      <c r="C220" s="149">
        <v>44203</v>
      </c>
      <c r="D220" s="96"/>
      <c r="E220" s="103">
        <v>19136</v>
      </c>
      <c r="F220" s="84" t="s">
        <v>78</v>
      </c>
      <c r="G220" s="87" t="str">
        <f>IFERROR(VLOOKUP(F220,'ADD NAME (B)'!$C$4:D213,2,FALSE),"-")</f>
        <v>兔哥(Tu Ge)</v>
      </c>
      <c r="H220" s="82" t="s">
        <v>7</v>
      </c>
      <c r="I220" s="80">
        <v>-3000</v>
      </c>
      <c r="J220" s="148" t="s">
        <v>168</v>
      </c>
      <c r="K220" s="88"/>
    </row>
    <row r="221" spans="2:14" ht="20.100000000000001" hidden="1" customHeight="1">
      <c r="B221" s="85">
        <v>307</v>
      </c>
      <c r="C221" s="149">
        <v>44203</v>
      </c>
      <c r="D221" s="96"/>
      <c r="E221" s="103">
        <v>19137</v>
      </c>
      <c r="F221" s="84" t="s">
        <v>78</v>
      </c>
      <c r="G221" s="87" t="str">
        <f>IFERROR(VLOOKUP(F221,'ADD NAME (B)'!$C$4:D328,2,FALSE),"-")</f>
        <v>兔哥(Tu Ge)</v>
      </c>
      <c r="H221" s="82" t="s">
        <v>6</v>
      </c>
      <c r="I221" s="80">
        <v>3000</v>
      </c>
      <c r="J221" s="148" t="s">
        <v>168</v>
      </c>
      <c r="K221" s="88"/>
    </row>
    <row r="222" spans="2:14" ht="20.100000000000001" hidden="1" customHeight="1">
      <c r="B222" s="85">
        <v>308</v>
      </c>
      <c r="C222" s="149">
        <v>44203</v>
      </c>
      <c r="D222" s="96"/>
      <c r="E222" s="103">
        <v>19137</v>
      </c>
      <c r="F222" s="84" t="s">
        <v>78</v>
      </c>
      <c r="G222" s="87" t="str">
        <f>IFERROR(VLOOKUP(F222,'ADD NAME (B)'!$C$4:D329,2,FALSE),"-")</f>
        <v>兔哥(Tu Ge)</v>
      </c>
      <c r="H222" s="82" t="s">
        <v>7</v>
      </c>
      <c r="I222" s="80">
        <v>-3000</v>
      </c>
      <c r="J222" s="148" t="s">
        <v>168</v>
      </c>
      <c r="K222" s="88"/>
    </row>
    <row r="223" spans="2:14" ht="20.100000000000001" hidden="1" customHeight="1">
      <c r="B223" s="85">
        <v>309</v>
      </c>
      <c r="C223" s="149">
        <v>44203</v>
      </c>
      <c r="D223" s="96"/>
      <c r="E223" s="103">
        <v>19134</v>
      </c>
      <c r="F223" s="84" t="s">
        <v>78</v>
      </c>
      <c r="G223" s="87" t="str">
        <f>IFERROR(VLOOKUP(F223,'ADD NAME (B)'!$C$4:D330,2,FALSE),"-")</f>
        <v>兔哥(Tu Ge)</v>
      </c>
      <c r="H223" s="82" t="s">
        <v>6</v>
      </c>
      <c r="I223" s="80">
        <v>2000</v>
      </c>
      <c r="J223" s="148" t="s">
        <v>168</v>
      </c>
      <c r="K223" s="88"/>
    </row>
    <row r="224" spans="2:14" ht="20.100000000000001" hidden="1" customHeight="1">
      <c r="B224" s="85">
        <v>310</v>
      </c>
      <c r="C224" s="149">
        <v>44203</v>
      </c>
      <c r="D224" s="96"/>
      <c r="E224" s="103">
        <v>19134</v>
      </c>
      <c r="F224" s="84" t="s">
        <v>78</v>
      </c>
      <c r="G224" s="87" t="str">
        <f>IFERROR(VLOOKUP(F224,'ADD NAME (B)'!$C$4:D331,2,FALSE),"-")</f>
        <v>兔哥(Tu Ge)</v>
      </c>
      <c r="H224" s="82" t="s">
        <v>7</v>
      </c>
      <c r="I224" s="80">
        <v>-2000</v>
      </c>
      <c r="J224" s="148" t="s">
        <v>168</v>
      </c>
      <c r="K224" s="88"/>
    </row>
    <row r="225" spans="2:18" ht="20.100000000000001" hidden="1" customHeight="1">
      <c r="B225" s="85">
        <v>311</v>
      </c>
      <c r="C225" s="149">
        <v>44203</v>
      </c>
      <c r="D225" s="96"/>
      <c r="E225" s="103">
        <v>19133</v>
      </c>
      <c r="F225" s="84" t="s">
        <v>78</v>
      </c>
      <c r="G225" s="87" t="str">
        <f>IFERROR(VLOOKUP(F225,'ADD NAME (B)'!$C$4:D332,2,FALSE),"-")</f>
        <v>兔哥(Tu Ge)</v>
      </c>
      <c r="H225" s="82" t="s">
        <v>6</v>
      </c>
      <c r="I225" s="80">
        <v>3000</v>
      </c>
      <c r="J225" s="148" t="s">
        <v>168</v>
      </c>
      <c r="K225" s="88"/>
    </row>
    <row r="226" spans="2:18" ht="20.100000000000001" hidden="1" customHeight="1">
      <c r="B226" s="85">
        <v>312</v>
      </c>
      <c r="C226" s="149">
        <v>44203</v>
      </c>
      <c r="D226" s="96"/>
      <c r="E226" s="103">
        <v>19133</v>
      </c>
      <c r="F226" s="84" t="s">
        <v>78</v>
      </c>
      <c r="G226" s="87" t="str">
        <f>IFERROR(VLOOKUP(F226,'ADD NAME (B)'!$C$4:D483,2,FALSE),"-")</f>
        <v>兔哥(Tu Ge)</v>
      </c>
      <c r="H226" s="82" t="s">
        <v>7</v>
      </c>
      <c r="I226" s="80">
        <v>-3000</v>
      </c>
      <c r="J226" s="148" t="s">
        <v>168</v>
      </c>
      <c r="K226" s="88"/>
    </row>
    <row r="227" spans="2:18" ht="20.100000000000001" hidden="1" customHeight="1">
      <c r="B227" s="85">
        <v>313</v>
      </c>
      <c r="C227" s="149">
        <v>44203</v>
      </c>
      <c r="D227" s="96"/>
      <c r="E227" s="103">
        <v>19132</v>
      </c>
      <c r="F227" s="84" t="s">
        <v>111</v>
      </c>
      <c r="G227" s="87" t="str">
        <f>IFERROR(VLOOKUP(F227,'ADD NAME (B)'!$C$4:D484,2,FALSE),"-")</f>
        <v>余佩志（Yu Pei Zhi)</v>
      </c>
      <c r="H227" s="82" t="s">
        <v>7</v>
      </c>
      <c r="I227" s="80">
        <v>-20000</v>
      </c>
      <c r="J227" s="148" t="s">
        <v>168</v>
      </c>
      <c r="K227" s="88"/>
    </row>
    <row r="228" spans="2:18" ht="20.100000000000001" hidden="1" customHeight="1">
      <c r="B228" s="85">
        <v>314</v>
      </c>
      <c r="C228" s="149">
        <v>44203</v>
      </c>
      <c r="D228" s="96"/>
      <c r="E228" s="103">
        <v>19116</v>
      </c>
      <c r="F228" s="84" t="s">
        <v>111</v>
      </c>
      <c r="G228" s="87" t="str">
        <f>IFERROR(VLOOKUP(F228,'ADD NAME (B)'!$C$4:D485,2,FALSE),"-")</f>
        <v>余佩志（Yu Pei Zhi)</v>
      </c>
      <c r="H228" s="82" t="s">
        <v>6</v>
      </c>
      <c r="I228" s="80">
        <v>19000</v>
      </c>
      <c r="J228" s="148" t="s">
        <v>168</v>
      </c>
      <c r="K228" s="88"/>
    </row>
    <row r="229" spans="2:18" ht="20.100000000000001" hidden="1" customHeight="1">
      <c r="B229" s="85">
        <v>315</v>
      </c>
      <c r="C229" s="149">
        <v>44203</v>
      </c>
      <c r="D229" s="96"/>
      <c r="E229" s="103">
        <v>19135</v>
      </c>
      <c r="F229" s="84" t="s">
        <v>111</v>
      </c>
      <c r="G229" s="87" t="str">
        <f>IFERROR(VLOOKUP(F229,'ADD NAME (B)'!$C$4:D486,2,FALSE),"-")</f>
        <v>余佩志（Yu Pei Zhi)</v>
      </c>
      <c r="H229" s="82" t="s">
        <v>7</v>
      </c>
      <c r="I229" s="80">
        <v>-25000</v>
      </c>
      <c r="J229" s="148" t="s">
        <v>168</v>
      </c>
      <c r="K229" s="88"/>
    </row>
    <row r="230" spans="2:18" ht="20.100000000000001" hidden="1" customHeight="1">
      <c r="B230" s="85">
        <v>316</v>
      </c>
      <c r="C230" s="149">
        <v>44234</v>
      </c>
      <c r="D230" s="96"/>
      <c r="E230" s="103">
        <v>19139</v>
      </c>
      <c r="F230" s="84" t="s">
        <v>78</v>
      </c>
      <c r="G230" s="87" t="str">
        <f>IFERROR(VLOOKUP(F230,'ADD NAME (B)'!$C$4:D487,2,FALSE),"-")</f>
        <v>兔哥(Tu Ge)</v>
      </c>
      <c r="H230" s="82" t="s">
        <v>6</v>
      </c>
      <c r="I230" s="80">
        <v>3000</v>
      </c>
      <c r="J230" s="148" t="s">
        <v>168</v>
      </c>
      <c r="K230" s="88"/>
    </row>
    <row r="231" spans="2:18" ht="20.100000000000001" hidden="1" customHeight="1">
      <c r="B231" s="85">
        <v>317</v>
      </c>
      <c r="C231" s="149">
        <v>44234</v>
      </c>
      <c r="D231" s="96"/>
      <c r="E231" s="103">
        <v>19139</v>
      </c>
      <c r="F231" s="84" t="s">
        <v>78</v>
      </c>
      <c r="G231" s="87" t="str">
        <f>IFERROR(VLOOKUP(F231,'ADD NAME (B)'!$C$4:D488,2,FALSE),"-")</f>
        <v>兔哥(Tu Ge)</v>
      </c>
      <c r="H231" s="82" t="s">
        <v>7</v>
      </c>
      <c r="I231" s="80">
        <v>-3000</v>
      </c>
      <c r="J231" s="148" t="s">
        <v>168</v>
      </c>
      <c r="K231" s="88"/>
    </row>
    <row r="232" spans="2:18" ht="20.100000000000001" hidden="1" customHeight="1">
      <c r="B232" s="85">
        <v>318</v>
      </c>
      <c r="C232" s="149">
        <v>44234</v>
      </c>
      <c r="D232" s="96"/>
      <c r="E232" s="103">
        <v>19138</v>
      </c>
      <c r="F232" s="84" t="s">
        <v>111</v>
      </c>
      <c r="G232" s="87" t="str">
        <f>IFERROR(VLOOKUP(F232,'ADD NAME (B)'!$C$4:D489,2,FALSE),"-")</f>
        <v>余佩志（Yu Pei Zhi)</v>
      </c>
      <c r="H232" s="82" t="s">
        <v>6</v>
      </c>
      <c r="I232" s="80">
        <v>30000</v>
      </c>
      <c r="J232" s="148" t="s">
        <v>168</v>
      </c>
      <c r="K232" s="88"/>
    </row>
    <row r="233" spans="2:18" ht="20.100000000000001" hidden="1" customHeight="1">
      <c r="B233" s="85">
        <v>319</v>
      </c>
      <c r="C233" s="149">
        <v>44380</v>
      </c>
      <c r="D233" s="96"/>
      <c r="E233" s="103">
        <v>19140</v>
      </c>
      <c r="F233" s="84" t="s">
        <v>78</v>
      </c>
      <c r="G233" s="87" t="str">
        <f>IFERROR(VLOOKUP(F233,'ADD NAME (B)'!$C$4:D490,2,FALSE),"-")</f>
        <v>兔哥(Tu Ge)</v>
      </c>
      <c r="H233" s="82" t="s">
        <v>6</v>
      </c>
      <c r="I233" s="80">
        <v>40000</v>
      </c>
      <c r="J233" s="148" t="s">
        <v>174</v>
      </c>
      <c r="K233" s="88"/>
    </row>
    <row r="234" spans="2:18" ht="20.100000000000001" hidden="1" customHeight="1">
      <c r="B234" s="85">
        <v>320</v>
      </c>
      <c r="C234" s="149">
        <v>44380</v>
      </c>
      <c r="D234" s="96"/>
      <c r="E234" s="103">
        <v>19140</v>
      </c>
      <c r="F234" s="84" t="s">
        <v>78</v>
      </c>
      <c r="G234" s="87" t="str">
        <f>IFERROR(VLOOKUP(F234,'ADD NAME (B)'!$C$4:D491,2,FALSE),"-")</f>
        <v>兔哥(Tu Ge)</v>
      </c>
      <c r="H234" s="82" t="s">
        <v>7</v>
      </c>
      <c r="I234" s="80">
        <v>-40000</v>
      </c>
      <c r="J234" s="148" t="s">
        <v>174</v>
      </c>
      <c r="K234" s="88"/>
    </row>
    <row r="235" spans="2:18" ht="20.100000000000001" hidden="1" customHeight="1">
      <c r="B235" s="85">
        <v>321</v>
      </c>
      <c r="C235" s="149">
        <v>44380</v>
      </c>
      <c r="D235" s="96"/>
      <c r="E235" s="103">
        <v>19148</v>
      </c>
      <c r="F235" s="84" t="s">
        <v>78</v>
      </c>
      <c r="G235" s="87" t="str">
        <f>IFERROR(VLOOKUP(F235,'ADD NAME (B)'!$C$4:D492,2,FALSE),"-")</f>
        <v>兔哥(Tu Ge)</v>
      </c>
      <c r="H235" s="82" t="s">
        <v>6</v>
      </c>
      <c r="I235" s="80">
        <v>5000</v>
      </c>
      <c r="J235" s="148" t="s">
        <v>174</v>
      </c>
      <c r="K235" s="88"/>
    </row>
    <row r="236" spans="2:18" ht="20.100000000000001" hidden="1" customHeight="1">
      <c r="B236" s="85">
        <v>322</v>
      </c>
      <c r="C236" s="149">
        <v>44380</v>
      </c>
      <c r="D236" s="96"/>
      <c r="E236" s="103">
        <v>19148</v>
      </c>
      <c r="F236" s="84" t="s">
        <v>78</v>
      </c>
      <c r="G236" s="87" t="str">
        <f>IFERROR(VLOOKUP(F236,'ADD NAME (B)'!$C$4:D493,2,FALSE),"-")</f>
        <v>兔哥(Tu Ge)</v>
      </c>
      <c r="H236" s="82" t="s">
        <v>7</v>
      </c>
      <c r="I236" s="97">
        <v>-5000</v>
      </c>
      <c r="J236" s="148" t="s">
        <v>174</v>
      </c>
      <c r="K236" s="88"/>
    </row>
    <row r="237" spans="2:18" ht="20.100000000000001" hidden="1" customHeight="1">
      <c r="B237" s="85">
        <v>323</v>
      </c>
      <c r="C237" s="149">
        <v>44380</v>
      </c>
      <c r="D237" s="96"/>
      <c r="E237" s="103">
        <v>19142</v>
      </c>
      <c r="F237" s="84" t="s">
        <v>78</v>
      </c>
      <c r="G237" s="87" t="str">
        <f>IFERROR(VLOOKUP(F237,'ADD NAME (B)'!$C$4:D494,2,FALSE),"-")</f>
        <v>兔哥(Tu Ge)</v>
      </c>
      <c r="H237" s="82" t="s">
        <v>6</v>
      </c>
      <c r="I237" s="80">
        <v>60000</v>
      </c>
      <c r="J237" s="148" t="s">
        <v>174</v>
      </c>
      <c r="K237" s="88"/>
    </row>
    <row r="238" spans="2:18" ht="20.100000000000001" hidden="1" customHeight="1">
      <c r="B238" s="85">
        <v>324</v>
      </c>
      <c r="C238" s="149">
        <v>44380</v>
      </c>
      <c r="D238" s="96"/>
      <c r="E238" s="103">
        <v>19142</v>
      </c>
      <c r="F238" s="84" t="s">
        <v>78</v>
      </c>
      <c r="G238" s="87" t="str">
        <f>IFERROR(VLOOKUP(F238,'ADD NAME (B)'!$C$4:D495,2,FALSE),"-")</f>
        <v>兔哥(Tu Ge)</v>
      </c>
      <c r="H238" s="82" t="s">
        <v>7</v>
      </c>
      <c r="I238" s="80">
        <v>-60000</v>
      </c>
      <c r="J238" s="148" t="s">
        <v>174</v>
      </c>
      <c r="K238" s="88"/>
    </row>
    <row r="239" spans="2:18" ht="20.100000000000001" hidden="1" customHeight="1">
      <c r="B239" s="85">
        <v>325</v>
      </c>
      <c r="C239" s="149">
        <v>44380</v>
      </c>
      <c r="D239" s="96"/>
      <c r="E239" s="103">
        <v>19147</v>
      </c>
      <c r="F239" s="84" t="s">
        <v>78</v>
      </c>
      <c r="G239" s="87" t="str">
        <f>IFERROR(VLOOKUP(F239,'ADD NAME (B)'!$C$4:D496,2,FALSE),"-")</f>
        <v>兔哥(Tu Ge)</v>
      </c>
      <c r="H239" s="82" t="s">
        <v>6</v>
      </c>
      <c r="I239" s="80">
        <v>90000</v>
      </c>
      <c r="J239" s="148" t="s">
        <v>174</v>
      </c>
      <c r="K239" s="88"/>
    </row>
    <row r="240" spans="2:18" ht="20.100000000000001" hidden="1" customHeight="1">
      <c r="B240" s="85">
        <v>326</v>
      </c>
      <c r="C240" s="149">
        <v>44380</v>
      </c>
      <c r="D240" s="96"/>
      <c r="E240" s="103">
        <v>19147</v>
      </c>
      <c r="F240" s="84" t="s">
        <v>78</v>
      </c>
      <c r="G240" s="87" t="str">
        <f>IFERROR(VLOOKUP(F240,'ADD NAME (B)'!$C$4:D497,2,FALSE),"-")</f>
        <v>兔哥(Tu Ge)</v>
      </c>
      <c r="H240" s="82" t="s">
        <v>7</v>
      </c>
      <c r="I240" s="80">
        <v>-90000</v>
      </c>
      <c r="J240" s="148" t="s">
        <v>174</v>
      </c>
      <c r="K240" s="88"/>
      <c r="N240" s="139"/>
      <c r="O240" s="139"/>
      <c r="P240" s="139"/>
      <c r="Q240" s="139"/>
      <c r="R240" s="139"/>
    </row>
    <row r="241" spans="2:18" ht="20.100000000000001" hidden="1" customHeight="1">
      <c r="B241" s="85">
        <v>327</v>
      </c>
      <c r="C241" s="149">
        <v>44380</v>
      </c>
      <c r="D241" s="96"/>
      <c r="E241" s="103">
        <v>19141</v>
      </c>
      <c r="F241" s="84" t="s">
        <v>78</v>
      </c>
      <c r="G241" s="87" t="str">
        <f>IFERROR(VLOOKUP(F241,'ADD NAME (B)'!$C$4:D498,2,FALSE),"-")</f>
        <v>兔哥(Tu Ge)</v>
      </c>
      <c r="H241" s="82" t="s">
        <v>6</v>
      </c>
      <c r="I241" s="80">
        <v>3000</v>
      </c>
      <c r="J241" s="148" t="s">
        <v>174</v>
      </c>
      <c r="K241" s="88"/>
      <c r="N241" s="139"/>
      <c r="O241" s="139"/>
      <c r="P241" s="139"/>
      <c r="Q241" s="139"/>
      <c r="R241" s="139"/>
    </row>
    <row r="242" spans="2:18" ht="20.100000000000001" hidden="1" customHeight="1">
      <c r="B242" s="85">
        <v>328</v>
      </c>
      <c r="C242" s="149">
        <v>44380</v>
      </c>
      <c r="D242" s="96"/>
      <c r="E242" s="103">
        <v>19147</v>
      </c>
      <c r="F242" s="84" t="s">
        <v>78</v>
      </c>
      <c r="G242" s="87" t="str">
        <f>IFERROR(VLOOKUP(F242,'ADD NAME (B)'!$C$4:D499,2,FALSE),"-")</f>
        <v>兔哥(Tu Ge)</v>
      </c>
      <c r="H242" s="82" t="s">
        <v>7</v>
      </c>
      <c r="I242" s="80">
        <v>-3000</v>
      </c>
      <c r="J242" s="148" t="s">
        <v>174</v>
      </c>
      <c r="K242" s="88"/>
      <c r="N242" s="139"/>
      <c r="O242" s="139"/>
      <c r="P242" s="139"/>
      <c r="Q242" s="139"/>
      <c r="R242" s="139"/>
    </row>
    <row r="243" spans="2:18" ht="20.100000000000001" hidden="1" customHeight="1">
      <c r="B243" s="85">
        <v>329</v>
      </c>
      <c r="C243" s="149">
        <v>44380</v>
      </c>
      <c r="D243" s="96"/>
      <c r="E243" s="103">
        <v>19150</v>
      </c>
      <c r="F243" s="84" t="s">
        <v>78</v>
      </c>
      <c r="G243" s="87" t="str">
        <f>IFERROR(VLOOKUP(F243,'ADD NAME (B)'!$C$4:D500,2,FALSE),"-")</f>
        <v>兔哥(Tu Ge)</v>
      </c>
      <c r="H243" s="82" t="s">
        <v>6</v>
      </c>
      <c r="I243" s="80">
        <v>50000</v>
      </c>
      <c r="J243" s="148" t="s">
        <v>174</v>
      </c>
      <c r="K243" s="88"/>
      <c r="N243" s="139"/>
      <c r="O243" s="139"/>
      <c r="P243" s="139"/>
      <c r="Q243" s="139"/>
      <c r="R243" s="139"/>
    </row>
    <row r="244" spans="2:18" ht="20.100000000000001" hidden="1" customHeight="1">
      <c r="B244" s="85">
        <v>330</v>
      </c>
      <c r="C244" s="149">
        <v>44380</v>
      </c>
      <c r="D244" s="96"/>
      <c r="E244" s="103">
        <v>19150</v>
      </c>
      <c r="F244" s="84" t="s">
        <v>78</v>
      </c>
      <c r="G244" s="87" t="str">
        <f>IFERROR(VLOOKUP(F244,'ADD NAME (B)'!$C$4:D501,2,FALSE),"-")</f>
        <v>兔哥(Tu Ge)</v>
      </c>
      <c r="H244" s="82" t="s">
        <v>7</v>
      </c>
      <c r="I244" s="80">
        <v>-50000</v>
      </c>
      <c r="J244" s="148" t="s">
        <v>174</v>
      </c>
      <c r="K244" s="88"/>
      <c r="N244" s="139"/>
      <c r="O244" s="139"/>
      <c r="P244" s="139"/>
      <c r="Q244" s="139"/>
      <c r="R244" s="139"/>
    </row>
    <row r="245" spans="2:18" ht="20.100000000000001" hidden="1" customHeight="1">
      <c r="B245" s="85">
        <v>331</v>
      </c>
      <c r="C245" s="149">
        <v>44380</v>
      </c>
      <c r="D245" s="96"/>
      <c r="E245" s="103">
        <v>19143</v>
      </c>
      <c r="F245" s="84" t="s">
        <v>78</v>
      </c>
      <c r="G245" s="87" t="str">
        <f>IFERROR(VLOOKUP(F245,'ADD NAME (B)'!$C$4:D502,2,FALSE),"-")</f>
        <v>兔哥(Tu Ge)</v>
      </c>
      <c r="H245" s="82" t="s">
        <v>6</v>
      </c>
      <c r="I245" s="80">
        <v>80000</v>
      </c>
      <c r="J245" s="148" t="s">
        <v>174</v>
      </c>
      <c r="K245" s="88"/>
      <c r="N245" s="139"/>
      <c r="O245" s="139"/>
      <c r="P245" s="139"/>
      <c r="Q245" s="139"/>
      <c r="R245" s="139"/>
    </row>
    <row r="246" spans="2:18" ht="20.100000000000001" hidden="1" customHeight="1">
      <c r="B246" s="85">
        <v>332</v>
      </c>
      <c r="C246" s="149">
        <v>44380</v>
      </c>
      <c r="D246" s="96"/>
      <c r="E246" s="103">
        <v>19145</v>
      </c>
      <c r="F246" s="84" t="s">
        <v>78</v>
      </c>
      <c r="G246" s="87" t="str">
        <f>IFERROR(VLOOKUP(F246,'ADD NAME (B)'!$C$4:D503,2,FALSE),"-")</f>
        <v>兔哥(Tu Ge)</v>
      </c>
      <c r="H246" s="82" t="s">
        <v>6</v>
      </c>
      <c r="I246" s="80">
        <v>3000</v>
      </c>
      <c r="J246" s="148" t="s">
        <v>174</v>
      </c>
      <c r="K246" s="88"/>
      <c r="N246" s="139"/>
      <c r="O246" s="139"/>
      <c r="P246" s="139"/>
      <c r="Q246" s="139"/>
      <c r="R246" s="139"/>
    </row>
    <row r="247" spans="2:18" ht="20.100000000000001" hidden="1" customHeight="1">
      <c r="B247" s="85">
        <v>333</v>
      </c>
      <c r="C247" s="149">
        <v>44380</v>
      </c>
      <c r="D247" s="96"/>
      <c r="E247" s="103">
        <v>19144</v>
      </c>
      <c r="F247" s="84" t="s">
        <v>78</v>
      </c>
      <c r="G247" s="87" t="str">
        <f>IFERROR(VLOOKUP(F247,'ADD NAME (B)'!$C$4:D504,2,FALSE),"-")</f>
        <v>兔哥(Tu Ge)</v>
      </c>
      <c r="H247" s="82" t="s">
        <v>6</v>
      </c>
      <c r="I247" s="80">
        <v>3000</v>
      </c>
      <c r="J247" s="148" t="s">
        <v>174</v>
      </c>
      <c r="K247" s="88"/>
      <c r="N247" s="139"/>
      <c r="O247" s="139"/>
      <c r="P247" s="139"/>
      <c r="Q247" s="139"/>
      <c r="R247" s="139"/>
    </row>
    <row r="248" spans="2:18" ht="20.100000000000001" hidden="1" customHeight="1">
      <c r="B248" s="85">
        <v>334</v>
      </c>
      <c r="C248" s="149">
        <v>44380</v>
      </c>
      <c r="D248" s="96"/>
      <c r="E248" s="103">
        <v>19149</v>
      </c>
      <c r="F248" s="84" t="s">
        <v>78</v>
      </c>
      <c r="G248" s="87" t="str">
        <f>IFERROR(VLOOKUP(F248,'ADD NAME (B)'!$C$4:D500,2,FALSE),"-")</f>
        <v>兔哥(Tu Ge)</v>
      </c>
      <c r="H248" s="82" t="s">
        <v>6</v>
      </c>
      <c r="I248" s="80">
        <v>20000</v>
      </c>
      <c r="J248" s="148" t="s">
        <v>174</v>
      </c>
      <c r="K248" s="88"/>
      <c r="N248" s="139"/>
      <c r="O248" s="139"/>
      <c r="P248" s="139"/>
      <c r="Q248" s="139"/>
      <c r="R248" s="139"/>
    </row>
    <row r="249" spans="2:18" ht="20.100000000000001" hidden="1" customHeight="1">
      <c r="B249" s="85">
        <v>335</v>
      </c>
      <c r="C249" s="149">
        <v>44380</v>
      </c>
      <c r="D249" s="96"/>
      <c r="E249" s="103">
        <v>19146</v>
      </c>
      <c r="F249" s="84" t="s">
        <v>78</v>
      </c>
      <c r="G249" s="87" t="str">
        <f>IFERROR(VLOOKUP(F249,'ADD NAME (B)'!$C$4:D501,2,FALSE),"-")</f>
        <v>兔哥(Tu Ge)</v>
      </c>
      <c r="H249" s="82" t="s">
        <v>6</v>
      </c>
      <c r="I249" s="80">
        <v>2000</v>
      </c>
      <c r="J249" s="148" t="s">
        <v>174</v>
      </c>
      <c r="K249" s="88"/>
      <c r="N249" s="139"/>
      <c r="O249" s="139"/>
      <c r="P249" s="139"/>
      <c r="Q249" s="139"/>
      <c r="R249" s="139"/>
    </row>
    <row r="250" spans="2:18" ht="20.100000000000001" hidden="1" customHeight="1">
      <c r="B250" s="85">
        <v>336</v>
      </c>
      <c r="C250" s="149">
        <v>44381</v>
      </c>
      <c r="D250" s="96"/>
      <c r="E250" s="103">
        <v>19001</v>
      </c>
      <c r="F250" s="84" t="s">
        <v>78</v>
      </c>
      <c r="G250" s="87" t="str">
        <f>IFERROR(VLOOKUP(F250,'ADD NAME (B)'!$C$4:D502,2,FALSE),"-")</f>
        <v>兔哥(Tu Ge)</v>
      </c>
      <c r="H250" s="82" t="s">
        <v>6</v>
      </c>
      <c r="I250" s="80">
        <v>3000</v>
      </c>
      <c r="J250" s="148" t="s">
        <v>174</v>
      </c>
      <c r="K250" s="88"/>
      <c r="N250" s="139"/>
      <c r="O250" s="139"/>
      <c r="P250" s="139"/>
      <c r="Q250" s="139"/>
      <c r="R250" s="139"/>
    </row>
    <row r="251" spans="2:18" ht="20.100000000000001" hidden="1" customHeight="1">
      <c r="B251" s="85">
        <v>337</v>
      </c>
      <c r="C251" s="149">
        <v>44381</v>
      </c>
      <c r="D251" s="96"/>
      <c r="E251" s="103">
        <v>19002</v>
      </c>
      <c r="F251" s="84" t="s">
        <v>78</v>
      </c>
      <c r="G251" s="87" t="str">
        <f>IFERROR(VLOOKUP(F251,'ADD NAME (B)'!$C$4:D503,2,FALSE),"-")</f>
        <v>兔哥(Tu Ge)</v>
      </c>
      <c r="H251" s="82" t="s">
        <v>6</v>
      </c>
      <c r="I251" s="80">
        <v>3000</v>
      </c>
      <c r="J251" s="148" t="s">
        <v>174</v>
      </c>
      <c r="K251" s="88"/>
      <c r="N251" s="139"/>
      <c r="O251" s="139"/>
      <c r="P251" s="139"/>
      <c r="Q251" s="139"/>
      <c r="R251" s="139"/>
    </row>
    <row r="252" spans="2:18" ht="20.100000000000001" hidden="1" customHeight="1">
      <c r="B252" s="85">
        <v>338</v>
      </c>
      <c r="C252" s="149">
        <v>44381</v>
      </c>
      <c r="D252" s="96"/>
      <c r="E252" s="103">
        <v>19003</v>
      </c>
      <c r="F252" s="84" t="s">
        <v>78</v>
      </c>
      <c r="G252" s="87" t="str">
        <f>IFERROR(VLOOKUP(F252,'ADD NAME (B)'!$C$4:D504,2,FALSE),"-")</f>
        <v>兔哥(Tu Ge)</v>
      </c>
      <c r="H252" s="82" t="s">
        <v>6</v>
      </c>
      <c r="I252" s="80">
        <v>4000</v>
      </c>
      <c r="J252" s="148" t="s">
        <v>174</v>
      </c>
      <c r="K252" s="88"/>
      <c r="N252" s="139"/>
      <c r="O252" s="139"/>
      <c r="P252" s="139"/>
      <c r="Q252" s="139"/>
      <c r="R252" s="139"/>
    </row>
    <row r="253" spans="2:18" ht="20.100000000000001" hidden="1" customHeight="1">
      <c r="B253" s="85">
        <v>339</v>
      </c>
      <c r="C253" s="149">
        <v>44381</v>
      </c>
      <c r="D253" s="96"/>
      <c r="E253" s="103">
        <v>19004</v>
      </c>
      <c r="F253" s="84" t="s">
        <v>78</v>
      </c>
      <c r="G253" s="87" t="str">
        <f>IFERROR(VLOOKUP(F253,'ADD NAME (B)'!$C$4:D505,2,FALSE),"-")</f>
        <v>兔哥(Tu Ge)</v>
      </c>
      <c r="H253" s="82" t="s">
        <v>6</v>
      </c>
      <c r="I253" s="80">
        <v>3000</v>
      </c>
      <c r="J253" s="148" t="s">
        <v>174</v>
      </c>
      <c r="K253" s="88"/>
      <c r="N253" s="139"/>
      <c r="O253" s="139"/>
      <c r="P253" s="139"/>
      <c r="Q253" s="139"/>
      <c r="R253" s="139"/>
    </row>
    <row r="254" spans="2:18" ht="20.100000000000001" hidden="1" customHeight="1">
      <c r="B254" s="85">
        <v>340</v>
      </c>
      <c r="C254" s="149">
        <v>44381</v>
      </c>
      <c r="D254" s="96"/>
      <c r="E254" s="103">
        <v>19005</v>
      </c>
      <c r="F254" s="84" t="s">
        <v>78</v>
      </c>
      <c r="G254" s="87" t="str">
        <f>IFERROR(VLOOKUP(F254,'ADD NAME (B)'!$C$4:D506,2,FALSE),"-")</f>
        <v>兔哥(Tu Ge)</v>
      </c>
      <c r="H254" s="82" t="s">
        <v>6</v>
      </c>
      <c r="I254" s="80">
        <v>3000</v>
      </c>
      <c r="J254" s="148" t="s">
        <v>174</v>
      </c>
      <c r="K254" s="88"/>
      <c r="N254" s="139"/>
      <c r="O254" s="139"/>
      <c r="P254" s="139"/>
      <c r="Q254" s="139"/>
      <c r="R254" s="139"/>
    </row>
    <row r="255" spans="2:18" ht="20.100000000000001" hidden="1" customHeight="1">
      <c r="B255" s="85">
        <v>341</v>
      </c>
      <c r="C255" s="149">
        <v>44381</v>
      </c>
      <c r="D255" s="96"/>
      <c r="E255" s="103">
        <v>19006</v>
      </c>
      <c r="F255" s="84" t="s">
        <v>78</v>
      </c>
      <c r="G255" s="87" t="str">
        <f>IFERROR(VLOOKUP(F255,'ADD NAME (B)'!$C$4:D507,2,FALSE),"-")</f>
        <v>兔哥(Tu Ge)</v>
      </c>
      <c r="H255" s="82" t="s">
        <v>6</v>
      </c>
      <c r="I255" s="80">
        <v>2000</v>
      </c>
      <c r="J255" s="148" t="s">
        <v>174</v>
      </c>
      <c r="K255" s="88"/>
      <c r="N255" s="139"/>
      <c r="O255" s="139"/>
      <c r="P255" s="139"/>
      <c r="Q255" s="139"/>
      <c r="R255" s="139"/>
    </row>
    <row r="256" spans="2:18" ht="20.100000000000001" hidden="1" customHeight="1">
      <c r="B256" s="85">
        <v>342</v>
      </c>
      <c r="C256" s="149">
        <v>44381</v>
      </c>
      <c r="D256" s="96"/>
      <c r="E256" s="103">
        <v>19007</v>
      </c>
      <c r="F256" s="84" t="s">
        <v>78</v>
      </c>
      <c r="G256" s="87" t="str">
        <f>IFERROR(VLOOKUP(F256,'ADD NAME (B)'!$C$4:D508,2,FALSE),"-")</f>
        <v>兔哥(Tu Ge)</v>
      </c>
      <c r="H256" s="82" t="s">
        <v>6</v>
      </c>
      <c r="I256" s="80">
        <v>2000</v>
      </c>
      <c r="J256" s="148" t="s">
        <v>174</v>
      </c>
      <c r="K256" s="88"/>
      <c r="N256" s="139"/>
      <c r="O256" s="139"/>
      <c r="P256" s="139"/>
      <c r="Q256" s="139"/>
      <c r="R256" s="139"/>
    </row>
    <row r="257" spans="2:18" ht="20.100000000000001" hidden="1" customHeight="1">
      <c r="B257" s="85">
        <v>343</v>
      </c>
      <c r="C257" s="149">
        <v>44381</v>
      </c>
      <c r="D257" s="96"/>
      <c r="E257" s="103">
        <v>19008</v>
      </c>
      <c r="F257" s="84" t="s">
        <v>78</v>
      </c>
      <c r="G257" s="87" t="str">
        <f>IFERROR(VLOOKUP(F257,'ADD NAME (B)'!$C$4:D509,2,FALSE),"-")</f>
        <v>兔哥(Tu Ge)</v>
      </c>
      <c r="H257" s="82" t="s">
        <v>6</v>
      </c>
      <c r="I257" s="80">
        <v>120000</v>
      </c>
      <c r="J257" s="148" t="s">
        <v>174</v>
      </c>
      <c r="K257" s="88"/>
      <c r="N257" s="139"/>
      <c r="O257" s="139"/>
      <c r="P257" s="139"/>
      <c r="Q257" s="139"/>
      <c r="R257" s="139"/>
    </row>
    <row r="258" spans="2:18" ht="20.100000000000001" hidden="1" customHeight="1">
      <c r="B258" s="85">
        <v>344</v>
      </c>
      <c r="C258" s="149">
        <v>44382</v>
      </c>
      <c r="D258" s="96"/>
      <c r="E258" s="103">
        <v>19008</v>
      </c>
      <c r="F258" s="84" t="s">
        <v>78</v>
      </c>
      <c r="G258" s="87" t="str">
        <f>IFERROR(VLOOKUP(F258,'ADD NAME (B)'!$C$4:D510,2,FALSE),"-")</f>
        <v>兔哥(Tu Ge)</v>
      </c>
      <c r="H258" s="82" t="s">
        <v>7</v>
      </c>
      <c r="I258" s="80">
        <v>-120000</v>
      </c>
      <c r="J258" s="148" t="s">
        <v>174</v>
      </c>
      <c r="K258" s="88"/>
      <c r="N258" s="139"/>
      <c r="O258" s="139"/>
      <c r="P258" s="139"/>
      <c r="Q258" s="139"/>
      <c r="R258" s="139"/>
    </row>
    <row r="259" spans="2:18" ht="20.100000000000001" hidden="1" customHeight="1">
      <c r="B259" s="85">
        <v>345</v>
      </c>
      <c r="C259" s="149">
        <v>44382</v>
      </c>
      <c r="D259" s="96"/>
      <c r="E259" s="103">
        <v>19010</v>
      </c>
      <c r="F259" s="84" t="s">
        <v>78</v>
      </c>
      <c r="G259" s="87" t="str">
        <f>IFERROR(VLOOKUP(F259,'ADD NAME (B)'!$C$4:D511,2,FALSE),"-")</f>
        <v>兔哥(Tu Ge)</v>
      </c>
      <c r="H259" s="82" t="s">
        <v>6</v>
      </c>
      <c r="I259" s="80">
        <v>100000</v>
      </c>
      <c r="J259" s="148" t="s">
        <v>174</v>
      </c>
      <c r="K259" s="88"/>
      <c r="N259" s="139"/>
      <c r="O259" s="139"/>
      <c r="P259" s="139"/>
      <c r="Q259" s="139"/>
      <c r="R259" s="139"/>
    </row>
    <row r="260" spans="2:18" ht="20.100000000000001" hidden="1" customHeight="1">
      <c r="B260" s="85">
        <v>346</v>
      </c>
      <c r="C260" s="149">
        <v>44382</v>
      </c>
      <c r="D260" s="96"/>
      <c r="E260" s="103">
        <v>19010</v>
      </c>
      <c r="F260" s="84" t="s">
        <v>78</v>
      </c>
      <c r="G260" s="87" t="str">
        <f>IFERROR(VLOOKUP(F260,'ADD NAME (B)'!$C$4:D512,2,FALSE),"-")</f>
        <v>兔哥(Tu Ge)</v>
      </c>
      <c r="H260" s="82" t="s">
        <v>7</v>
      </c>
      <c r="I260" s="80">
        <v>-100000</v>
      </c>
      <c r="J260" s="148" t="s">
        <v>174</v>
      </c>
      <c r="K260" s="88"/>
      <c r="N260" s="139"/>
      <c r="O260" s="139"/>
      <c r="P260" s="139"/>
      <c r="Q260" s="139"/>
      <c r="R260" s="139"/>
    </row>
    <row r="261" spans="2:18" ht="20.100000000000001" hidden="1" customHeight="1">
      <c r="B261" s="85">
        <v>347</v>
      </c>
      <c r="C261" s="149">
        <v>44383</v>
      </c>
      <c r="D261" s="96"/>
      <c r="E261" s="103">
        <v>19011</v>
      </c>
      <c r="F261" s="84" t="s">
        <v>78</v>
      </c>
      <c r="G261" s="87" t="str">
        <f>IFERROR(VLOOKUP(F261,'ADD NAME (B)'!$C$4:D513,2,FALSE),"-")</f>
        <v>兔哥(Tu Ge)</v>
      </c>
      <c r="H261" s="82" t="s">
        <v>6</v>
      </c>
      <c r="I261" s="80">
        <v>4299</v>
      </c>
      <c r="J261" s="148" t="s">
        <v>174</v>
      </c>
      <c r="K261" s="88"/>
    </row>
    <row r="262" spans="2:18" ht="20.100000000000001" hidden="1" customHeight="1">
      <c r="B262" s="85">
        <v>348</v>
      </c>
      <c r="C262" s="149">
        <v>44383</v>
      </c>
      <c r="D262" s="96"/>
      <c r="E262" s="103">
        <v>19014</v>
      </c>
      <c r="F262" s="84" t="s">
        <v>68</v>
      </c>
      <c r="G262" s="87" t="str">
        <f>IFERROR(VLOOKUP(F262,'ADD NAME (B)'!$C$4:D514,2,FALSE),"-")</f>
        <v>杨树桐(Yang Shu Tong)</v>
      </c>
      <c r="H262" s="82" t="s">
        <v>6</v>
      </c>
      <c r="I262" s="80">
        <v>23840</v>
      </c>
      <c r="J262" s="148" t="s">
        <v>174</v>
      </c>
      <c r="K262" s="88"/>
    </row>
    <row r="263" spans="2:18" ht="20.100000000000001" hidden="1" customHeight="1">
      <c r="B263" s="85">
        <v>349</v>
      </c>
      <c r="C263" s="149">
        <v>44383</v>
      </c>
      <c r="D263" s="96"/>
      <c r="E263" s="103">
        <v>19012</v>
      </c>
      <c r="F263" s="84" t="s">
        <v>78</v>
      </c>
      <c r="G263" s="87" t="str">
        <f>IFERROR(VLOOKUP(F263,'ADD NAME (B)'!$C$4:D515,2,FALSE),"-")</f>
        <v>兔哥(Tu Ge)</v>
      </c>
      <c r="H263" s="82" t="s">
        <v>6</v>
      </c>
      <c r="I263" s="80">
        <v>27039</v>
      </c>
      <c r="J263" s="148" t="s">
        <v>174</v>
      </c>
      <c r="K263" s="88"/>
    </row>
    <row r="264" spans="2:18" ht="20.100000000000001" hidden="1" customHeight="1">
      <c r="B264" s="85">
        <v>350</v>
      </c>
      <c r="C264" s="149">
        <v>44383</v>
      </c>
      <c r="D264" s="96"/>
      <c r="E264" s="103">
        <v>19013</v>
      </c>
      <c r="F264" s="84" t="s">
        <v>68</v>
      </c>
      <c r="G264" s="87" t="str">
        <f>IFERROR(VLOOKUP(F264,'ADD NAME (B)'!$C$4:D516,2,FALSE),"-")</f>
        <v>杨树桐(Yang Shu Tong)</v>
      </c>
      <c r="H264" s="82" t="s">
        <v>7</v>
      </c>
      <c r="I264" s="80">
        <v>-33900</v>
      </c>
      <c r="J264" s="148" t="s">
        <v>174</v>
      </c>
      <c r="K264" s="88"/>
    </row>
    <row r="265" spans="2:18" ht="20.100000000000001" hidden="1" customHeight="1">
      <c r="B265" s="85">
        <v>351</v>
      </c>
      <c r="C265" s="149">
        <v>44383</v>
      </c>
      <c r="D265" s="96"/>
      <c r="E265" s="103">
        <v>19011</v>
      </c>
      <c r="F265" s="84" t="s">
        <v>78</v>
      </c>
      <c r="G265" s="87" t="str">
        <f>IFERROR(VLOOKUP(F265,'ADD NAME (B)'!$C$4:D517,2,FALSE),"-")</f>
        <v>兔哥(Tu Ge)</v>
      </c>
      <c r="H265" s="82" t="s">
        <v>7</v>
      </c>
      <c r="I265" s="80">
        <v>-4299</v>
      </c>
      <c r="J265" s="148" t="s">
        <v>174</v>
      </c>
      <c r="K265" s="88"/>
    </row>
    <row r="266" spans="2:18" ht="20.100000000000001" hidden="1" customHeight="1">
      <c r="B266" s="85">
        <v>352</v>
      </c>
      <c r="C266" s="149">
        <v>44383</v>
      </c>
      <c r="D266" s="96"/>
      <c r="E266" s="103">
        <v>19149</v>
      </c>
      <c r="F266" s="84" t="s">
        <v>78</v>
      </c>
      <c r="G266" s="87" t="str">
        <f>IFERROR(VLOOKUP(F266,'ADD NAME (B)'!$C$4:D518,2,FALSE),"-")</f>
        <v>兔哥(Tu Ge)</v>
      </c>
      <c r="H266" s="82" t="s">
        <v>7</v>
      </c>
      <c r="I266" s="80">
        <v>-20000</v>
      </c>
      <c r="J266" s="148" t="s">
        <v>174</v>
      </c>
      <c r="K266" s="88"/>
    </row>
    <row r="267" spans="2:18" ht="20.100000000000001" hidden="1" customHeight="1">
      <c r="B267" s="85">
        <v>353</v>
      </c>
      <c r="C267" s="149">
        <v>44383</v>
      </c>
      <c r="D267" s="96"/>
      <c r="E267" s="103">
        <v>19190</v>
      </c>
      <c r="F267" s="84" t="s">
        <v>78</v>
      </c>
      <c r="G267" s="87" t="str">
        <f>IFERROR(VLOOKUP(F267,'ADD NAME (B)'!$C$4:D519,2,FALSE),"-")</f>
        <v>兔哥(Tu Ge)</v>
      </c>
      <c r="H267" s="82" t="s">
        <v>7</v>
      </c>
      <c r="I267" s="80">
        <v>-2000</v>
      </c>
      <c r="J267" s="148" t="s">
        <v>174</v>
      </c>
      <c r="K267" s="88"/>
    </row>
    <row r="268" spans="2:18" ht="20.100000000000001" hidden="1" customHeight="1">
      <c r="B268" s="85">
        <v>354</v>
      </c>
      <c r="C268" s="149">
        <v>44383</v>
      </c>
      <c r="D268" s="96"/>
      <c r="E268" s="103">
        <v>19143</v>
      </c>
      <c r="F268" s="84" t="s">
        <v>78</v>
      </c>
      <c r="G268" s="87" t="str">
        <f>IFERROR(VLOOKUP(F268,'ADD NAME (B)'!$C$4:D520,2,FALSE),"-")</f>
        <v>兔哥(Tu Ge)</v>
      </c>
      <c r="H268" s="82" t="s">
        <v>7</v>
      </c>
      <c r="I268" s="80">
        <v>-80000</v>
      </c>
      <c r="J268" s="148" t="s">
        <v>174</v>
      </c>
      <c r="K268" s="88"/>
    </row>
    <row r="269" spans="2:18" ht="20.100000000000001" hidden="1" customHeight="1">
      <c r="B269" s="85">
        <v>355</v>
      </c>
      <c r="C269" s="149">
        <v>44383</v>
      </c>
      <c r="D269" s="96"/>
      <c r="E269" s="103">
        <v>19001</v>
      </c>
      <c r="F269" s="84" t="s">
        <v>78</v>
      </c>
      <c r="G269" s="87" t="str">
        <f>IFERROR(VLOOKUP(F269,'ADD NAME (B)'!$C$4:D521,2,FALSE),"-")</f>
        <v>兔哥(Tu Ge)</v>
      </c>
      <c r="H269" s="82" t="s">
        <v>7</v>
      </c>
      <c r="I269" s="80">
        <v>-3000</v>
      </c>
      <c r="J269" s="148" t="s">
        <v>174</v>
      </c>
      <c r="K269" s="88"/>
    </row>
    <row r="270" spans="2:18" ht="20.100000000000001" hidden="1" customHeight="1">
      <c r="B270" s="85">
        <v>356</v>
      </c>
      <c r="C270" s="149">
        <v>44383</v>
      </c>
      <c r="D270" s="96"/>
      <c r="E270" s="103">
        <v>19002</v>
      </c>
      <c r="F270" s="84" t="s">
        <v>78</v>
      </c>
      <c r="G270" s="87" t="str">
        <f>IFERROR(VLOOKUP(F270,'ADD NAME (B)'!$C$4:D522,2,FALSE),"-")</f>
        <v>兔哥(Tu Ge)</v>
      </c>
      <c r="H270" s="82" t="s">
        <v>7</v>
      </c>
      <c r="I270" s="80">
        <v>-3000</v>
      </c>
      <c r="J270" s="148" t="s">
        <v>174</v>
      </c>
      <c r="K270" s="88"/>
    </row>
    <row r="271" spans="2:18" ht="20.100000000000001" hidden="1" customHeight="1">
      <c r="B271" s="85">
        <v>357</v>
      </c>
      <c r="C271" s="149">
        <v>44383</v>
      </c>
      <c r="D271" s="96"/>
      <c r="E271" s="103">
        <v>19003</v>
      </c>
      <c r="F271" s="84" t="s">
        <v>78</v>
      </c>
      <c r="G271" s="87" t="str">
        <f>IFERROR(VLOOKUP(F271,'ADD NAME (B)'!$C$4:D523,2,FALSE),"-")</f>
        <v>兔哥(Tu Ge)</v>
      </c>
      <c r="H271" s="82" t="s">
        <v>7</v>
      </c>
      <c r="I271" s="80">
        <v>-4000</v>
      </c>
      <c r="J271" s="148" t="s">
        <v>174</v>
      </c>
      <c r="K271" s="88"/>
    </row>
    <row r="272" spans="2:18" ht="20.100000000000001" hidden="1" customHeight="1">
      <c r="B272" s="85">
        <v>358</v>
      </c>
      <c r="C272" s="149">
        <v>44383</v>
      </c>
      <c r="D272" s="96"/>
      <c r="E272" s="103">
        <v>19004</v>
      </c>
      <c r="F272" s="84" t="s">
        <v>78</v>
      </c>
      <c r="G272" s="87" t="str">
        <f>IFERROR(VLOOKUP(F272,'ADD NAME (B)'!$C$4:D524,2,FALSE),"-")</f>
        <v>兔哥(Tu Ge)</v>
      </c>
      <c r="H272" s="82" t="s">
        <v>7</v>
      </c>
      <c r="I272" s="80">
        <v>-3000</v>
      </c>
      <c r="J272" s="148" t="s">
        <v>174</v>
      </c>
      <c r="K272" s="88"/>
    </row>
    <row r="273" spans="2:11" ht="20.100000000000001" hidden="1" customHeight="1">
      <c r="B273" s="85">
        <v>359</v>
      </c>
      <c r="C273" s="149">
        <v>44383</v>
      </c>
      <c r="D273" s="96"/>
      <c r="E273" s="103">
        <v>19005</v>
      </c>
      <c r="F273" s="84" t="s">
        <v>78</v>
      </c>
      <c r="G273" s="87" t="str">
        <f>IFERROR(VLOOKUP(F273,'ADD NAME (B)'!$C$4:D525,2,FALSE),"-")</f>
        <v>兔哥(Tu Ge)</v>
      </c>
      <c r="H273" s="82" t="s">
        <v>7</v>
      </c>
      <c r="I273" s="80">
        <v>-3000</v>
      </c>
      <c r="J273" s="148" t="s">
        <v>174</v>
      </c>
      <c r="K273" s="88"/>
    </row>
    <row r="274" spans="2:11" ht="20.100000000000001" hidden="1" customHeight="1">
      <c r="B274" s="85">
        <v>360</v>
      </c>
      <c r="C274" s="149">
        <v>44383</v>
      </c>
      <c r="D274" s="96"/>
      <c r="E274" s="103">
        <v>19006</v>
      </c>
      <c r="F274" s="84" t="s">
        <v>78</v>
      </c>
      <c r="G274" s="87" t="str">
        <f>IFERROR(VLOOKUP(F274,'ADD NAME (B)'!$C$4:D526,2,FALSE),"-")</f>
        <v>兔哥(Tu Ge)</v>
      </c>
      <c r="H274" s="82" t="s">
        <v>7</v>
      </c>
      <c r="I274" s="80">
        <v>-2000</v>
      </c>
      <c r="J274" s="148" t="s">
        <v>174</v>
      </c>
      <c r="K274" s="88"/>
    </row>
    <row r="275" spans="2:11" ht="20.100000000000001" hidden="1" customHeight="1">
      <c r="B275" s="85">
        <v>361</v>
      </c>
      <c r="C275" s="149">
        <v>44383</v>
      </c>
      <c r="D275" s="96"/>
      <c r="E275" s="103">
        <v>19007</v>
      </c>
      <c r="F275" s="84" t="s">
        <v>78</v>
      </c>
      <c r="G275" s="87" t="str">
        <f>IFERROR(VLOOKUP(F275,'ADD NAME (B)'!$C$4:D527,2,FALSE),"-")</f>
        <v>兔哥(Tu Ge)</v>
      </c>
      <c r="H275" s="82" t="s">
        <v>7</v>
      </c>
      <c r="I275" s="80">
        <v>-2000</v>
      </c>
      <c r="J275" s="148" t="s">
        <v>174</v>
      </c>
      <c r="K275" s="88"/>
    </row>
    <row r="276" spans="2:11" ht="20.100000000000001" hidden="1" customHeight="1">
      <c r="B276" s="85">
        <v>362</v>
      </c>
      <c r="C276" s="149">
        <v>44383</v>
      </c>
      <c r="D276" s="96"/>
      <c r="E276" s="103">
        <v>19101</v>
      </c>
      <c r="F276" s="84" t="s">
        <v>78</v>
      </c>
      <c r="G276" s="87" t="str">
        <f>IFERROR(VLOOKUP(F276,'ADD NAME (B)'!$C$4:D528,2,FALSE),"-")</f>
        <v>兔哥(Tu Ge)</v>
      </c>
      <c r="H276" s="82" t="s">
        <v>7</v>
      </c>
      <c r="I276" s="80">
        <v>-60000</v>
      </c>
      <c r="J276" s="148" t="s">
        <v>174</v>
      </c>
      <c r="K276" s="88"/>
    </row>
    <row r="277" spans="2:11" ht="20.100000000000001" hidden="1" customHeight="1">
      <c r="B277" s="85">
        <v>363</v>
      </c>
      <c r="C277" s="149">
        <v>44383</v>
      </c>
      <c r="D277" s="96"/>
      <c r="E277" s="103">
        <v>19103</v>
      </c>
      <c r="F277" s="84" t="s">
        <v>78</v>
      </c>
      <c r="G277" s="87" t="str">
        <f>IFERROR(VLOOKUP(F277,'ADD NAME (B)'!$C$4:D529,2,FALSE),"-")</f>
        <v>兔哥(Tu Ge)</v>
      </c>
      <c r="H277" s="82" t="s">
        <v>7</v>
      </c>
      <c r="I277" s="80">
        <v>-38200</v>
      </c>
      <c r="J277" s="148" t="s">
        <v>174</v>
      </c>
      <c r="K277" s="88"/>
    </row>
    <row r="278" spans="2:11" ht="20.100000000000001" hidden="1" customHeight="1">
      <c r="B278" s="85">
        <v>364</v>
      </c>
      <c r="C278" s="149">
        <v>44383</v>
      </c>
      <c r="D278" s="96"/>
      <c r="E278" s="103">
        <v>19183</v>
      </c>
      <c r="F278" s="84" t="s">
        <v>78</v>
      </c>
      <c r="G278" s="87" t="str">
        <f>IFERROR(VLOOKUP(F278,'ADD NAME (B)'!$C$4:D530,2,FALSE),"-")</f>
        <v>兔哥(Tu Ge)</v>
      </c>
      <c r="H278" s="82" t="s">
        <v>7</v>
      </c>
      <c r="I278" s="80">
        <v>-3000</v>
      </c>
      <c r="J278" s="148" t="s">
        <v>174</v>
      </c>
      <c r="K278" s="88"/>
    </row>
    <row r="279" spans="2:11" ht="20.100000000000001" hidden="1" customHeight="1">
      <c r="B279" s="85">
        <v>365</v>
      </c>
      <c r="C279" s="149">
        <v>44383</v>
      </c>
      <c r="D279" s="96"/>
      <c r="E279" s="103">
        <v>19184</v>
      </c>
      <c r="F279" s="84" t="s">
        <v>78</v>
      </c>
      <c r="G279" s="87" t="str">
        <f>IFERROR(VLOOKUP(F279,'ADD NAME (B)'!$C$4:D531,2,FALSE),"-")</f>
        <v>兔哥(Tu Ge)</v>
      </c>
      <c r="H279" s="82" t="s">
        <v>7</v>
      </c>
      <c r="I279" s="80">
        <v>-2000</v>
      </c>
      <c r="J279" s="148" t="s">
        <v>174</v>
      </c>
      <c r="K279" s="88"/>
    </row>
    <row r="280" spans="2:11" ht="20.100000000000001" hidden="1" customHeight="1">
      <c r="B280" s="85">
        <v>366</v>
      </c>
      <c r="C280" s="149">
        <v>44383</v>
      </c>
      <c r="D280" s="96"/>
      <c r="E280" s="103">
        <v>19185</v>
      </c>
      <c r="F280" s="84" t="s">
        <v>78</v>
      </c>
      <c r="G280" s="87" t="str">
        <f>IFERROR(VLOOKUP(F280,'ADD NAME (B)'!$C$4:D532,2,FALSE),"-")</f>
        <v>兔哥(Tu Ge)</v>
      </c>
      <c r="H280" s="82" t="s">
        <v>7</v>
      </c>
      <c r="I280" s="80">
        <v>-3000</v>
      </c>
      <c r="J280" s="148" t="s">
        <v>174</v>
      </c>
      <c r="K280" s="88"/>
    </row>
    <row r="281" spans="2:11" ht="20.100000000000001" hidden="1" customHeight="1">
      <c r="B281" s="85">
        <v>367</v>
      </c>
      <c r="C281" s="149">
        <v>44383</v>
      </c>
      <c r="D281" s="96"/>
      <c r="E281" s="103">
        <v>19144</v>
      </c>
      <c r="F281" s="84" t="s">
        <v>78</v>
      </c>
      <c r="G281" s="87" t="str">
        <f>IFERROR(VLOOKUP(F281,'ADD NAME (B)'!$C$4:D533,2,FALSE),"-")</f>
        <v>兔哥(Tu Ge)</v>
      </c>
      <c r="H281" s="82" t="s">
        <v>7</v>
      </c>
      <c r="I281" s="80">
        <v>-3000</v>
      </c>
      <c r="J281" s="148" t="s">
        <v>174</v>
      </c>
      <c r="K281" s="88"/>
    </row>
    <row r="282" spans="2:11" ht="20.100000000000001" hidden="1" customHeight="1">
      <c r="B282" s="85">
        <v>368</v>
      </c>
      <c r="C282" s="149">
        <v>44383</v>
      </c>
      <c r="D282" s="96"/>
      <c r="E282" s="103">
        <v>19145</v>
      </c>
      <c r="F282" s="84" t="s">
        <v>78</v>
      </c>
      <c r="G282" s="87" t="str">
        <f>IFERROR(VLOOKUP(F282,'ADD NAME (B)'!$C$4:D534,2,FALSE),"-")</f>
        <v>兔哥(Tu Ge)</v>
      </c>
      <c r="H282" s="82" t="s">
        <v>7</v>
      </c>
      <c r="I282" s="80">
        <v>-3000</v>
      </c>
      <c r="J282" s="148" t="s">
        <v>174</v>
      </c>
      <c r="K282" s="88"/>
    </row>
    <row r="283" spans="2:11" ht="20.100000000000001" hidden="1" customHeight="1">
      <c r="B283" s="85">
        <v>369</v>
      </c>
      <c r="C283" s="149">
        <v>44383</v>
      </c>
      <c r="D283" s="96"/>
      <c r="E283" s="103">
        <v>19146</v>
      </c>
      <c r="F283" s="84" t="s">
        <v>78</v>
      </c>
      <c r="G283" s="87" t="str">
        <f>IFERROR(VLOOKUP(F283,'ADD NAME (B)'!$C$4:D535,2,FALSE),"-")</f>
        <v>兔哥(Tu Ge)</v>
      </c>
      <c r="H283" s="82" t="s">
        <v>7</v>
      </c>
      <c r="I283" s="80">
        <v>-2000</v>
      </c>
      <c r="J283" s="148" t="s">
        <v>174</v>
      </c>
      <c r="K283" s="88"/>
    </row>
    <row r="284" spans="2:11" ht="20.100000000000001" hidden="1" customHeight="1">
      <c r="B284" s="85">
        <v>370</v>
      </c>
      <c r="C284" s="149">
        <v>44384</v>
      </c>
      <c r="D284" s="96"/>
      <c r="E284" s="103">
        <v>19016</v>
      </c>
      <c r="F284" s="84" t="s">
        <v>78</v>
      </c>
      <c r="G284" s="87" t="str">
        <f>IFERROR(VLOOKUP(F284,'ADD NAME (B)'!$C$4:D536,2,FALSE),"-")</f>
        <v>兔哥(Tu Ge)</v>
      </c>
      <c r="H284" s="82" t="s">
        <v>6</v>
      </c>
      <c r="I284" s="80">
        <v>100000</v>
      </c>
      <c r="J284" s="148" t="s">
        <v>174</v>
      </c>
      <c r="K284" s="88"/>
    </row>
    <row r="285" spans="2:11" ht="20.100000000000001" hidden="1" customHeight="1">
      <c r="B285" s="85">
        <v>371</v>
      </c>
      <c r="C285" s="149">
        <v>44384</v>
      </c>
      <c r="D285" s="96"/>
      <c r="E285" s="103">
        <v>19016</v>
      </c>
      <c r="F285" s="84" t="s">
        <v>78</v>
      </c>
      <c r="G285" s="87" t="str">
        <f>IFERROR(VLOOKUP(F285,'ADD NAME (B)'!$C$4:D537,2,FALSE),"-")</f>
        <v>兔哥(Tu Ge)</v>
      </c>
      <c r="H285" s="82" t="s">
        <v>7</v>
      </c>
      <c r="I285" s="80">
        <v>-100000</v>
      </c>
      <c r="J285" s="148" t="s">
        <v>174</v>
      </c>
      <c r="K285" s="88"/>
    </row>
    <row r="286" spans="2:11" ht="20.100000000000001" hidden="1" customHeight="1">
      <c r="B286" s="85">
        <v>372</v>
      </c>
      <c r="C286" s="149">
        <v>44384</v>
      </c>
      <c r="D286" s="96"/>
      <c r="E286" s="103">
        <v>19022</v>
      </c>
      <c r="F286" s="84" t="s">
        <v>78</v>
      </c>
      <c r="G286" s="87" t="str">
        <f>IFERROR(VLOOKUP(F286,'ADD NAME (B)'!$C$4:D538,2,FALSE),"-")</f>
        <v>兔哥(Tu Ge)</v>
      </c>
      <c r="H286" s="82" t="s">
        <v>6</v>
      </c>
      <c r="I286" s="80">
        <v>10000</v>
      </c>
      <c r="J286" s="148" t="s">
        <v>174</v>
      </c>
      <c r="K286" s="88"/>
    </row>
    <row r="287" spans="2:11" ht="20.100000000000001" hidden="1" customHeight="1">
      <c r="B287" s="85">
        <v>373</v>
      </c>
      <c r="C287" s="149">
        <v>44384</v>
      </c>
      <c r="D287" s="96"/>
      <c r="E287" s="103">
        <v>19022</v>
      </c>
      <c r="F287" s="84" t="s">
        <v>78</v>
      </c>
      <c r="G287" s="87" t="str">
        <f>IFERROR(VLOOKUP(F287,'ADD NAME (B)'!$C$4:D539,2,FALSE),"-")</f>
        <v>兔哥(Tu Ge)</v>
      </c>
      <c r="H287" s="82" t="s">
        <v>7</v>
      </c>
      <c r="I287" s="80">
        <v>-10000</v>
      </c>
      <c r="J287" s="148" t="s">
        <v>174</v>
      </c>
      <c r="K287" s="88"/>
    </row>
    <row r="288" spans="2:11" ht="20.100000000000001" hidden="1" customHeight="1">
      <c r="B288" s="85">
        <v>374</v>
      </c>
      <c r="C288" s="149">
        <v>44384</v>
      </c>
      <c r="D288" s="96"/>
      <c r="E288" s="103">
        <v>19021</v>
      </c>
      <c r="F288" s="84" t="s">
        <v>78</v>
      </c>
      <c r="G288" s="87" t="str">
        <f>IFERROR(VLOOKUP(F288,'ADD NAME (B)'!$C$4:D540,2,FALSE),"-")</f>
        <v>兔哥(Tu Ge)</v>
      </c>
      <c r="H288" s="82" t="s">
        <v>6</v>
      </c>
      <c r="I288" s="80">
        <v>10000</v>
      </c>
      <c r="J288" s="148" t="s">
        <v>174</v>
      </c>
      <c r="K288" s="88"/>
    </row>
    <row r="289" spans="2:11" ht="20.100000000000001" hidden="1" customHeight="1">
      <c r="B289" s="85">
        <v>375</v>
      </c>
      <c r="C289" s="149">
        <v>44384</v>
      </c>
      <c r="D289" s="96"/>
      <c r="E289" s="103">
        <v>19019</v>
      </c>
      <c r="F289" s="84" t="s">
        <v>78</v>
      </c>
      <c r="G289" s="87" t="str">
        <f>IFERROR(VLOOKUP(F289,'ADD NAME (B)'!$C$4:D541,2,FALSE),"-")</f>
        <v>兔哥(Tu Ge)</v>
      </c>
      <c r="H289" s="82" t="s">
        <v>6</v>
      </c>
      <c r="I289" s="80">
        <v>4000</v>
      </c>
      <c r="J289" s="148" t="s">
        <v>174</v>
      </c>
      <c r="K289" s="88"/>
    </row>
    <row r="290" spans="2:11" ht="20.100000000000001" hidden="1" customHeight="1">
      <c r="B290" s="85">
        <v>376</v>
      </c>
      <c r="C290" s="149">
        <v>44384</v>
      </c>
      <c r="D290" s="96"/>
      <c r="E290" s="103">
        <v>19020</v>
      </c>
      <c r="F290" s="84" t="s">
        <v>78</v>
      </c>
      <c r="G290" s="87" t="str">
        <f>IFERROR(VLOOKUP(F290,'ADD NAME (B)'!$C$4:D542,2,FALSE),"-")</f>
        <v>兔哥(Tu Ge)</v>
      </c>
      <c r="H290" s="82" t="s">
        <v>6</v>
      </c>
      <c r="I290" s="80">
        <v>3000</v>
      </c>
      <c r="J290" s="148" t="s">
        <v>174</v>
      </c>
      <c r="K290" s="88"/>
    </row>
    <row r="291" spans="2:11" ht="20.100000000000001" hidden="1" customHeight="1">
      <c r="B291" s="85">
        <v>377</v>
      </c>
      <c r="C291" s="149">
        <v>44384</v>
      </c>
      <c r="D291" s="96"/>
      <c r="E291" s="103">
        <v>19017</v>
      </c>
      <c r="F291" s="84" t="s">
        <v>78</v>
      </c>
      <c r="G291" s="87" t="str">
        <f>IFERROR(VLOOKUP(F291,'ADD NAME (B)'!$C$4:D543,2,FALSE),"-")</f>
        <v>兔哥(Tu Ge)</v>
      </c>
      <c r="H291" s="82" t="s">
        <v>6</v>
      </c>
      <c r="I291" s="80">
        <v>150000</v>
      </c>
      <c r="J291" s="148" t="s">
        <v>174</v>
      </c>
      <c r="K291" s="88"/>
    </row>
    <row r="292" spans="2:11" ht="20.100000000000001" hidden="1" customHeight="1">
      <c r="B292" s="85">
        <v>378</v>
      </c>
      <c r="C292" s="149">
        <v>44384</v>
      </c>
      <c r="D292" s="96"/>
      <c r="E292" s="103">
        <v>19018</v>
      </c>
      <c r="F292" s="84" t="s">
        <v>78</v>
      </c>
      <c r="G292" s="87" t="str">
        <f>IFERROR(VLOOKUP(F292,'ADD NAME (B)'!$C$4:D544,2,FALSE),"-")</f>
        <v>兔哥(Tu Ge)</v>
      </c>
      <c r="H292" s="82" t="s">
        <v>6</v>
      </c>
      <c r="I292" s="80">
        <v>3000</v>
      </c>
      <c r="J292" s="148" t="s">
        <v>174</v>
      </c>
      <c r="K292" s="88"/>
    </row>
    <row r="293" spans="2:11" ht="20.100000000000001" hidden="1" customHeight="1">
      <c r="B293" s="85">
        <v>379</v>
      </c>
      <c r="C293" s="149">
        <v>44385</v>
      </c>
      <c r="D293" s="96"/>
      <c r="E293" s="103">
        <v>19023</v>
      </c>
      <c r="F293" s="84" t="s">
        <v>78</v>
      </c>
      <c r="G293" s="87" t="str">
        <f>IFERROR(VLOOKUP(F293,'ADD NAME (B)'!$C$4:D545,2,FALSE),"-")</f>
        <v>兔哥(Tu Ge)</v>
      </c>
      <c r="H293" s="82" t="s">
        <v>6</v>
      </c>
      <c r="I293" s="80">
        <v>150000</v>
      </c>
      <c r="J293" s="148" t="s">
        <v>174</v>
      </c>
      <c r="K293" s="88"/>
    </row>
    <row r="294" spans="2:11" ht="20.100000000000001" hidden="1" customHeight="1">
      <c r="B294" s="85">
        <v>380</v>
      </c>
      <c r="C294" s="149">
        <v>44385</v>
      </c>
      <c r="D294" s="96"/>
      <c r="E294" s="103">
        <v>19023</v>
      </c>
      <c r="F294" s="84" t="s">
        <v>78</v>
      </c>
      <c r="G294" s="87" t="str">
        <f>IFERROR(VLOOKUP(F294,'ADD NAME (B)'!$C$4:D546,2,FALSE),"-")</f>
        <v>兔哥(Tu Ge)</v>
      </c>
      <c r="H294" s="82" t="s">
        <v>7</v>
      </c>
      <c r="I294" s="80">
        <v>-150000</v>
      </c>
      <c r="J294" s="148" t="s">
        <v>174</v>
      </c>
      <c r="K294" s="88"/>
    </row>
    <row r="295" spans="2:11" ht="20.100000000000001" hidden="1" customHeight="1">
      <c r="B295" s="85">
        <v>381</v>
      </c>
      <c r="C295" s="149">
        <v>44385</v>
      </c>
      <c r="D295" s="96"/>
      <c r="E295" s="103">
        <v>19025</v>
      </c>
      <c r="F295" s="84" t="s">
        <v>78</v>
      </c>
      <c r="G295" s="87" t="str">
        <f>IFERROR(VLOOKUP(F295,'ADD NAME (B)'!$C$4:D547,2,FALSE),"-")</f>
        <v>兔哥(Tu Ge)</v>
      </c>
      <c r="H295" s="82" t="s">
        <v>6</v>
      </c>
      <c r="I295" s="80">
        <v>10000</v>
      </c>
      <c r="J295" s="148" t="s">
        <v>174</v>
      </c>
      <c r="K295" s="88"/>
    </row>
    <row r="296" spans="2:11" ht="20.100000000000001" hidden="1" customHeight="1">
      <c r="B296" s="85">
        <v>382</v>
      </c>
      <c r="C296" s="149">
        <v>44385</v>
      </c>
      <c r="D296" s="96"/>
      <c r="E296" s="103">
        <v>19024</v>
      </c>
      <c r="F296" s="84" t="s">
        <v>78</v>
      </c>
      <c r="G296" s="87" t="str">
        <f>IFERROR(VLOOKUP(F296,'ADD NAME (B)'!$C$4:D548,2,FALSE),"-")</f>
        <v>兔哥(Tu Ge)</v>
      </c>
      <c r="H296" s="82" t="s">
        <v>6</v>
      </c>
      <c r="I296" s="80">
        <v>50000</v>
      </c>
      <c r="J296" s="148" t="s">
        <v>174</v>
      </c>
      <c r="K296" s="88"/>
    </row>
    <row r="297" spans="2:11" ht="20.100000000000001" hidden="1" customHeight="1">
      <c r="B297" s="85">
        <v>383</v>
      </c>
      <c r="C297" s="149">
        <v>44385</v>
      </c>
      <c r="D297" s="96"/>
      <c r="E297" s="103">
        <v>1226</v>
      </c>
      <c r="F297" s="84" t="s">
        <v>48</v>
      </c>
      <c r="G297" s="87" t="str">
        <f>IFERROR(VLOOKUP(F297,'ADD NAME (B)'!$C$4:D549,2,FALSE),"-")</f>
        <v>刘华芳(Luo Hua Fang)</v>
      </c>
      <c r="H297" s="82" t="s">
        <v>7</v>
      </c>
      <c r="I297" s="80">
        <v>-30000</v>
      </c>
      <c r="J297" s="148" t="s">
        <v>174</v>
      </c>
      <c r="K297" s="88"/>
    </row>
    <row r="298" spans="2:11" ht="20.100000000000001" hidden="1" customHeight="1">
      <c r="B298" s="85">
        <v>384</v>
      </c>
      <c r="C298" s="68">
        <v>44386</v>
      </c>
      <c r="D298" s="96"/>
      <c r="E298" s="103">
        <v>19199</v>
      </c>
      <c r="F298" s="84" t="s">
        <v>111</v>
      </c>
      <c r="G298" s="87" t="str">
        <f>IFERROR(VLOOKUP(F298,'ADD NAME (B)'!$C$4:D550,2,FALSE),"-")</f>
        <v>余佩志（Yu Pei Zhi)</v>
      </c>
      <c r="H298" s="82" t="s">
        <v>7</v>
      </c>
      <c r="I298" s="80">
        <v>-5000</v>
      </c>
      <c r="J298" s="148" t="s">
        <v>174</v>
      </c>
      <c r="K298" s="88"/>
    </row>
    <row r="299" spans="2:11" ht="20.100000000000001" hidden="1" customHeight="1">
      <c r="B299" s="85">
        <v>385</v>
      </c>
      <c r="C299" s="68">
        <v>44386</v>
      </c>
      <c r="D299" s="96"/>
      <c r="E299" s="103">
        <v>19195</v>
      </c>
      <c r="F299" s="84" t="s">
        <v>111</v>
      </c>
      <c r="G299" s="87" t="str">
        <f>IFERROR(VLOOKUP(F299,'ADD NAME (B)'!$C$4:D551,2,FALSE),"-")</f>
        <v>余佩志（Yu Pei Zhi)</v>
      </c>
      <c r="H299" s="82" t="s">
        <v>7</v>
      </c>
      <c r="I299" s="80">
        <v>-10000</v>
      </c>
      <c r="J299" s="148" t="s">
        <v>174</v>
      </c>
      <c r="K299" s="88"/>
    </row>
    <row r="300" spans="2:11" ht="20.100000000000001" hidden="1" customHeight="1">
      <c r="B300" s="85">
        <v>386</v>
      </c>
      <c r="C300" s="68">
        <v>44386</v>
      </c>
      <c r="D300" s="96"/>
      <c r="E300" s="103">
        <v>19193</v>
      </c>
      <c r="F300" s="84" t="s">
        <v>111</v>
      </c>
      <c r="G300" s="87" t="str">
        <f>IFERROR(VLOOKUP(F300,'ADD NAME (B)'!$C$4:D552,2,FALSE),"-")</f>
        <v>余佩志（Yu Pei Zhi)</v>
      </c>
      <c r="H300" s="82" t="s">
        <v>7</v>
      </c>
      <c r="I300" s="80">
        <v>-20000</v>
      </c>
      <c r="J300" s="148" t="s">
        <v>174</v>
      </c>
      <c r="K300" s="88"/>
    </row>
    <row r="301" spans="2:11" ht="20.100000000000001" hidden="1" customHeight="1">
      <c r="B301" s="85">
        <v>387</v>
      </c>
      <c r="C301" s="68">
        <v>44386</v>
      </c>
      <c r="D301" s="96"/>
      <c r="E301" s="103">
        <v>19191</v>
      </c>
      <c r="F301" s="84" t="s">
        <v>111</v>
      </c>
      <c r="G301" s="87" t="str">
        <f>IFERROR(VLOOKUP(F301,'ADD NAME (B)'!$C$4:D553,2,FALSE),"-")</f>
        <v>余佩志（Yu Pei Zhi)</v>
      </c>
      <c r="H301" s="82" t="s">
        <v>7</v>
      </c>
      <c r="I301" s="80">
        <v>-50000</v>
      </c>
      <c r="J301" s="148" t="s">
        <v>174</v>
      </c>
      <c r="K301" s="88"/>
    </row>
    <row r="302" spans="2:11" ht="20.100000000000001" hidden="1" customHeight="1">
      <c r="B302" s="85">
        <v>388</v>
      </c>
      <c r="C302" s="68">
        <v>44386</v>
      </c>
      <c r="D302" s="96"/>
      <c r="E302" s="103">
        <v>19186</v>
      </c>
      <c r="F302" s="84" t="s">
        <v>111</v>
      </c>
      <c r="G302" s="87" t="str">
        <f>IFERROR(VLOOKUP(F302,'ADD NAME (B)'!$C$4:D554,2,FALSE),"-")</f>
        <v>余佩志（Yu Pei Zhi)</v>
      </c>
      <c r="H302" s="82" t="s">
        <v>7</v>
      </c>
      <c r="I302" s="80">
        <v>-10000</v>
      </c>
      <c r="J302" s="148" t="s">
        <v>174</v>
      </c>
      <c r="K302" s="88"/>
    </row>
    <row r="303" spans="2:11" ht="20.100000000000001" hidden="1" customHeight="1">
      <c r="B303" s="85">
        <v>389</v>
      </c>
      <c r="C303" s="68">
        <v>44386</v>
      </c>
      <c r="D303" s="96"/>
      <c r="E303" s="103">
        <v>19182</v>
      </c>
      <c r="F303" s="84" t="s">
        <v>111</v>
      </c>
      <c r="G303" s="87" t="str">
        <f>IFERROR(VLOOKUP(F303,'ADD NAME (B)'!$C$4:D555,2,FALSE),"-")</f>
        <v>余佩志（Yu Pei Zhi)</v>
      </c>
      <c r="H303" s="82" t="s">
        <v>7</v>
      </c>
      <c r="I303" s="80">
        <v>-50000</v>
      </c>
      <c r="J303" s="148" t="s">
        <v>174</v>
      </c>
      <c r="K303" s="88"/>
    </row>
    <row r="304" spans="2:11" ht="20.100000000000001" hidden="1" customHeight="1">
      <c r="B304" s="85">
        <v>390</v>
      </c>
      <c r="C304" s="68">
        <v>44386</v>
      </c>
      <c r="D304" s="96"/>
      <c r="E304" s="103">
        <v>19181</v>
      </c>
      <c r="F304" s="84" t="s">
        <v>111</v>
      </c>
      <c r="G304" s="87" t="str">
        <f>IFERROR(VLOOKUP(F304,'ADD NAME (B)'!$C$4:D556,2,FALSE),"-")</f>
        <v>余佩志（Yu Pei Zhi)</v>
      </c>
      <c r="H304" s="82" t="s">
        <v>7</v>
      </c>
      <c r="I304" s="80">
        <v>-20000</v>
      </c>
      <c r="J304" s="148" t="s">
        <v>174</v>
      </c>
      <c r="K304" s="88"/>
    </row>
    <row r="305" spans="2:11" ht="20.100000000000001" hidden="1" customHeight="1">
      <c r="B305" s="85">
        <v>391</v>
      </c>
      <c r="C305" s="68">
        <v>44386</v>
      </c>
      <c r="D305" s="96"/>
      <c r="E305" s="103">
        <v>19179</v>
      </c>
      <c r="F305" s="84" t="s">
        <v>111</v>
      </c>
      <c r="G305" s="87" t="str">
        <f>IFERROR(VLOOKUP(F305,'ADD NAME (B)'!$C$4:D557,2,FALSE),"-")</f>
        <v>余佩志（Yu Pei Zhi)</v>
      </c>
      <c r="H305" s="82" t="s">
        <v>7</v>
      </c>
      <c r="I305" s="80">
        <v>-30000</v>
      </c>
      <c r="J305" s="148" t="s">
        <v>174</v>
      </c>
      <c r="K305" s="88"/>
    </row>
    <row r="306" spans="2:11" ht="20.100000000000001" hidden="1" customHeight="1">
      <c r="B306" s="85">
        <v>392</v>
      </c>
      <c r="C306" s="68">
        <v>44386</v>
      </c>
      <c r="D306" s="96"/>
      <c r="E306" s="103">
        <v>19175</v>
      </c>
      <c r="F306" s="84" t="s">
        <v>111</v>
      </c>
      <c r="G306" s="87" t="str">
        <f>IFERROR(VLOOKUP(F306,'ADD NAME (B)'!$C$4:D558,2,FALSE),"-")</f>
        <v>余佩志（Yu Pei Zhi)</v>
      </c>
      <c r="H306" s="82" t="s">
        <v>7</v>
      </c>
      <c r="I306" s="80">
        <v>-50000</v>
      </c>
      <c r="J306" s="148" t="s">
        <v>174</v>
      </c>
      <c r="K306" s="88"/>
    </row>
    <row r="307" spans="2:11" ht="20.100000000000001" hidden="1" customHeight="1">
      <c r="B307" s="85">
        <v>393</v>
      </c>
      <c r="C307" s="68">
        <v>44386</v>
      </c>
      <c r="D307" s="96"/>
      <c r="E307" s="103">
        <v>19173</v>
      </c>
      <c r="F307" s="84" t="s">
        <v>111</v>
      </c>
      <c r="G307" s="87" t="str">
        <f>IFERROR(VLOOKUP(F307,'ADD NAME (B)'!$C$4:D559,2,FALSE),"-")</f>
        <v>余佩志（Yu Pei Zhi)</v>
      </c>
      <c r="H307" s="82" t="s">
        <v>7</v>
      </c>
      <c r="I307" s="80">
        <f>-100000</f>
        <v>-100000</v>
      </c>
      <c r="J307" s="148" t="s">
        <v>174</v>
      </c>
      <c r="K307" s="88"/>
    </row>
    <row r="308" spans="2:11" ht="20.100000000000001" hidden="1" customHeight="1">
      <c r="B308" s="85">
        <v>394</v>
      </c>
      <c r="C308" s="68">
        <v>44386</v>
      </c>
      <c r="D308" s="96"/>
      <c r="E308" s="103">
        <v>19170</v>
      </c>
      <c r="F308" s="84" t="s">
        <v>111</v>
      </c>
      <c r="G308" s="87" t="str">
        <f>IFERROR(VLOOKUP(F308,'ADD NAME (B)'!$C$4:D560,2,FALSE),"-")</f>
        <v>余佩志（Yu Pei Zhi)</v>
      </c>
      <c r="H308" s="82" t="s">
        <v>7</v>
      </c>
      <c r="I308" s="80">
        <v>-20000</v>
      </c>
      <c r="J308" s="148" t="s">
        <v>174</v>
      </c>
      <c r="K308" s="88"/>
    </row>
    <row r="309" spans="2:11" ht="20.100000000000001" hidden="1" customHeight="1">
      <c r="B309" s="85">
        <v>395</v>
      </c>
      <c r="C309" s="68">
        <v>44386</v>
      </c>
      <c r="D309" s="96"/>
      <c r="E309" s="103">
        <v>19163</v>
      </c>
      <c r="F309" s="84" t="s">
        <v>111</v>
      </c>
      <c r="G309" s="87" t="str">
        <f>IFERROR(VLOOKUP(F309,'ADD NAME (B)'!$C$4:D561,2,FALSE),"-")</f>
        <v>余佩志（Yu Pei Zhi)</v>
      </c>
      <c r="H309" s="82" t="s">
        <v>7</v>
      </c>
      <c r="I309" s="80">
        <v>-50000</v>
      </c>
      <c r="J309" s="148" t="s">
        <v>174</v>
      </c>
      <c r="K309" s="88"/>
    </row>
    <row r="310" spans="2:11" ht="20.100000000000001" hidden="1" customHeight="1">
      <c r="B310" s="85">
        <v>396</v>
      </c>
      <c r="C310" s="68">
        <v>44386</v>
      </c>
      <c r="D310" s="96"/>
      <c r="E310" s="103">
        <v>19161</v>
      </c>
      <c r="F310" s="84" t="s">
        <v>111</v>
      </c>
      <c r="G310" s="87" t="str">
        <f>IFERROR(VLOOKUP(F310,'ADD NAME (B)'!$C$4:D562,2,FALSE),"-")</f>
        <v>余佩志（Yu Pei Zhi)</v>
      </c>
      <c r="H310" s="82" t="s">
        <v>7</v>
      </c>
      <c r="I310" s="80">
        <v>-100000</v>
      </c>
      <c r="J310" s="148" t="s">
        <v>174</v>
      </c>
      <c r="K310" s="88"/>
    </row>
    <row r="311" spans="2:11" ht="20.100000000000001" hidden="1" customHeight="1">
      <c r="B311" s="85">
        <v>397</v>
      </c>
      <c r="C311" s="68">
        <v>44386</v>
      </c>
      <c r="D311" s="96"/>
      <c r="E311" s="103">
        <v>19159</v>
      </c>
      <c r="F311" s="84" t="s">
        <v>111</v>
      </c>
      <c r="G311" s="87" t="str">
        <f>IFERROR(VLOOKUP(F311,'ADD NAME (B)'!$C$4:D563,2,FALSE),"-")</f>
        <v>余佩志（Yu Pei Zhi)</v>
      </c>
      <c r="H311" s="82" t="s">
        <v>7</v>
      </c>
      <c r="I311" s="80">
        <v>-10000</v>
      </c>
      <c r="J311" s="148" t="s">
        <v>174</v>
      </c>
      <c r="K311" s="88"/>
    </row>
    <row r="312" spans="2:11" ht="20.100000000000001" hidden="1" customHeight="1">
      <c r="B312" s="85">
        <v>398</v>
      </c>
      <c r="C312" s="68">
        <v>44386</v>
      </c>
      <c r="D312" s="96"/>
      <c r="E312" s="103">
        <v>19157</v>
      </c>
      <c r="F312" s="84" t="s">
        <v>111</v>
      </c>
      <c r="G312" s="87" t="str">
        <f>IFERROR(VLOOKUP(F312,'ADD NAME (B)'!$C$4:D564,2,FALSE),"-")</f>
        <v>余佩志（Yu Pei Zhi)</v>
      </c>
      <c r="H312" s="82" t="s">
        <v>7</v>
      </c>
      <c r="I312" s="80">
        <v>-20000</v>
      </c>
      <c r="J312" s="148" t="s">
        <v>174</v>
      </c>
      <c r="K312" s="88"/>
    </row>
    <row r="313" spans="2:11" ht="20.100000000000001" hidden="1" customHeight="1">
      <c r="B313" s="85">
        <v>399</v>
      </c>
      <c r="C313" s="68">
        <v>44386</v>
      </c>
      <c r="D313" s="96"/>
      <c r="E313" s="103">
        <v>19156</v>
      </c>
      <c r="F313" s="84" t="s">
        <v>111</v>
      </c>
      <c r="G313" s="87" t="str">
        <f>IFERROR(VLOOKUP(F313,'ADD NAME (B)'!$C$4:D565,2,FALSE),"-")</f>
        <v>余佩志（Yu Pei Zhi)</v>
      </c>
      <c r="H313" s="82" t="s">
        <v>7</v>
      </c>
      <c r="I313" s="80">
        <v>-30000</v>
      </c>
      <c r="J313" s="148" t="s">
        <v>174</v>
      </c>
      <c r="K313" s="88"/>
    </row>
    <row r="314" spans="2:11" ht="20.100000000000001" hidden="1" customHeight="1">
      <c r="B314" s="85">
        <v>400</v>
      </c>
      <c r="C314" s="68">
        <v>44386</v>
      </c>
      <c r="D314" s="96"/>
      <c r="E314" s="103">
        <v>19138</v>
      </c>
      <c r="F314" s="84" t="s">
        <v>111</v>
      </c>
      <c r="G314" s="87" t="str">
        <f>IFERROR(VLOOKUP(F314,'ADD NAME (B)'!$C$4:D566,2,FALSE),"-")</f>
        <v>余佩志（Yu Pei Zhi)</v>
      </c>
      <c r="H314" s="82" t="s">
        <v>7</v>
      </c>
      <c r="I314" s="80">
        <v>-30000</v>
      </c>
      <c r="J314" s="148" t="s">
        <v>174</v>
      </c>
      <c r="K314" s="88"/>
    </row>
    <row r="315" spans="2:11" ht="20.100000000000001" hidden="1" customHeight="1">
      <c r="B315" s="85">
        <v>401</v>
      </c>
      <c r="C315" s="68">
        <v>44386</v>
      </c>
      <c r="D315" s="96"/>
      <c r="E315" s="103">
        <v>19135</v>
      </c>
      <c r="F315" s="84" t="s">
        <v>111</v>
      </c>
      <c r="G315" s="87" t="str">
        <f>IFERROR(VLOOKUP(F315,'ADD NAME (B)'!$C$4:D567,2,FALSE),"-")</f>
        <v>余佩志（Yu Pei Zhi)</v>
      </c>
      <c r="H315" s="82" t="s">
        <v>7</v>
      </c>
      <c r="I315" s="80">
        <v>-19000</v>
      </c>
      <c r="J315" s="148" t="s">
        <v>174</v>
      </c>
      <c r="K315" s="88"/>
    </row>
    <row r="316" spans="2:11" ht="20.100000000000001" hidden="1" customHeight="1">
      <c r="B316" s="85">
        <v>402</v>
      </c>
      <c r="C316" s="68">
        <v>44386</v>
      </c>
      <c r="D316" s="96"/>
      <c r="E316" s="103">
        <v>19110</v>
      </c>
      <c r="F316" s="84" t="s">
        <v>111</v>
      </c>
      <c r="G316" s="87" t="str">
        <f>IFERROR(VLOOKUP(F316,'ADD NAME (B)'!$C$4:D568,2,FALSE),"-")</f>
        <v>余佩志（Yu Pei Zhi)</v>
      </c>
      <c r="H316" s="82" t="s">
        <v>7</v>
      </c>
      <c r="I316" s="80">
        <v>-20000</v>
      </c>
      <c r="J316" s="148" t="s">
        <v>174</v>
      </c>
      <c r="K316" s="88"/>
    </row>
    <row r="317" spans="2:11" ht="20.100000000000001" hidden="1" customHeight="1">
      <c r="B317" s="85">
        <v>403</v>
      </c>
      <c r="C317" s="68">
        <v>44390</v>
      </c>
      <c r="D317" s="96"/>
      <c r="E317" s="103">
        <v>19026</v>
      </c>
      <c r="F317" s="84" t="s">
        <v>111</v>
      </c>
      <c r="G317" s="87" t="str">
        <f>IFERROR(VLOOKUP(F317,'ADD NAME (B)'!$C$4:D569,2,FALSE),"-")</f>
        <v>余佩志（Yu Pei Zhi)</v>
      </c>
      <c r="H317" s="82" t="s">
        <v>6</v>
      </c>
      <c r="I317" s="80">
        <v>30000</v>
      </c>
      <c r="J317" s="148" t="s">
        <v>180</v>
      </c>
      <c r="K317" s="88"/>
    </row>
    <row r="318" spans="2:11" ht="20.100000000000001" hidden="1" customHeight="1">
      <c r="B318" s="85">
        <v>404</v>
      </c>
      <c r="C318" s="68">
        <v>44390</v>
      </c>
      <c r="D318" s="96"/>
      <c r="E318" s="103">
        <v>19026</v>
      </c>
      <c r="F318" s="84" t="s">
        <v>111</v>
      </c>
      <c r="G318" s="87" t="str">
        <f>IFERROR(VLOOKUP(F318,'ADD NAME (B)'!$C$4:D570,2,FALSE),"-")</f>
        <v>余佩志（Yu Pei Zhi)</v>
      </c>
      <c r="H318" s="82" t="s">
        <v>7</v>
      </c>
      <c r="I318" s="80">
        <v>-30000</v>
      </c>
      <c r="J318" s="148" t="s">
        <v>180</v>
      </c>
      <c r="K318" s="88"/>
    </row>
    <row r="319" spans="2:11" ht="20.100000000000001" hidden="1" customHeight="1">
      <c r="B319" s="85">
        <v>405</v>
      </c>
      <c r="C319" s="68">
        <v>44391</v>
      </c>
      <c r="D319" s="96"/>
      <c r="E319" s="103">
        <v>19027</v>
      </c>
      <c r="F319" s="84" t="s">
        <v>78</v>
      </c>
      <c r="G319" s="87" t="str">
        <f>IFERROR(VLOOKUP(F319,'ADD NAME (B)'!$C$4:D571,2,FALSE),"-")</f>
        <v>兔哥(Tu Ge)</v>
      </c>
      <c r="H319" s="82" t="s">
        <v>6</v>
      </c>
      <c r="I319" s="80">
        <v>2000</v>
      </c>
      <c r="J319" s="148" t="s">
        <v>180</v>
      </c>
      <c r="K319" s="88"/>
    </row>
    <row r="320" spans="2:11" ht="20.100000000000001" hidden="1" customHeight="1">
      <c r="B320" s="85">
        <v>406</v>
      </c>
      <c r="C320" s="68">
        <v>44391</v>
      </c>
      <c r="D320" s="96"/>
      <c r="E320" s="103">
        <v>19028</v>
      </c>
      <c r="F320" s="84" t="s">
        <v>78</v>
      </c>
      <c r="G320" s="87" t="str">
        <f>IFERROR(VLOOKUP(F320,'ADD NAME (B)'!$C$4:D572,2,FALSE),"-")</f>
        <v>兔哥(Tu Ge)</v>
      </c>
      <c r="H320" s="82" t="s">
        <v>6</v>
      </c>
      <c r="I320" s="80">
        <v>1000</v>
      </c>
      <c r="J320" s="148" t="s">
        <v>180</v>
      </c>
      <c r="K320" s="88"/>
    </row>
    <row r="321" spans="2:11" ht="20.100000000000001" hidden="1" customHeight="1">
      <c r="B321" s="85">
        <v>407</v>
      </c>
      <c r="C321" s="68">
        <v>44392</v>
      </c>
      <c r="D321" s="96"/>
      <c r="E321" s="103">
        <v>19027</v>
      </c>
      <c r="F321" s="84" t="s">
        <v>78</v>
      </c>
      <c r="G321" s="87" t="str">
        <f>IFERROR(VLOOKUP(F321,'ADD NAME (B)'!$C$4:D573,2,FALSE),"-")</f>
        <v>兔哥(Tu Ge)</v>
      </c>
      <c r="H321" s="82" t="s">
        <v>7</v>
      </c>
      <c r="I321" s="80">
        <v>-2000</v>
      </c>
      <c r="J321" s="148" t="s">
        <v>180</v>
      </c>
      <c r="K321" s="88"/>
    </row>
    <row r="322" spans="2:11" ht="20.100000000000001" hidden="1" customHeight="1">
      <c r="B322" s="85">
        <v>408</v>
      </c>
      <c r="C322" s="68">
        <v>44392</v>
      </c>
      <c r="D322" s="96"/>
      <c r="E322" s="103">
        <v>19028</v>
      </c>
      <c r="F322" s="84" t="s">
        <v>78</v>
      </c>
      <c r="G322" s="87" t="str">
        <f>IFERROR(VLOOKUP(F322,'ADD NAME (B)'!$C$4:D574,2,FALSE),"-")</f>
        <v>兔哥(Tu Ge)</v>
      </c>
      <c r="H322" s="82" t="s">
        <v>7</v>
      </c>
      <c r="I322" s="80">
        <v>-1000</v>
      </c>
      <c r="J322" s="148" t="s">
        <v>180</v>
      </c>
      <c r="K322" s="88"/>
    </row>
    <row r="323" spans="2:11" ht="20.100000000000001" hidden="1" customHeight="1">
      <c r="B323" s="85">
        <v>409</v>
      </c>
      <c r="C323" s="68">
        <v>44392</v>
      </c>
      <c r="D323" s="96"/>
      <c r="E323" s="103">
        <v>19029</v>
      </c>
      <c r="F323" s="84" t="s">
        <v>78</v>
      </c>
      <c r="G323" s="87" t="str">
        <f>IFERROR(VLOOKUP(F323,'ADD NAME (B)'!$C$4:D575,2,FALSE),"-")</f>
        <v>兔哥(Tu Ge)</v>
      </c>
      <c r="H323" s="82" t="s">
        <v>6</v>
      </c>
      <c r="I323" s="80">
        <v>2000</v>
      </c>
      <c r="J323" s="148" t="s">
        <v>180</v>
      </c>
      <c r="K323" s="88"/>
    </row>
    <row r="324" spans="2:11" ht="20.100000000000001" hidden="1" customHeight="1">
      <c r="B324" s="85">
        <v>410</v>
      </c>
      <c r="C324" s="68">
        <v>44392</v>
      </c>
      <c r="D324" s="96"/>
      <c r="E324" s="103">
        <v>19030</v>
      </c>
      <c r="F324" s="84" t="s">
        <v>78</v>
      </c>
      <c r="G324" s="87" t="str">
        <f>IFERROR(VLOOKUP(F324,'ADD NAME (B)'!$C$4:D576,2,FALSE),"-")</f>
        <v>兔哥(Tu Ge)</v>
      </c>
      <c r="H324" s="82" t="s">
        <v>6</v>
      </c>
      <c r="I324" s="80">
        <v>3000</v>
      </c>
      <c r="J324" s="148" t="s">
        <v>180</v>
      </c>
      <c r="K324" s="88"/>
    </row>
    <row r="325" spans="2:11" ht="20.100000000000001" hidden="1" customHeight="1">
      <c r="B325" s="85">
        <v>411</v>
      </c>
      <c r="C325" s="68">
        <v>44393</v>
      </c>
      <c r="D325" s="96"/>
      <c r="E325" s="103">
        <v>19031</v>
      </c>
      <c r="F325" s="84" t="s">
        <v>111</v>
      </c>
      <c r="G325" s="87" t="str">
        <f>IFERROR(VLOOKUP(F325,'ADD NAME (B)'!$C$4:D577,2,FALSE),"-")</f>
        <v>余佩志（Yu Pei Zhi)</v>
      </c>
      <c r="H325" s="82" t="s">
        <v>6</v>
      </c>
      <c r="I325" s="80">
        <v>20000</v>
      </c>
      <c r="J325" s="148" t="s">
        <v>180</v>
      </c>
      <c r="K325" s="88"/>
    </row>
    <row r="326" spans="2:11" ht="20.100000000000001" hidden="1" customHeight="1">
      <c r="B326" s="85">
        <v>412</v>
      </c>
      <c r="C326" s="68">
        <v>44393</v>
      </c>
      <c r="D326" s="96"/>
      <c r="E326" s="103">
        <v>19031</v>
      </c>
      <c r="F326" s="84" t="s">
        <v>111</v>
      </c>
      <c r="G326" s="87" t="str">
        <f>IFERROR(VLOOKUP(F326,'ADD NAME (B)'!$C$4:D578,2,FALSE),"-")</f>
        <v>余佩志（Yu Pei Zhi)</v>
      </c>
      <c r="H326" s="82" t="s">
        <v>7</v>
      </c>
      <c r="I326" s="80">
        <v>-20000</v>
      </c>
      <c r="J326" s="148" t="s">
        <v>180</v>
      </c>
      <c r="K326" s="88"/>
    </row>
    <row r="327" spans="2:11" ht="20.100000000000001" hidden="1" customHeight="1">
      <c r="B327" s="85">
        <v>413</v>
      </c>
      <c r="C327" s="68">
        <v>44394</v>
      </c>
      <c r="D327" s="96"/>
      <c r="E327" s="103">
        <v>19032</v>
      </c>
      <c r="F327" s="84" t="s">
        <v>78</v>
      </c>
      <c r="G327" s="87" t="str">
        <f>IFERROR(VLOOKUP(F327,'ADD NAME (B)'!$C$4:D579,2,FALSE),"-")</f>
        <v>兔哥(Tu Ge)</v>
      </c>
      <c r="H327" s="82" t="s">
        <v>6</v>
      </c>
      <c r="I327" s="80">
        <v>5000</v>
      </c>
      <c r="J327" s="148" t="s">
        <v>180</v>
      </c>
      <c r="K327" s="88"/>
    </row>
    <row r="328" spans="2:11" ht="20.100000000000001" hidden="1" customHeight="1">
      <c r="B328" s="85">
        <v>414</v>
      </c>
      <c r="C328" s="68">
        <v>44395</v>
      </c>
      <c r="D328" s="96"/>
      <c r="E328" s="103">
        <v>19033</v>
      </c>
      <c r="F328" s="84" t="s">
        <v>111</v>
      </c>
      <c r="G328" s="87" t="str">
        <f>IFERROR(VLOOKUP(F328,'ADD NAME (B)'!$C$4:D580,2,FALSE),"-")</f>
        <v>余佩志（Yu Pei Zhi)</v>
      </c>
      <c r="H328" s="82" t="s">
        <v>6</v>
      </c>
      <c r="I328" s="80">
        <v>5000</v>
      </c>
      <c r="J328" s="148" t="s">
        <v>180</v>
      </c>
      <c r="K328" s="88"/>
    </row>
    <row r="329" spans="2:11" ht="20.100000000000001" hidden="1" customHeight="1">
      <c r="B329" s="85">
        <v>415</v>
      </c>
      <c r="C329" s="68">
        <v>44395</v>
      </c>
      <c r="D329" s="96"/>
      <c r="E329" s="103">
        <v>19034</v>
      </c>
      <c r="F329" s="84" t="s">
        <v>111</v>
      </c>
      <c r="G329" s="87" t="str">
        <f>IFERROR(VLOOKUP(F329,'ADD NAME (B)'!$C$4:D581,2,FALSE),"-")</f>
        <v>余佩志（Yu Pei Zhi)</v>
      </c>
      <c r="H329" s="82" t="s">
        <v>6</v>
      </c>
      <c r="I329" s="80">
        <v>15000</v>
      </c>
      <c r="J329" s="148" t="s">
        <v>180</v>
      </c>
      <c r="K329" s="88"/>
    </row>
    <row r="330" spans="2:11" ht="20.100000000000001" hidden="1" customHeight="1">
      <c r="B330" s="85">
        <v>416</v>
      </c>
      <c r="C330" s="68">
        <v>44395</v>
      </c>
      <c r="D330" s="96"/>
      <c r="E330" s="103">
        <v>19035</v>
      </c>
      <c r="F330" s="84" t="s">
        <v>111</v>
      </c>
      <c r="G330" s="87" t="str">
        <f>IFERROR(VLOOKUP(F330,'ADD NAME (B)'!$C$4:D582,2,FALSE),"-")</f>
        <v>余佩志（Yu Pei Zhi)</v>
      </c>
      <c r="H330" s="82" t="s">
        <v>6</v>
      </c>
      <c r="I330" s="80">
        <v>20000</v>
      </c>
      <c r="J330" s="148" t="s">
        <v>180</v>
      </c>
      <c r="K330" s="88"/>
    </row>
    <row r="331" spans="2:11" ht="20.100000000000001" hidden="1" customHeight="1">
      <c r="B331" s="85">
        <v>417</v>
      </c>
      <c r="C331" s="68">
        <v>44395</v>
      </c>
      <c r="D331" s="96"/>
      <c r="E331" s="103">
        <v>19017</v>
      </c>
      <c r="F331" s="84" t="s">
        <v>78</v>
      </c>
      <c r="G331" s="87" t="str">
        <f>IFERROR(VLOOKUP(F331,'ADD NAME (B)'!$C$4:D583,2,FALSE),"-")</f>
        <v>兔哥(Tu Ge)</v>
      </c>
      <c r="H331" s="82" t="s">
        <v>7</v>
      </c>
      <c r="I331" s="80">
        <v>-150000</v>
      </c>
      <c r="J331" s="148" t="s">
        <v>162</v>
      </c>
      <c r="K331" s="88"/>
    </row>
    <row r="332" spans="2:11" ht="20.100000000000001" hidden="1" customHeight="1">
      <c r="B332" s="85">
        <v>418</v>
      </c>
      <c r="C332" s="68">
        <v>44396</v>
      </c>
      <c r="D332" s="96"/>
      <c r="E332" s="103">
        <v>19038</v>
      </c>
      <c r="F332" s="84" t="s">
        <v>111</v>
      </c>
      <c r="G332" s="87" t="str">
        <f>IFERROR(VLOOKUP(F332,'ADD NAME (B)'!$C$4:D584,2,FALSE),"-")</f>
        <v>余佩志（Yu Pei Zhi)</v>
      </c>
      <c r="H332" s="82" t="s">
        <v>6</v>
      </c>
      <c r="I332" s="80">
        <v>10000</v>
      </c>
      <c r="J332" s="148" t="s">
        <v>162</v>
      </c>
      <c r="K332" s="88"/>
    </row>
    <row r="333" spans="2:11" ht="20.100000000000001" hidden="1" customHeight="1">
      <c r="B333" s="85">
        <v>419</v>
      </c>
      <c r="C333" s="68">
        <v>44396</v>
      </c>
      <c r="D333" s="96"/>
      <c r="E333" s="103">
        <v>19037</v>
      </c>
      <c r="F333" s="84" t="s">
        <v>111</v>
      </c>
      <c r="G333" s="87" t="str">
        <f>IFERROR(VLOOKUP(F333,'ADD NAME (B)'!$C$4:D585,2,FALSE),"-")</f>
        <v>余佩志（Yu Pei Zhi)</v>
      </c>
      <c r="H333" s="82" t="s">
        <v>6</v>
      </c>
      <c r="I333" s="80">
        <v>20000</v>
      </c>
      <c r="J333" s="148" t="s">
        <v>162</v>
      </c>
      <c r="K333" s="88"/>
    </row>
    <row r="334" spans="2:11" ht="20.100000000000001" hidden="1" customHeight="1">
      <c r="B334" s="85">
        <v>420</v>
      </c>
      <c r="C334" s="68">
        <v>44396</v>
      </c>
      <c r="D334" s="96"/>
      <c r="E334" s="103">
        <v>19034</v>
      </c>
      <c r="F334" s="84" t="s">
        <v>111</v>
      </c>
      <c r="G334" s="87" t="str">
        <f>IFERROR(VLOOKUP(F334,'ADD NAME (B)'!$C$4:D586,2,FALSE),"-")</f>
        <v>余佩志（Yu Pei Zhi)</v>
      </c>
      <c r="H334" s="82" t="s">
        <v>7</v>
      </c>
      <c r="I334" s="80">
        <v>-15000</v>
      </c>
      <c r="J334" s="148" t="s">
        <v>162</v>
      </c>
      <c r="K334" s="88"/>
    </row>
    <row r="335" spans="2:11" ht="20.100000000000001" hidden="1" customHeight="1">
      <c r="B335" s="85">
        <v>421</v>
      </c>
      <c r="C335" s="68">
        <v>44396</v>
      </c>
      <c r="D335" s="96"/>
      <c r="E335" s="103">
        <v>19035</v>
      </c>
      <c r="F335" s="84" t="s">
        <v>111</v>
      </c>
      <c r="G335" s="87" t="str">
        <f>IFERROR(VLOOKUP(F335,'ADD NAME (B)'!$C$4:D587,2,FALSE),"-")</f>
        <v>余佩志（Yu Pei Zhi)</v>
      </c>
      <c r="H335" s="82" t="s">
        <v>7</v>
      </c>
      <c r="I335" s="80">
        <v>-20000</v>
      </c>
      <c r="J335" s="148" t="s">
        <v>162</v>
      </c>
      <c r="K335" s="88"/>
    </row>
    <row r="336" spans="2:11" ht="20.100000000000001" hidden="1" customHeight="1">
      <c r="B336" s="85">
        <v>422</v>
      </c>
      <c r="C336" s="68">
        <v>44396</v>
      </c>
      <c r="D336" s="96"/>
      <c r="E336" s="103">
        <v>19038</v>
      </c>
      <c r="F336" s="84" t="s">
        <v>111</v>
      </c>
      <c r="G336" s="87" t="str">
        <f>IFERROR(VLOOKUP(F336,'ADD NAME (B)'!$C$4:D588,2,FALSE),"-")</f>
        <v>余佩志（Yu Pei Zhi)</v>
      </c>
      <c r="H336" s="82" t="s">
        <v>7</v>
      </c>
      <c r="I336" s="80">
        <v>-10000</v>
      </c>
      <c r="J336" s="148" t="s">
        <v>162</v>
      </c>
      <c r="K336" s="88"/>
    </row>
    <row r="337" spans="2:11" ht="20.100000000000001" hidden="1" customHeight="1">
      <c r="B337" s="85">
        <v>423</v>
      </c>
      <c r="C337" s="68">
        <v>44397</v>
      </c>
      <c r="D337" s="96"/>
      <c r="E337" s="103">
        <v>19039</v>
      </c>
      <c r="F337" s="84" t="s">
        <v>111</v>
      </c>
      <c r="G337" s="87" t="str">
        <f>IFERROR(VLOOKUP(F337,'ADD NAME (B)'!$C$4:D589,2,FALSE),"-")</f>
        <v>余佩志（Yu Pei Zhi)</v>
      </c>
      <c r="H337" s="82" t="s">
        <v>6</v>
      </c>
      <c r="I337" s="80">
        <v>20000</v>
      </c>
      <c r="J337" s="148" t="s">
        <v>162</v>
      </c>
      <c r="K337" s="88"/>
    </row>
    <row r="338" spans="2:11" ht="20.100000000000001" hidden="1" customHeight="1">
      <c r="B338" s="85">
        <v>424</v>
      </c>
      <c r="C338" s="68">
        <v>44397</v>
      </c>
      <c r="D338" s="96"/>
      <c r="E338" s="103">
        <v>19040</v>
      </c>
      <c r="F338" s="84" t="s">
        <v>111</v>
      </c>
      <c r="G338" s="87" t="str">
        <f>IFERROR(VLOOKUP(F338,'ADD NAME (B)'!$C$4:D590,2,FALSE),"-")</f>
        <v>余佩志（Yu Pei Zhi)</v>
      </c>
      <c r="H338" s="82" t="s">
        <v>6</v>
      </c>
      <c r="I338" s="80">
        <v>20000</v>
      </c>
      <c r="J338" s="148" t="s">
        <v>162</v>
      </c>
      <c r="K338" s="88"/>
    </row>
    <row r="339" spans="2:11" ht="20.100000000000001" hidden="1" customHeight="1">
      <c r="B339" s="85">
        <v>425</v>
      </c>
      <c r="C339" s="68">
        <v>44397</v>
      </c>
      <c r="D339" s="96"/>
      <c r="E339" s="103">
        <v>19041</v>
      </c>
      <c r="F339" s="84" t="s">
        <v>111</v>
      </c>
      <c r="G339" s="87" t="str">
        <f>IFERROR(VLOOKUP(F339,'ADD NAME (B)'!$C$4:D591,2,FALSE),"-")</f>
        <v>余佩志（Yu Pei Zhi)</v>
      </c>
      <c r="H339" s="82" t="s">
        <v>6</v>
      </c>
      <c r="I339" s="80">
        <v>17000</v>
      </c>
      <c r="J339" s="148" t="s">
        <v>162</v>
      </c>
      <c r="K339" s="88"/>
    </row>
    <row r="340" spans="2:11" ht="20.100000000000001" hidden="1" customHeight="1">
      <c r="B340" s="85">
        <v>426</v>
      </c>
      <c r="C340" s="68">
        <v>44397</v>
      </c>
      <c r="D340" s="96"/>
      <c r="E340" s="103">
        <v>19042</v>
      </c>
      <c r="F340" s="84" t="s">
        <v>111</v>
      </c>
      <c r="G340" s="87" t="str">
        <f>IFERROR(VLOOKUP(F340,'ADD NAME (B)'!$C$4:D592,2,FALSE),"-")</f>
        <v>余佩志（Yu Pei Zhi)</v>
      </c>
      <c r="H340" s="82" t="s">
        <v>6</v>
      </c>
      <c r="I340" s="80">
        <v>13000</v>
      </c>
      <c r="J340" s="148" t="s">
        <v>162</v>
      </c>
      <c r="K340" s="88"/>
    </row>
    <row r="341" spans="2:11" ht="20.100000000000001" hidden="1" customHeight="1">
      <c r="B341" s="85">
        <v>427</v>
      </c>
      <c r="C341" s="68">
        <v>44397</v>
      </c>
      <c r="D341" s="96"/>
      <c r="E341" s="103">
        <v>19037</v>
      </c>
      <c r="F341" s="84" t="s">
        <v>111</v>
      </c>
      <c r="G341" s="87" t="str">
        <f>IFERROR(VLOOKUP(F341,'ADD NAME (B)'!$C$4:D593,2,FALSE),"-")</f>
        <v>余佩志（Yu Pei Zhi)</v>
      </c>
      <c r="H341" s="82" t="s">
        <v>7</v>
      </c>
      <c r="I341" s="80">
        <v>-20000</v>
      </c>
      <c r="J341" s="148" t="s">
        <v>162</v>
      </c>
      <c r="K341" s="88"/>
    </row>
    <row r="342" spans="2:11" ht="20.100000000000001" hidden="1" customHeight="1">
      <c r="B342" s="85">
        <v>428</v>
      </c>
      <c r="C342" s="68">
        <v>44397</v>
      </c>
      <c r="D342" s="96"/>
      <c r="E342" s="103">
        <v>19039</v>
      </c>
      <c r="F342" s="84" t="s">
        <v>111</v>
      </c>
      <c r="G342" s="87" t="str">
        <f>IFERROR(VLOOKUP(F342,'ADD NAME (B)'!$C$4:D594,2,FALSE),"-")</f>
        <v>余佩志（Yu Pei Zhi)</v>
      </c>
      <c r="H342" s="82" t="s">
        <v>7</v>
      </c>
      <c r="I342" s="80">
        <v>-20000</v>
      </c>
      <c r="J342" s="148" t="s">
        <v>162</v>
      </c>
      <c r="K342" s="88"/>
    </row>
    <row r="343" spans="2:11" ht="20.100000000000001" hidden="1" customHeight="1">
      <c r="B343" s="85">
        <v>429</v>
      </c>
      <c r="C343" s="68">
        <v>44397</v>
      </c>
      <c r="D343" s="96"/>
      <c r="E343" s="103">
        <v>19040</v>
      </c>
      <c r="F343" s="84" t="s">
        <v>111</v>
      </c>
      <c r="G343" s="87" t="str">
        <f>IFERROR(VLOOKUP(F343,'ADD NAME (B)'!$C$4:D595,2,FALSE),"-")</f>
        <v>余佩志（Yu Pei Zhi)</v>
      </c>
      <c r="H343" s="82" t="s">
        <v>7</v>
      </c>
      <c r="I343" s="80">
        <v>-20000</v>
      </c>
      <c r="J343" s="148" t="s">
        <v>162</v>
      </c>
      <c r="K343" s="88"/>
    </row>
    <row r="344" spans="2:11" ht="20.100000000000001" hidden="1" customHeight="1">
      <c r="B344" s="85">
        <v>430</v>
      </c>
      <c r="C344" s="68">
        <v>44398</v>
      </c>
      <c r="D344" s="96"/>
      <c r="E344" s="103">
        <v>19043</v>
      </c>
      <c r="F344" s="84" t="s">
        <v>78</v>
      </c>
      <c r="G344" s="87" t="str">
        <f>IFERROR(VLOOKUP(F344,'ADD NAME (B)'!$C$4:D596,2,FALSE),"-")</f>
        <v>兔哥(Tu Ge)</v>
      </c>
      <c r="H344" s="82" t="s">
        <v>6</v>
      </c>
      <c r="I344" s="80">
        <v>5000</v>
      </c>
      <c r="J344" s="148" t="s">
        <v>162</v>
      </c>
      <c r="K344" s="88"/>
    </row>
    <row r="345" spans="2:11" ht="20.100000000000001" hidden="1" customHeight="1">
      <c r="B345" s="85">
        <v>431</v>
      </c>
      <c r="C345" s="68">
        <v>44398</v>
      </c>
      <c r="D345" s="96"/>
      <c r="E345" s="103">
        <v>19043</v>
      </c>
      <c r="F345" s="84" t="s">
        <v>78</v>
      </c>
      <c r="G345" s="87" t="str">
        <f>IFERROR(VLOOKUP(F345,'ADD NAME (B)'!$C$4:D597,2,FALSE),"-")</f>
        <v>兔哥(Tu Ge)</v>
      </c>
      <c r="H345" s="82" t="s">
        <v>7</v>
      </c>
      <c r="I345" s="80">
        <v>-5000</v>
      </c>
      <c r="J345" s="148" t="s">
        <v>162</v>
      </c>
      <c r="K345" s="88"/>
    </row>
    <row r="346" spans="2:11" ht="20.100000000000001" hidden="1" customHeight="1">
      <c r="B346" s="85">
        <v>432</v>
      </c>
      <c r="C346" s="68">
        <v>44399</v>
      </c>
      <c r="D346" s="96"/>
      <c r="E346" s="103">
        <v>19036</v>
      </c>
      <c r="F346" s="84" t="s">
        <v>78</v>
      </c>
      <c r="G346" s="87" t="str">
        <f>IFERROR(VLOOKUP(F346,'ADD NAME (B)'!$C$4:D598,2,FALSE),"-")</f>
        <v>兔哥(Tu Ge)</v>
      </c>
      <c r="H346" s="82" t="s">
        <v>7</v>
      </c>
      <c r="I346" s="80">
        <v>-50000</v>
      </c>
      <c r="J346" s="148" t="s">
        <v>182</v>
      </c>
      <c r="K346" s="88"/>
    </row>
    <row r="347" spans="2:11" ht="20.100000000000001" hidden="1" customHeight="1">
      <c r="B347" s="85">
        <v>433</v>
      </c>
      <c r="C347" s="68">
        <v>44399</v>
      </c>
      <c r="D347" s="96"/>
      <c r="E347" s="103">
        <v>19047</v>
      </c>
      <c r="F347" s="84" t="s">
        <v>78</v>
      </c>
      <c r="G347" s="87" t="str">
        <f>IFERROR(VLOOKUP(F347,'ADD NAME (B)'!$C$4:D599,2,FALSE),"-")</f>
        <v>兔哥(Tu Ge)</v>
      </c>
      <c r="H347" s="82" t="s">
        <v>6</v>
      </c>
      <c r="I347" s="80">
        <v>10000</v>
      </c>
      <c r="J347" s="148" t="s">
        <v>182</v>
      </c>
      <c r="K347" s="88"/>
    </row>
    <row r="348" spans="2:11" ht="20.100000000000001" hidden="1" customHeight="1">
      <c r="B348" s="85">
        <v>434</v>
      </c>
      <c r="C348" s="68">
        <v>44399</v>
      </c>
      <c r="D348" s="96"/>
      <c r="E348" s="103">
        <v>19045</v>
      </c>
      <c r="F348" s="84" t="s">
        <v>111</v>
      </c>
      <c r="G348" s="87" t="str">
        <f>IFERROR(VLOOKUP(F348,'ADD NAME (B)'!$C$4:D600,2,FALSE),"-")</f>
        <v>余佩志（Yu Pei Zhi)</v>
      </c>
      <c r="H348" s="82" t="s">
        <v>6</v>
      </c>
      <c r="I348" s="80">
        <v>20000</v>
      </c>
      <c r="J348" s="148" t="s">
        <v>182</v>
      </c>
      <c r="K348" s="88"/>
    </row>
    <row r="349" spans="2:11" ht="20.100000000000001" hidden="1" customHeight="1">
      <c r="B349" s="85">
        <v>435</v>
      </c>
      <c r="C349" s="68">
        <v>44399</v>
      </c>
      <c r="D349" s="96"/>
      <c r="E349" s="103">
        <v>19046</v>
      </c>
      <c r="F349" s="84" t="s">
        <v>78</v>
      </c>
      <c r="G349" s="87" t="str">
        <f>IFERROR(VLOOKUP(F349,'ADD NAME (B)'!$C$4:D601,2,FALSE),"-")</f>
        <v>兔哥(Tu Ge)</v>
      </c>
      <c r="H349" s="82" t="s">
        <v>6</v>
      </c>
      <c r="I349" s="80">
        <v>5000</v>
      </c>
      <c r="J349" s="148" t="s">
        <v>182</v>
      </c>
      <c r="K349" s="88"/>
    </row>
    <row r="350" spans="2:11" ht="20.100000000000001" hidden="1" customHeight="1">
      <c r="B350" s="85">
        <v>436</v>
      </c>
      <c r="C350" s="68">
        <v>44399</v>
      </c>
      <c r="D350" s="96"/>
      <c r="E350" s="103">
        <v>19044</v>
      </c>
      <c r="F350" s="84" t="s">
        <v>78</v>
      </c>
      <c r="G350" s="87" t="str">
        <f>IFERROR(VLOOKUP(F350,'ADD NAME (B)'!$C$4:D602,2,FALSE),"-")</f>
        <v>兔哥(Tu Ge)</v>
      </c>
      <c r="H350" s="82" t="s">
        <v>6</v>
      </c>
      <c r="I350" s="80">
        <v>3000</v>
      </c>
      <c r="J350" s="148" t="s">
        <v>182</v>
      </c>
      <c r="K350" s="88"/>
    </row>
    <row r="351" spans="2:11" ht="20.100000000000001" hidden="1" customHeight="1">
      <c r="B351" s="85">
        <v>437</v>
      </c>
      <c r="C351" s="68">
        <v>44400</v>
      </c>
      <c r="D351" s="96"/>
      <c r="E351" s="103">
        <v>19048</v>
      </c>
      <c r="F351" s="84" t="s">
        <v>111</v>
      </c>
      <c r="G351" s="87" t="str">
        <f>IFERROR(VLOOKUP(F351,'ADD NAME (B)'!$C$4:D603,2,FALSE),"-")</f>
        <v>余佩志（Yu Pei Zhi)</v>
      </c>
      <c r="H351" s="82" t="s">
        <v>6</v>
      </c>
      <c r="I351" s="80">
        <v>5000</v>
      </c>
      <c r="J351" s="148" t="s">
        <v>162</v>
      </c>
      <c r="K351" s="88"/>
    </row>
    <row r="352" spans="2:11" ht="20.100000000000001" hidden="1" customHeight="1">
      <c r="B352" s="85">
        <v>438</v>
      </c>
      <c r="C352" s="68">
        <v>44400</v>
      </c>
      <c r="D352" s="96"/>
      <c r="E352" s="103">
        <v>19049</v>
      </c>
      <c r="F352" s="84" t="s">
        <v>78</v>
      </c>
      <c r="G352" s="87" t="str">
        <f>IFERROR(VLOOKUP(F352,'ADD NAME (B)'!$C$4:D604,2,FALSE),"-")</f>
        <v>兔哥(Tu Ge)</v>
      </c>
      <c r="H352" s="82" t="s">
        <v>6</v>
      </c>
      <c r="I352" s="80">
        <v>10000</v>
      </c>
      <c r="J352" s="148" t="s">
        <v>162</v>
      </c>
      <c r="K352" s="88"/>
    </row>
    <row r="353" spans="2:11" ht="20.100000000000001" hidden="1" customHeight="1">
      <c r="B353" s="85">
        <v>439</v>
      </c>
      <c r="C353" s="68">
        <v>44400</v>
      </c>
      <c r="D353" s="96"/>
      <c r="E353" s="103">
        <v>19050</v>
      </c>
      <c r="F353" s="84" t="s">
        <v>111</v>
      </c>
      <c r="G353" s="87" t="str">
        <f>IFERROR(VLOOKUP(F353,'ADD NAME (B)'!$C$4:D605,2,FALSE),"-")</f>
        <v>余佩志（Yu Pei Zhi)</v>
      </c>
      <c r="H353" s="82" t="s">
        <v>6</v>
      </c>
      <c r="I353" s="80">
        <v>20000</v>
      </c>
      <c r="J353" s="148" t="s">
        <v>162</v>
      </c>
      <c r="K353" s="88"/>
    </row>
    <row r="354" spans="2:11" ht="20.100000000000001" hidden="1" customHeight="1">
      <c r="B354" s="85">
        <v>440</v>
      </c>
      <c r="C354" s="68">
        <v>44400</v>
      </c>
      <c r="D354" s="96"/>
      <c r="E354" s="103">
        <v>19045</v>
      </c>
      <c r="F354" s="84" t="s">
        <v>111</v>
      </c>
      <c r="G354" s="87" t="str">
        <f>IFERROR(VLOOKUP(F354,'ADD NAME (B)'!$C$4:D606,2,FALSE),"-")</f>
        <v>余佩志（Yu Pei Zhi)</v>
      </c>
      <c r="H354" s="82" t="s">
        <v>7</v>
      </c>
      <c r="I354" s="80">
        <v>-20000</v>
      </c>
      <c r="J354" s="148" t="s">
        <v>162</v>
      </c>
      <c r="K354" s="88"/>
    </row>
    <row r="355" spans="2:11" ht="20.100000000000001" hidden="1" customHeight="1">
      <c r="B355" s="85">
        <v>441</v>
      </c>
      <c r="C355" s="68">
        <v>44400</v>
      </c>
      <c r="D355" s="96"/>
      <c r="E355" s="103">
        <v>19042</v>
      </c>
      <c r="F355" s="84" t="s">
        <v>111</v>
      </c>
      <c r="G355" s="87" t="str">
        <f>IFERROR(VLOOKUP(F355,'ADD NAME (B)'!$C$4:D607,2,FALSE),"-")</f>
        <v>余佩志（Yu Pei Zhi)</v>
      </c>
      <c r="H355" s="82" t="s">
        <v>7</v>
      </c>
      <c r="I355" s="80">
        <v>-13000</v>
      </c>
      <c r="J355" s="148" t="s">
        <v>162</v>
      </c>
      <c r="K355" s="88"/>
    </row>
    <row r="356" spans="2:11" ht="20.100000000000001" hidden="1" customHeight="1">
      <c r="B356" s="85">
        <v>442</v>
      </c>
      <c r="C356" s="68">
        <v>44401</v>
      </c>
      <c r="D356" s="96"/>
      <c r="E356" s="103">
        <v>19201</v>
      </c>
      <c r="F356" s="84" t="s">
        <v>78</v>
      </c>
      <c r="G356" s="87" t="str">
        <f>IFERROR(VLOOKUP(F356,'ADD NAME (B)'!$C$4:D608,2,FALSE),"-")</f>
        <v>兔哥(Tu Ge)</v>
      </c>
      <c r="H356" s="82" t="s">
        <v>6</v>
      </c>
      <c r="I356" s="80">
        <v>10000</v>
      </c>
      <c r="J356" s="148" t="s">
        <v>162</v>
      </c>
      <c r="K356" s="88"/>
    </row>
    <row r="357" spans="2:11" ht="20.100000000000001" hidden="1" customHeight="1">
      <c r="B357" s="85">
        <v>443</v>
      </c>
      <c r="C357" s="68">
        <v>44401</v>
      </c>
      <c r="D357" s="96"/>
      <c r="E357" s="103">
        <v>19251</v>
      </c>
      <c r="F357" s="84" t="s">
        <v>111</v>
      </c>
      <c r="G357" s="87" t="str">
        <f>IFERROR(VLOOKUP(F357,'ADD NAME (B)'!$C$4:D609,2,FALSE),"-")</f>
        <v>余佩志（Yu Pei Zhi)</v>
      </c>
      <c r="H357" s="82" t="s">
        <v>6</v>
      </c>
      <c r="I357" s="80">
        <v>23000</v>
      </c>
      <c r="J357" s="148" t="s">
        <v>162</v>
      </c>
      <c r="K357" s="88"/>
    </row>
    <row r="358" spans="2:11" ht="20.100000000000001" hidden="1" customHeight="1">
      <c r="B358" s="85">
        <v>444</v>
      </c>
      <c r="C358" s="68">
        <v>44401</v>
      </c>
      <c r="D358" s="96"/>
      <c r="E358" s="103">
        <v>19033</v>
      </c>
      <c r="F358" s="84" t="s">
        <v>111</v>
      </c>
      <c r="G358" s="87" t="str">
        <f>IFERROR(VLOOKUP(F358,'ADD NAME (B)'!$C$4:D610,2,FALSE),"-")</f>
        <v>余佩志（Yu Pei Zhi)</v>
      </c>
      <c r="H358" s="82" t="s">
        <v>7</v>
      </c>
      <c r="I358" s="80">
        <v>-5000</v>
      </c>
      <c r="J358" s="148" t="s">
        <v>162</v>
      </c>
      <c r="K358" s="88"/>
    </row>
    <row r="359" spans="2:11" ht="20.100000000000001" hidden="1" customHeight="1">
      <c r="B359" s="85">
        <v>445</v>
      </c>
      <c r="C359" s="68">
        <v>44401</v>
      </c>
      <c r="D359" s="96"/>
      <c r="E359" s="103">
        <v>19041</v>
      </c>
      <c r="F359" s="84" t="s">
        <v>111</v>
      </c>
      <c r="G359" s="87" t="str">
        <f>IFERROR(VLOOKUP(F359,'ADD NAME (B)'!$C$4:D611,2,FALSE),"-")</f>
        <v>余佩志（Yu Pei Zhi)</v>
      </c>
      <c r="H359" s="82" t="s">
        <v>7</v>
      </c>
      <c r="I359" s="80">
        <v>-17000</v>
      </c>
      <c r="J359" s="148" t="s">
        <v>162</v>
      </c>
      <c r="K359" s="88"/>
    </row>
    <row r="360" spans="2:11" ht="20.100000000000001" hidden="1" customHeight="1">
      <c r="B360" s="85">
        <v>446</v>
      </c>
      <c r="C360" s="68">
        <v>44402</v>
      </c>
      <c r="D360" s="96"/>
      <c r="E360" s="103">
        <v>19252</v>
      </c>
      <c r="F360" s="84" t="s">
        <v>78</v>
      </c>
      <c r="G360" s="87" t="str">
        <f>IFERROR(VLOOKUP(F360,'ADD NAME (B)'!$C$4:D612,2,FALSE),"-")</f>
        <v>兔哥(Tu Ge)</v>
      </c>
      <c r="H360" s="82" t="s">
        <v>6</v>
      </c>
      <c r="I360" s="80">
        <v>5000</v>
      </c>
      <c r="J360" s="148" t="s">
        <v>162</v>
      </c>
      <c r="K360" s="88"/>
    </row>
    <row r="361" spans="2:11" ht="20.100000000000001" hidden="1" customHeight="1">
      <c r="B361" s="85">
        <v>447</v>
      </c>
      <c r="C361" s="68">
        <v>44402</v>
      </c>
      <c r="D361" s="96"/>
      <c r="E361" s="103">
        <v>19253</v>
      </c>
      <c r="F361" s="84" t="s">
        <v>78</v>
      </c>
      <c r="G361" s="87" t="str">
        <f>IFERROR(VLOOKUP(F361,'ADD NAME (B)'!$C$4:D613,2,FALSE),"-")</f>
        <v>兔哥(Tu Ge)</v>
      </c>
      <c r="H361" s="82" t="s">
        <v>6</v>
      </c>
      <c r="I361" s="80">
        <v>5000</v>
      </c>
      <c r="J361" s="148" t="s">
        <v>162</v>
      </c>
      <c r="K361" s="88"/>
    </row>
    <row r="362" spans="2:11" ht="20.100000000000001" hidden="1" customHeight="1">
      <c r="B362" s="85">
        <v>448</v>
      </c>
      <c r="C362" s="68">
        <v>44402</v>
      </c>
      <c r="D362" s="96"/>
      <c r="E362" s="103">
        <v>19254</v>
      </c>
      <c r="F362" s="84" t="s">
        <v>78</v>
      </c>
      <c r="G362" s="87" t="str">
        <f>IFERROR(VLOOKUP(F362,'ADD NAME (B)'!$C$4:D614,2,FALSE),"-")</f>
        <v>兔哥(Tu Ge)</v>
      </c>
      <c r="H362" s="82" t="s">
        <v>6</v>
      </c>
      <c r="I362" s="80">
        <v>3000</v>
      </c>
      <c r="J362" s="148" t="s">
        <v>162</v>
      </c>
      <c r="K362" s="88"/>
    </row>
    <row r="363" spans="2:11" ht="20.100000000000001" hidden="1" customHeight="1">
      <c r="B363" s="85">
        <v>449</v>
      </c>
      <c r="C363" s="68">
        <v>44403</v>
      </c>
      <c r="D363" s="96"/>
      <c r="E363" s="103">
        <v>19202</v>
      </c>
      <c r="F363" s="84" t="s">
        <v>111</v>
      </c>
      <c r="G363" s="87" t="str">
        <f>IFERROR(VLOOKUP(F363,'ADD NAME (B)'!$C$4:D615,2,FALSE),"-")</f>
        <v>余佩志（Yu Pei Zhi)</v>
      </c>
      <c r="H363" s="82" t="s">
        <v>6</v>
      </c>
      <c r="I363" s="80">
        <v>500000</v>
      </c>
      <c r="J363" s="148" t="s">
        <v>162</v>
      </c>
      <c r="K363" s="88" t="s">
        <v>184</v>
      </c>
    </row>
    <row r="364" spans="2:11" ht="20.100000000000001" hidden="1" customHeight="1">
      <c r="B364" s="85">
        <v>450</v>
      </c>
      <c r="C364" s="68">
        <v>44403</v>
      </c>
      <c r="D364" s="96"/>
      <c r="E364" s="103">
        <v>19204</v>
      </c>
      <c r="F364" s="84" t="s">
        <v>111</v>
      </c>
      <c r="G364" s="87" t="str">
        <f>IFERROR(VLOOKUP(F364,'ADD NAME (B)'!$C$4:D616,2,FALSE),"-")</f>
        <v>余佩志（Yu Pei Zhi)</v>
      </c>
      <c r="H364" s="82" t="s">
        <v>6</v>
      </c>
      <c r="I364" s="80">
        <v>10000</v>
      </c>
      <c r="J364" s="148" t="s">
        <v>162</v>
      </c>
      <c r="K364" s="88"/>
    </row>
    <row r="365" spans="2:11" ht="20.100000000000001" hidden="1" customHeight="1">
      <c r="B365" s="85">
        <v>451</v>
      </c>
      <c r="C365" s="68">
        <v>44403</v>
      </c>
      <c r="D365" s="96"/>
      <c r="E365" s="103">
        <v>19255</v>
      </c>
      <c r="F365" s="84" t="s">
        <v>111</v>
      </c>
      <c r="G365" s="87" t="str">
        <f>IFERROR(VLOOKUP(F365,'ADD NAME (B)'!$C$4:D617,2,FALSE),"-")</f>
        <v>余佩志（Yu Pei Zhi)</v>
      </c>
      <c r="H365" s="82" t="s">
        <v>6</v>
      </c>
      <c r="I365" s="80">
        <v>2000</v>
      </c>
      <c r="J365" s="148" t="s">
        <v>162</v>
      </c>
      <c r="K365" s="88"/>
    </row>
    <row r="366" spans="2:11" ht="20.100000000000001" hidden="1" customHeight="1">
      <c r="B366" s="85">
        <v>452</v>
      </c>
      <c r="C366" s="68">
        <v>44403</v>
      </c>
      <c r="D366" s="96"/>
      <c r="E366" s="103">
        <v>19203</v>
      </c>
      <c r="F366" s="84" t="s">
        <v>78</v>
      </c>
      <c r="G366" s="87" t="str">
        <f>IFERROR(VLOOKUP(F366,'ADD NAME (B)'!$C$4:D618,2,FALSE),"-")</f>
        <v>兔哥(Tu Ge)</v>
      </c>
      <c r="H366" s="82" t="s">
        <v>6</v>
      </c>
      <c r="I366" s="80">
        <v>3000</v>
      </c>
      <c r="J366" s="148" t="s">
        <v>162</v>
      </c>
      <c r="K366" s="88"/>
    </row>
    <row r="367" spans="2:11" ht="20.100000000000001" hidden="1" customHeight="1">
      <c r="B367" s="85">
        <v>453</v>
      </c>
      <c r="C367" s="68">
        <v>44403</v>
      </c>
      <c r="D367" s="96"/>
      <c r="E367" s="103">
        <v>19254</v>
      </c>
      <c r="F367" s="84" t="s">
        <v>78</v>
      </c>
      <c r="G367" s="87" t="str">
        <f>IFERROR(VLOOKUP(F367,'ADD NAME (B)'!$C$4:D619,2,FALSE),"-")</f>
        <v>兔哥(Tu Ge)</v>
      </c>
      <c r="H367" s="82" t="s">
        <v>7</v>
      </c>
      <c r="I367" s="80">
        <v>-3000</v>
      </c>
      <c r="J367" s="148" t="s">
        <v>162</v>
      </c>
      <c r="K367" s="88"/>
    </row>
    <row r="368" spans="2:11" ht="20.100000000000001" hidden="1" customHeight="1">
      <c r="B368" s="85">
        <v>454</v>
      </c>
      <c r="C368" s="68">
        <v>44404</v>
      </c>
      <c r="D368" s="96"/>
      <c r="E368" s="103">
        <v>19205</v>
      </c>
      <c r="F368" s="84" t="s">
        <v>111</v>
      </c>
      <c r="G368" s="87" t="str">
        <f>IFERROR(VLOOKUP(F368,'ADD NAME (B)'!$C$4:D620,2,FALSE),"-")</f>
        <v>余佩志（Yu Pei Zhi)</v>
      </c>
      <c r="H368" s="82" t="s">
        <v>6</v>
      </c>
      <c r="I368" s="80">
        <v>10000</v>
      </c>
      <c r="J368" s="148" t="s">
        <v>182</v>
      </c>
      <c r="K368" s="88"/>
    </row>
    <row r="369" spans="2:11" ht="20.100000000000001" hidden="1" customHeight="1">
      <c r="B369" s="85">
        <v>455</v>
      </c>
      <c r="C369" s="68">
        <v>44406</v>
      </c>
      <c r="D369" s="96"/>
      <c r="E369" s="103">
        <v>19206</v>
      </c>
      <c r="F369" s="84" t="s">
        <v>111</v>
      </c>
      <c r="G369" s="87" t="str">
        <f>IFERROR(VLOOKUP(F369,'ADD NAME (B)'!$C$4:D621,2,FALSE),"-")</f>
        <v>余佩志（Yu Pei Zhi)</v>
      </c>
      <c r="H369" s="82" t="s">
        <v>6</v>
      </c>
      <c r="I369" s="80">
        <v>10000</v>
      </c>
      <c r="J369" s="148" t="s">
        <v>162</v>
      </c>
      <c r="K369" s="88"/>
    </row>
    <row r="370" spans="2:11" ht="20.100000000000001" hidden="1" customHeight="1">
      <c r="B370" s="85">
        <v>456</v>
      </c>
      <c r="C370" s="68">
        <v>44406</v>
      </c>
      <c r="D370" s="96"/>
      <c r="E370" s="103">
        <v>19207</v>
      </c>
      <c r="F370" s="84" t="s">
        <v>111</v>
      </c>
      <c r="G370" s="87" t="str">
        <f>IFERROR(VLOOKUP(F370,'ADD NAME (B)'!$C$4:D622,2,FALSE),"-")</f>
        <v>余佩志（Yu Pei Zhi)</v>
      </c>
      <c r="H370" s="82" t="s">
        <v>6</v>
      </c>
      <c r="I370" s="80">
        <v>10000</v>
      </c>
      <c r="J370" s="148" t="s">
        <v>162</v>
      </c>
      <c r="K370" s="88"/>
    </row>
    <row r="371" spans="2:11" ht="20.100000000000001" hidden="1" customHeight="1">
      <c r="B371" s="85">
        <v>457</v>
      </c>
      <c r="C371" s="68">
        <v>44407</v>
      </c>
      <c r="D371" s="96"/>
      <c r="E371" s="103">
        <v>19208</v>
      </c>
      <c r="F371" s="84" t="s">
        <v>111</v>
      </c>
      <c r="G371" s="87" t="str">
        <f>IFERROR(VLOOKUP(F371,'ADD NAME (B)'!$C$4:D623,2,FALSE),"-")</f>
        <v>余佩志（Yu Pei Zhi)</v>
      </c>
      <c r="H371" s="82" t="s">
        <v>6</v>
      </c>
      <c r="I371" s="80">
        <v>2000</v>
      </c>
      <c r="J371" s="148" t="s">
        <v>162</v>
      </c>
      <c r="K371" s="88"/>
    </row>
    <row r="372" spans="2:11" ht="20.100000000000001" hidden="1" customHeight="1">
      <c r="B372" s="85">
        <v>458</v>
      </c>
      <c r="C372" s="68">
        <v>44408</v>
      </c>
      <c r="D372" s="96"/>
      <c r="E372" s="103">
        <v>19209</v>
      </c>
      <c r="F372" s="84" t="s">
        <v>111</v>
      </c>
      <c r="G372" s="87" t="str">
        <f>IFERROR(VLOOKUP(F372,'ADD NAME (B)'!$C$4:D624,2,FALSE),"-")</f>
        <v>余佩志（Yu Pei Zhi)</v>
      </c>
      <c r="H372" s="82" t="s">
        <v>6</v>
      </c>
      <c r="I372" s="80">
        <v>500</v>
      </c>
      <c r="J372" s="148" t="s">
        <v>182</v>
      </c>
      <c r="K372" s="88"/>
    </row>
    <row r="373" spans="2:11" ht="20.100000000000001" hidden="1" customHeight="1">
      <c r="B373" s="85">
        <v>459</v>
      </c>
      <c r="C373" s="68">
        <v>44408</v>
      </c>
      <c r="D373" s="96"/>
      <c r="E373" s="103">
        <v>19210</v>
      </c>
      <c r="F373" s="84" t="s">
        <v>111</v>
      </c>
      <c r="G373" s="87" t="str">
        <f>IFERROR(VLOOKUP(F373,'ADD NAME (B)'!$C$4:D625,2,FALSE),"-")</f>
        <v>余佩志（Yu Pei Zhi)</v>
      </c>
      <c r="H373" s="82" t="s">
        <v>6</v>
      </c>
      <c r="I373" s="80">
        <v>9500</v>
      </c>
      <c r="J373" s="148" t="s">
        <v>182</v>
      </c>
      <c r="K373" s="88"/>
    </row>
    <row r="374" spans="2:11" ht="20.100000000000001" hidden="1" customHeight="1">
      <c r="B374" s="85">
        <v>460</v>
      </c>
      <c r="C374" s="68">
        <v>44408</v>
      </c>
      <c r="D374" s="96"/>
      <c r="E374" s="103">
        <v>19208</v>
      </c>
      <c r="F374" s="84" t="s">
        <v>111</v>
      </c>
      <c r="G374" s="87" t="str">
        <f>IFERROR(VLOOKUP(F374,'ADD NAME (B)'!$C$4:D626,2,FALSE),"-")</f>
        <v>余佩志（Yu Pei Zhi)</v>
      </c>
      <c r="H374" s="82" t="s">
        <v>7</v>
      </c>
      <c r="I374" s="80">
        <v>-2000</v>
      </c>
      <c r="J374" s="148" t="s">
        <v>182</v>
      </c>
      <c r="K374" s="88"/>
    </row>
    <row r="375" spans="2:11" ht="20.100000000000001" hidden="1" customHeight="1">
      <c r="B375" s="85">
        <v>461</v>
      </c>
      <c r="C375" s="68">
        <v>44409</v>
      </c>
      <c r="D375" s="96"/>
      <c r="E375" s="103">
        <v>19209</v>
      </c>
      <c r="F375" s="84" t="s">
        <v>111</v>
      </c>
      <c r="G375" s="87" t="str">
        <f>IFERROR(VLOOKUP(F375,'ADD NAME (B)'!$C$4:D627,2,FALSE),"-")</f>
        <v>余佩志（Yu Pei Zhi)</v>
      </c>
      <c r="H375" s="82" t="s">
        <v>7</v>
      </c>
      <c r="I375" s="80">
        <v>-500</v>
      </c>
      <c r="J375" s="148" t="s">
        <v>174</v>
      </c>
      <c r="K375" s="88"/>
    </row>
    <row r="376" spans="2:11" ht="20.100000000000001" hidden="1" customHeight="1">
      <c r="B376" s="85">
        <v>462</v>
      </c>
      <c r="C376" s="68">
        <v>44409</v>
      </c>
      <c r="D376" s="96"/>
      <c r="E376" s="103">
        <v>19210</v>
      </c>
      <c r="F376" s="84" t="s">
        <v>111</v>
      </c>
      <c r="G376" s="87" t="str">
        <f>IFERROR(VLOOKUP(F376,'ADD NAME (B)'!$C$4:D628,2,FALSE),"-")</f>
        <v>余佩志（Yu Pei Zhi)</v>
      </c>
      <c r="H376" s="82" t="s">
        <v>7</v>
      </c>
      <c r="I376" s="80">
        <v>-9500</v>
      </c>
      <c r="J376" s="148" t="s">
        <v>174</v>
      </c>
      <c r="K376" s="88"/>
    </row>
    <row r="377" spans="2:11" ht="20.100000000000001" hidden="1" customHeight="1">
      <c r="B377" s="85">
        <v>463</v>
      </c>
      <c r="C377" s="68">
        <v>44409</v>
      </c>
      <c r="D377" s="96"/>
      <c r="E377" s="103">
        <v>19212</v>
      </c>
      <c r="F377" s="84" t="s">
        <v>111</v>
      </c>
      <c r="G377" s="87" t="str">
        <f>IFERROR(VLOOKUP(F377,'ADD NAME (B)'!$C$4:D629,2,FALSE),"-")</f>
        <v>余佩志（Yu Pei Zhi)</v>
      </c>
      <c r="H377" s="82" t="s">
        <v>6</v>
      </c>
      <c r="I377" s="80">
        <v>10000</v>
      </c>
      <c r="J377" s="148" t="s">
        <v>174</v>
      </c>
      <c r="K377" s="88"/>
    </row>
    <row r="378" spans="2:11" ht="20.100000000000001" hidden="1" customHeight="1">
      <c r="B378" s="85">
        <v>464</v>
      </c>
      <c r="C378" s="68">
        <v>44409</v>
      </c>
      <c r="D378" s="96"/>
      <c r="E378" s="103">
        <v>19213</v>
      </c>
      <c r="F378" s="84" t="s">
        <v>185</v>
      </c>
      <c r="G378" s="87" t="str">
        <f>IFERROR(VLOOKUP(F378,'ADD NAME (B)'!$C$4:D630,2,FALSE),"-")</f>
        <v>马兴隆 (Xing Long)</v>
      </c>
      <c r="H378" s="82" t="s">
        <v>6</v>
      </c>
      <c r="I378" s="80">
        <v>50000</v>
      </c>
      <c r="J378" s="148" t="s">
        <v>174</v>
      </c>
      <c r="K378" s="88"/>
    </row>
    <row r="379" spans="2:11" ht="20.100000000000001" hidden="1" customHeight="1">
      <c r="B379" s="85">
        <v>465</v>
      </c>
      <c r="C379" s="68">
        <v>44409</v>
      </c>
      <c r="D379" s="96"/>
      <c r="E379" s="103">
        <v>19214</v>
      </c>
      <c r="F379" s="84" t="s">
        <v>111</v>
      </c>
      <c r="G379" s="87" t="str">
        <f>IFERROR(VLOOKUP(F379,'ADD NAME (B)'!$C$4:D631,2,FALSE),"-")</f>
        <v>余佩志（Yu Pei Zhi)</v>
      </c>
      <c r="H379" s="82" t="s">
        <v>6</v>
      </c>
      <c r="I379" s="80">
        <v>10000</v>
      </c>
      <c r="J379" s="148" t="s">
        <v>174</v>
      </c>
      <c r="K379" s="88"/>
    </row>
    <row r="380" spans="2:11" ht="20.100000000000001" hidden="1" customHeight="1">
      <c r="B380" s="85">
        <v>466</v>
      </c>
      <c r="C380" s="68">
        <v>44412</v>
      </c>
      <c r="D380" s="96"/>
      <c r="E380" s="103">
        <v>19215</v>
      </c>
      <c r="F380" s="84" t="s">
        <v>111</v>
      </c>
      <c r="G380" s="87" t="str">
        <f>IFERROR(VLOOKUP(F380,'ADD NAME (B)'!$C$4:D632,2,FALSE),"-")</f>
        <v>余佩志（Yu Pei Zhi)</v>
      </c>
      <c r="H380" s="82" t="s">
        <v>6</v>
      </c>
      <c r="I380" s="80">
        <v>20000</v>
      </c>
      <c r="J380" s="148" t="s">
        <v>180</v>
      </c>
      <c r="K380" s="88"/>
    </row>
    <row r="381" spans="2:11" ht="20.100000000000001" hidden="1" customHeight="1">
      <c r="B381" s="85">
        <v>467</v>
      </c>
      <c r="C381" s="68">
        <v>44412</v>
      </c>
      <c r="D381" s="96"/>
      <c r="E381" s="103">
        <v>19216</v>
      </c>
      <c r="F381" s="84" t="s">
        <v>111</v>
      </c>
      <c r="G381" s="87" t="str">
        <f>IFERROR(VLOOKUP(F381,'ADD NAME (B)'!$C$4:D633,2,FALSE),"-")</f>
        <v>余佩志（Yu Pei Zhi)</v>
      </c>
      <c r="H381" s="82" t="s">
        <v>6</v>
      </c>
      <c r="I381" s="80">
        <v>20000</v>
      </c>
      <c r="J381" s="148" t="s">
        <v>180</v>
      </c>
      <c r="K381" s="88"/>
    </row>
    <row r="382" spans="2:11" ht="20.100000000000001" hidden="1" customHeight="1">
      <c r="B382" s="85">
        <v>468</v>
      </c>
      <c r="C382" s="68">
        <v>44412</v>
      </c>
      <c r="D382" s="96"/>
      <c r="E382" s="103">
        <v>19215</v>
      </c>
      <c r="F382" s="84" t="s">
        <v>111</v>
      </c>
      <c r="G382" s="87" t="str">
        <f>IFERROR(VLOOKUP(F382,'ADD NAME (B)'!$C$4:D634,2,FALSE),"-")</f>
        <v>余佩志（Yu Pei Zhi)</v>
      </c>
      <c r="H382" s="82" t="s">
        <v>7</v>
      </c>
      <c r="I382" s="80">
        <v>-20000</v>
      </c>
      <c r="J382" s="148" t="s">
        <v>180</v>
      </c>
      <c r="K382" s="88"/>
    </row>
    <row r="383" spans="2:11" ht="20.100000000000001" hidden="1" customHeight="1">
      <c r="B383" s="85">
        <v>469</v>
      </c>
      <c r="C383" s="68">
        <v>44412</v>
      </c>
      <c r="D383" s="96"/>
      <c r="E383" s="103">
        <v>19216</v>
      </c>
      <c r="F383" s="84" t="s">
        <v>111</v>
      </c>
      <c r="G383" s="87" t="str">
        <f>IFERROR(VLOOKUP(F383,'ADD NAME (B)'!$C$4:D635,2,FALSE),"-")</f>
        <v>余佩志（Yu Pei Zhi)</v>
      </c>
      <c r="H383" s="82" t="s">
        <v>7</v>
      </c>
      <c r="I383" s="80">
        <v>-20000</v>
      </c>
      <c r="J383" s="148" t="s">
        <v>180</v>
      </c>
      <c r="K383" s="88"/>
    </row>
    <row r="384" spans="2:11" ht="20.100000000000001" hidden="1" customHeight="1">
      <c r="B384" s="85">
        <v>470</v>
      </c>
      <c r="C384" s="68">
        <v>44413</v>
      </c>
      <c r="D384" s="96"/>
      <c r="E384" s="103">
        <v>19048</v>
      </c>
      <c r="F384" s="84" t="s">
        <v>111</v>
      </c>
      <c r="G384" s="87" t="str">
        <f>IFERROR(VLOOKUP(F384,'ADD NAME (B)'!$C$4:D636,2,FALSE),"-")</f>
        <v>余佩志（Yu Pei Zhi)</v>
      </c>
      <c r="H384" s="82" t="s">
        <v>7</v>
      </c>
      <c r="I384" s="80">
        <v>-5000</v>
      </c>
      <c r="J384" s="148" t="s">
        <v>180</v>
      </c>
      <c r="K384" s="88"/>
    </row>
    <row r="385" spans="2:11" ht="20.100000000000001" hidden="1" customHeight="1">
      <c r="B385" s="85">
        <v>471</v>
      </c>
      <c r="C385" s="68">
        <v>44413</v>
      </c>
      <c r="D385" s="96"/>
      <c r="E385" s="103">
        <v>19050</v>
      </c>
      <c r="F385" s="84" t="s">
        <v>111</v>
      </c>
      <c r="G385" s="87" t="str">
        <f>IFERROR(VLOOKUP(F385,'ADD NAME (B)'!$C$4:D637,2,FALSE),"-")</f>
        <v>余佩志（Yu Pei Zhi)</v>
      </c>
      <c r="H385" s="82" t="s">
        <v>7</v>
      </c>
      <c r="I385" s="80">
        <v>-20000</v>
      </c>
      <c r="J385" s="148" t="s">
        <v>180</v>
      </c>
      <c r="K385" s="88"/>
    </row>
    <row r="386" spans="2:11" ht="20.100000000000001" hidden="1" customHeight="1">
      <c r="B386" s="85">
        <v>472</v>
      </c>
      <c r="C386" s="68">
        <v>44413</v>
      </c>
      <c r="D386" s="96"/>
      <c r="E386" s="103">
        <v>19251</v>
      </c>
      <c r="F386" s="84" t="s">
        <v>111</v>
      </c>
      <c r="G386" s="87" t="str">
        <f>IFERROR(VLOOKUP(F386,'ADD NAME (B)'!$C$4:D638,2,FALSE),"-")</f>
        <v>余佩志（Yu Pei Zhi)</v>
      </c>
      <c r="H386" s="82" t="s">
        <v>7</v>
      </c>
      <c r="I386" s="80">
        <v>-23000</v>
      </c>
      <c r="J386" s="148" t="s">
        <v>180</v>
      </c>
      <c r="K386" s="88"/>
    </row>
    <row r="387" spans="2:11" ht="20.100000000000001" hidden="1" customHeight="1">
      <c r="B387" s="85">
        <v>473</v>
      </c>
      <c r="C387" s="68">
        <v>44413</v>
      </c>
      <c r="D387" s="96"/>
      <c r="E387" s="103">
        <v>19255</v>
      </c>
      <c r="F387" s="84" t="s">
        <v>111</v>
      </c>
      <c r="G387" s="87" t="str">
        <f>IFERROR(VLOOKUP(F387,'ADD NAME (B)'!$C$4:D639,2,FALSE),"-")</f>
        <v>余佩志（Yu Pei Zhi)</v>
      </c>
      <c r="H387" s="82" t="s">
        <v>7</v>
      </c>
      <c r="I387" s="80">
        <v>-2000</v>
      </c>
      <c r="J387" s="148" t="s">
        <v>180</v>
      </c>
      <c r="K387" s="88"/>
    </row>
    <row r="388" spans="2:11" ht="20.100000000000001" hidden="1" customHeight="1">
      <c r="B388" s="85">
        <v>474</v>
      </c>
      <c r="C388" s="68">
        <v>44413</v>
      </c>
      <c r="D388" s="96"/>
      <c r="E388" s="103">
        <v>19204</v>
      </c>
      <c r="F388" s="84" t="s">
        <v>111</v>
      </c>
      <c r="G388" s="87" t="str">
        <f>IFERROR(VLOOKUP(F388,'ADD NAME (B)'!$C$4:D640,2,FALSE),"-")</f>
        <v>余佩志（Yu Pei Zhi)</v>
      </c>
      <c r="H388" s="82" t="s">
        <v>7</v>
      </c>
      <c r="I388" s="80">
        <v>-10000</v>
      </c>
      <c r="J388" s="148" t="s">
        <v>180</v>
      </c>
      <c r="K388" s="88"/>
    </row>
    <row r="389" spans="2:11" ht="20.100000000000001" hidden="1" customHeight="1">
      <c r="B389" s="85">
        <v>475</v>
      </c>
      <c r="C389" s="68">
        <v>44413</v>
      </c>
      <c r="D389" s="96"/>
      <c r="E389" s="103">
        <v>19205</v>
      </c>
      <c r="F389" s="84" t="s">
        <v>111</v>
      </c>
      <c r="G389" s="87" t="str">
        <f>IFERROR(VLOOKUP(F389,'ADD NAME (B)'!$C$4:D641,2,FALSE),"-")</f>
        <v>余佩志（Yu Pei Zhi)</v>
      </c>
      <c r="H389" s="82" t="s">
        <v>7</v>
      </c>
      <c r="I389" s="80">
        <v>-10000</v>
      </c>
      <c r="J389" s="148" t="s">
        <v>180</v>
      </c>
      <c r="K389" s="88"/>
    </row>
    <row r="390" spans="2:11" ht="20.100000000000001" hidden="1" customHeight="1">
      <c r="B390" s="85">
        <v>476</v>
      </c>
      <c r="C390" s="68">
        <v>44413</v>
      </c>
      <c r="D390" s="96"/>
      <c r="E390" s="103">
        <v>19206</v>
      </c>
      <c r="F390" s="84" t="s">
        <v>111</v>
      </c>
      <c r="G390" s="87" t="str">
        <f>IFERROR(VLOOKUP(F390,'ADD NAME (B)'!$C$4:D642,2,FALSE),"-")</f>
        <v>余佩志（Yu Pei Zhi)</v>
      </c>
      <c r="H390" s="82" t="s">
        <v>7</v>
      </c>
      <c r="I390" s="80">
        <v>-10000</v>
      </c>
      <c r="J390" s="148" t="s">
        <v>180</v>
      </c>
      <c r="K390" s="88"/>
    </row>
    <row r="391" spans="2:11" ht="20.100000000000001" hidden="1" customHeight="1">
      <c r="B391" s="85">
        <v>477</v>
      </c>
      <c r="C391" s="68">
        <v>44413</v>
      </c>
      <c r="D391" s="96"/>
      <c r="E391" s="103">
        <v>19207</v>
      </c>
      <c r="F391" s="84" t="s">
        <v>111</v>
      </c>
      <c r="G391" s="87" t="str">
        <f>IFERROR(VLOOKUP(F391,'ADD NAME (B)'!$C$4:D643,2,FALSE),"-")</f>
        <v>余佩志（Yu Pei Zhi)</v>
      </c>
      <c r="H391" s="82" t="s">
        <v>7</v>
      </c>
      <c r="I391" s="80">
        <v>-10000</v>
      </c>
      <c r="J391" s="148" t="s">
        <v>180</v>
      </c>
      <c r="K391" s="88"/>
    </row>
    <row r="392" spans="2:11" ht="20.100000000000001" hidden="1" customHeight="1">
      <c r="B392" s="85">
        <v>478</v>
      </c>
      <c r="C392" s="68">
        <v>44413</v>
      </c>
      <c r="D392" s="96"/>
      <c r="E392" s="82" t="s">
        <v>193</v>
      </c>
      <c r="F392" s="84" t="s">
        <v>142</v>
      </c>
      <c r="G392" s="87" t="str">
        <f>IFERROR(VLOOKUP(F392,'ADD NAME (B)'!$C$4:D644,2,FALSE),"-")</f>
        <v>Jack Pot Toro</v>
      </c>
      <c r="H392" s="82" t="s">
        <v>7</v>
      </c>
      <c r="I392" s="80">
        <v>-5000</v>
      </c>
      <c r="J392" s="148" t="s">
        <v>182</v>
      </c>
      <c r="K392" s="88"/>
    </row>
    <row r="393" spans="2:11" ht="20.100000000000001" hidden="1" customHeight="1">
      <c r="B393" s="85">
        <v>479</v>
      </c>
      <c r="C393" s="68">
        <v>44414</v>
      </c>
      <c r="D393" s="96"/>
      <c r="E393" s="103">
        <v>19217</v>
      </c>
      <c r="F393" s="84" t="s">
        <v>111</v>
      </c>
      <c r="G393" s="87" t="str">
        <f>IFERROR(VLOOKUP(F393,'ADD NAME (B)'!$C$4:D645,2,FALSE),"-")</f>
        <v>余佩志（Yu Pei Zhi)</v>
      </c>
      <c r="H393" s="82" t="s">
        <v>6</v>
      </c>
      <c r="I393" s="80">
        <v>10000</v>
      </c>
      <c r="J393" s="148" t="s">
        <v>174</v>
      </c>
      <c r="K393" s="88"/>
    </row>
    <row r="394" spans="2:11" ht="20.100000000000001" hidden="1" customHeight="1">
      <c r="B394" s="85">
        <v>480</v>
      </c>
      <c r="C394" s="68">
        <v>44415</v>
      </c>
      <c r="D394" s="96"/>
      <c r="E394" s="103">
        <v>19218</v>
      </c>
      <c r="F394" s="84" t="s">
        <v>111</v>
      </c>
      <c r="G394" s="87" t="str">
        <f>IFERROR(VLOOKUP(F394,'ADD NAME (B)'!$C$4:D646,2,FALSE),"-")</f>
        <v>余佩志（Yu Pei Zhi)</v>
      </c>
      <c r="H394" s="82" t="s">
        <v>6</v>
      </c>
      <c r="I394" s="80">
        <v>10000</v>
      </c>
      <c r="J394" s="148" t="s">
        <v>174</v>
      </c>
      <c r="K394" s="88"/>
    </row>
    <row r="395" spans="2:11" ht="20.100000000000001" hidden="1" customHeight="1">
      <c r="B395" s="85">
        <v>481</v>
      </c>
      <c r="C395" s="68">
        <v>44415</v>
      </c>
      <c r="D395" s="96"/>
      <c r="E395" s="103">
        <v>19218</v>
      </c>
      <c r="F395" s="84" t="s">
        <v>111</v>
      </c>
      <c r="G395" s="87" t="str">
        <f>IFERROR(VLOOKUP(F395,'ADD NAME (B)'!$C$4:D647,2,FALSE),"-")</f>
        <v>余佩志（Yu Pei Zhi)</v>
      </c>
      <c r="H395" s="82" t="s">
        <v>7</v>
      </c>
      <c r="I395" s="80">
        <v>-10000</v>
      </c>
      <c r="J395" s="148" t="s">
        <v>174</v>
      </c>
      <c r="K395" s="88"/>
    </row>
    <row r="396" spans="2:11" ht="20.100000000000001" hidden="1" customHeight="1">
      <c r="B396" s="85">
        <v>482</v>
      </c>
      <c r="C396" s="68">
        <v>44416</v>
      </c>
      <c r="D396" s="96"/>
      <c r="E396" s="103">
        <v>19217</v>
      </c>
      <c r="F396" s="84" t="s">
        <v>111</v>
      </c>
      <c r="G396" s="87" t="str">
        <f>IFERROR(VLOOKUP(F396,'ADD NAME (B)'!$C$4:D648,2,FALSE),"-")</f>
        <v>余佩志（Yu Pei Zhi)</v>
      </c>
      <c r="H396" s="82" t="s">
        <v>7</v>
      </c>
      <c r="I396" s="80">
        <v>-10000</v>
      </c>
      <c r="J396" s="148" t="s">
        <v>174</v>
      </c>
      <c r="K396" s="88"/>
    </row>
    <row r="397" spans="2:11" ht="20.100000000000001" hidden="1" customHeight="1">
      <c r="B397" s="85">
        <v>483</v>
      </c>
      <c r="C397" s="68">
        <v>44416</v>
      </c>
      <c r="D397" s="96"/>
      <c r="E397" s="103">
        <v>19220</v>
      </c>
      <c r="F397" s="84" t="s">
        <v>111</v>
      </c>
      <c r="G397" s="87" t="str">
        <f>IFERROR(VLOOKUP(F397,'ADD NAME (B)'!$C$4:D649,2,FALSE),"-")</f>
        <v>余佩志（Yu Pei Zhi)</v>
      </c>
      <c r="H397" s="82" t="s">
        <v>6</v>
      </c>
      <c r="I397" s="80">
        <v>20000</v>
      </c>
      <c r="J397" s="148" t="s">
        <v>174</v>
      </c>
      <c r="K397" s="88"/>
    </row>
    <row r="398" spans="2:11" ht="20.100000000000001" hidden="1" customHeight="1">
      <c r="B398" s="85">
        <v>484</v>
      </c>
      <c r="C398" s="68">
        <v>44416</v>
      </c>
      <c r="D398" s="96"/>
      <c r="E398" s="103">
        <v>19220</v>
      </c>
      <c r="F398" s="84" t="s">
        <v>111</v>
      </c>
      <c r="G398" s="87" t="str">
        <f>IFERROR(VLOOKUP(F398,'ADD NAME (B)'!$C$4:D650,2,FALSE),"-")</f>
        <v>余佩志（Yu Pei Zhi)</v>
      </c>
      <c r="H398" s="82" t="s">
        <v>7</v>
      </c>
      <c r="I398" s="80">
        <v>-20000</v>
      </c>
      <c r="J398" s="148" t="s">
        <v>174</v>
      </c>
      <c r="K398" s="88"/>
    </row>
    <row r="399" spans="2:11" ht="20.100000000000001" hidden="1" customHeight="1">
      <c r="B399" s="85">
        <v>485</v>
      </c>
      <c r="C399" s="68">
        <v>44416</v>
      </c>
      <c r="D399" s="96"/>
      <c r="E399" s="103">
        <v>19221</v>
      </c>
      <c r="F399" s="84" t="s">
        <v>111</v>
      </c>
      <c r="G399" s="87" t="str">
        <f>IFERROR(VLOOKUP(F399,'ADD NAME (B)'!$C$4:D651,2,FALSE),"-")</f>
        <v>余佩志（Yu Pei Zhi)</v>
      </c>
      <c r="H399" s="82" t="s">
        <v>6</v>
      </c>
      <c r="I399" s="80">
        <v>20000</v>
      </c>
      <c r="J399" s="148" t="s">
        <v>174</v>
      </c>
      <c r="K399" s="88"/>
    </row>
    <row r="400" spans="2:11" ht="20.100000000000001" hidden="1" customHeight="1">
      <c r="B400" s="85">
        <v>486</v>
      </c>
      <c r="C400" s="68">
        <v>44416</v>
      </c>
      <c r="D400" s="96"/>
      <c r="E400" s="103">
        <v>19221</v>
      </c>
      <c r="F400" s="84" t="s">
        <v>111</v>
      </c>
      <c r="G400" s="87" t="str">
        <f>IFERROR(VLOOKUP(F400,'ADD NAME (B)'!$C$4:D652,2,FALSE),"-")</f>
        <v>余佩志（Yu Pei Zhi)</v>
      </c>
      <c r="H400" s="82" t="s">
        <v>7</v>
      </c>
      <c r="I400" s="80">
        <v>-20000</v>
      </c>
      <c r="J400" s="148" t="s">
        <v>174</v>
      </c>
      <c r="K400" s="88"/>
    </row>
    <row r="401" spans="2:11" ht="20.100000000000001" hidden="1" customHeight="1">
      <c r="B401" s="85">
        <v>487</v>
      </c>
      <c r="C401" s="68">
        <v>44416</v>
      </c>
      <c r="D401" s="96"/>
      <c r="E401" s="103">
        <v>19212</v>
      </c>
      <c r="F401" s="84" t="s">
        <v>111</v>
      </c>
      <c r="G401" s="87" t="str">
        <f>IFERROR(VLOOKUP(F401,'ADD NAME (B)'!$C$4:D653,2,FALSE),"-")</f>
        <v>余佩志（Yu Pei Zhi)</v>
      </c>
      <c r="H401" s="82" t="s">
        <v>7</v>
      </c>
      <c r="I401" s="80">
        <v>-10000</v>
      </c>
      <c r="J401" s="148" t="s">
        <v>174</v>
      </c>
      <c r="K401" s="88"/>
    </row>
    <row r="402" spans="2:11" ht="20.100000000000001" hidden="1" customHeight="1">
      <c r="B402" s="85">
        <v>488</v>
      </c>
      <c r="C402" s="68">
        <v>44416</v>
      </c>
      <c r="D402" s="96"/>
      <c r="E402" s="103">
        <v>19219</v>
      </c>
      <c r="F402" s="84" t="s">
        <v>111</v>
      </c>
      <c r="G402" s="87" t="str">
        <f>IFERROR(VLOOKUP(F402,'ADD NAME (B)'!$C$4:D654,2,FALSE),"-")</f>
        <v>余佩志（Yu Pei Zhi)</v>
      </c>
      <c r="H402" s="82" t="s">
        <v>6</v>
      </c>
      <c r="I402" s="80">
        <v>2000</v>
      </c>
      <c r="J402" s="148" t="s">
        <v>174</v>
      </c>
      <c r="K402" s="88"/>
    </row>
    <row r="403" spans="2:11" ht="20.100000000000001" hidden="1" customHeight="1">
      <c r="B403" s="85">
        <v>489</v>
      </c>
      <c r="C403" s="68">
        <v>44416</v>
      </c>
      <c r="D403" s="96"/>
      <c r="E403" s="103">
        <v>19219</v>
      </c>
      <c r="F403" s="84" t="s">
        <v>111</v>
      </c>
      <c r="G403" s="87" t="str">
        <f>IFERROR(VLOOKUP(F403,'ADD NAME (B)'!$C$4:D655,2,FALSE),"-")</f>
        <v>余佩志（Yu Pei Zhi)</v>
      </c>
      <c r="H403" s="82" t="s">
        <v>7</v>
      </c>
      <c r="I403" s="80">
        <v>-2000</v>
      </c>
      <c r="J403" s="148" t="s">
        <v>174</v>
      </c>
      <c r="K403" s="88"/>
    </row>
    <row r="404" spans="2:11" ht="20.100000000000001" hidden="1" customHeight="1">
      <c r="B404" s="85">
        <v>490</v>
      </c>
      <c r="C404" s="68">
        <v>44417</v>
      </c>
      <c r="D404" s="96"/>
      <c r="E404" s="103">
        <v>19214</v>
      </c>
      <c r="F404" s="84" t="s">
        <v>111</v>
      </c>
      <c r="G404" s="87" t="str">
        <f>IFERROR(VLOOKUP(F404,'ADD NAME (B)'!$C$4:D656,2,FALSE),"-")</f>
        <v>余佩志（Yu Pei Zhi)</v>
      </c>
      <c r="H404" s="82" t="s">
        <v>7</v>
      </c>
      <c r="I404" s="80">
        <v>-10000</v>
      </c>
      <c r="J404" s="148" t="s">
        <v>180</v>
      </c>
      <c r="K404" s="88"/>
    </row>
    <row r="405" spans="2:11" ht="20.100000000000001" hidden="1" customHeight="1">
      <c r="B405" s="85">
        <v>491</v>
      </c>
      <c r="C405" s="68">
        <v>44417</v>
      </c>
      <c r="D405" s="96"/>
      <c r="E405" s="103">
        <v>19222</v>
      </c>
      <c r="F405" s="84" t="s">
        <v>111</v>
      </c>
      <c r="G405" s="87" t="str">
        <f>IFERROR(VLOOKUP(F405,'ADD NAME (B)'!$C$4:D657,2,FALSE),"-")</f>
        <v>余佩志（Yu Pei Zhi)</v>
      </c>
      <c r="H405" s="82" t="s">
        <v>6</v>
      </c>
      <c r="I405" s="80">
        <v>10000</v>
      </c>
      <c r="J405" s="148" t="s">
        <v>180</v>
      </c>
      <c r="K405" s="88"/>
    </row>
    <row r="406" spans="2:11" ht="20.100000000000001" hidden="1" customHeight="1">
      <c r="B406" s="85">
        <v>492</v>
      </c>
      <c r="C406" s="68">
        <v>44417</v>
      </c>
      <c r="D406" s="96"/>
      <c r="E406" s="103">
        <v>19222</v>
      </c>
      <c r="F406" s="84" t="s">
        <v>111</v>
      </c>
      <c r="G406" s="87" t="str">
        <f>IFERROR(VLOOKUP(F406,'ADD NAME (B)'!$C$4:D658,2,FALSE),"-")</f>
        <v>余佩志（Yu Pei Zhi)</v>
      </c>
      <c r="H406" s="82" t="s">
        <v>7</v>
      </c>
      <c r="I406" s="80">
        <v>-10000</v>
      </c>
      <c r="J406" s="148" t="s">
        <v>180</v>
      </c>
      <c r="K406" s="88"/>
    </row>
    <row r="407" spans="2:11" ht="20.100000000000001" hidden="1" customHeight="1">
      <c r="B407" s="85">
        <v>493</v>
      </c>
      <c r="C407" s="68">
        <v>44417</v>
      </c>
      <c r="D407" s="96"/>
      <c r="E407" s="103">
        <v>19223</v>
      </c>
      <c r="F407" s="84" t="s">
        <v>111</v>
      </c>
      <c r="G407" s="87" t="str">
        <f>IFERROR(VLOOKUP(F407,'ADD NAME (B)'!$C$4:D659,2,FALSE),"-")</f>
        <v>余佩志（Yu Pei Zhi)</v>
      </c>
      <c r="H407" s="82" t="s">
        <v>6</v>
      </c>
      <c r="I407" s="80">
        <v>9000</v>
      </c>
      <c r="J407" s="148" t="s">
        <v>180</v>
      </c>
      <c r="K407" s="88"/>
    </row>
    <row r="408" spans="2:11" ht="20.100000000000001" hidden="1" customHeight="1">
      <c r="B408" s="85">
        <v>494</v>
      </c>
      <c r="C408" s="68">
        <v>44417</v>
      </c>
      <c r="D408" s="96"/>
      <c r="E408" s="103">
        <v>19224</v>
      </c>
      <c r="F408" s="84" t="s">
        <v>111</v>
      </c>
      <c r="G408" s="87" t="str">
        <f>IFERROR(VLOOKUP(F408,'ADD NAME (B)'!$C$4:D660,2,FALSE),"-")</f>
        <v>余佩志（Yu Pei Zhi)</v>
      </c>
      <c r="H408" s="82" t="s">
        <v>6</v>
      </c>
      <c r="I408" s="80">
        <v>10000</v>
      </c>
      <c r="J408" s="148" t="s">
        <v>180</v>
      </c>
      <c r="K408" s="88"/>
    </row>
    <row r="409" spans="2:11" ht="20.100000000000001" hidden="1" customHeight="1">
      <c r="B409" s="85">
        <v>495</v>
      </c>
      <c r="C409" s="68">
        <v>44417</v>
      </c>
      <c r="D409" s="96"/>
      <c r="E409" s="103">
        <v>19225</v>
      </c>
      <c r="F409" s="84" t="s">
        <v>111</v>
      </c>
      <c r="G409" s="87" t="str">
        <f>IFERROR(VLOOKUP(F409,'ADD NAME (B)'!$C$4:D661,2,FALSE),"-")</f>
        <v>余佩志（Yu Pei Zhi)</v>
      </c>
      <c r="H409" s="82" t="s">
        <v>6</v>
      </c>
      <c r="I409" s="80">
        <v>20000</v>
      </c>
      <c r="J409" s="148" t="s">
        <v>180</v>
      </c>
      <c r="K409" s="88"/>
    </row>
    <row r="410" spans="2:11" ht="20.100000000000001" hidden="1" customHeight="1">
      <c r="B410" s="85">
        <v>496</v>
      </c>
      <c r="C410" s="68">
        <v>44417</v>
      </c>
      <c r="D410" s="96"/>
      <c r="E410" s="103">
        <v>19226</v>
      </c>
      <c r="F410" s="84" t="s">
        <v>111</v>
      </c>
      <c r="G410" s="87" t="str">
        <f>IFERROR(VLOOKUP(F410,'ADD NAME (B)'!$C$4:D662,2,FALSE),"-")</f>
        <v>余佩志（Yu Pei Zhi)</v>
      </c>
      <c r="H410" s="82" t="s">
        <v>6</v>
      </c>
      <c r="I410" s="80">
        <v>20000</v>
      </c>
      <c r="J410" s="148" t="s">
        <v>180</v>
      </c>
      <c r="K410" s="88"/>
    </row>
    <row r="411" spans="2:11" ht="20.100000000000001" hidden="1" customHeight="1">
      <c r="B411" s="85">
        <v>497</v>
      </c>
      <c r="C411" s="68">
        <v>44417</v>
      </c>
      <c r="D411" s="96"/>
      <c r="E411" s="103">
        <v>19226</v>
      </c>
      <c r="F411" s="84" t="s">
        <v>111</v>
      </c>
      <c r="G411" s="87" t="str">
        <f>IFERROR(VLOOKUP(F411,'ADD NAME (B)'!$C$4:D663,2,FALSE),"-")</f>
        <v>余佩志（Yu Pei Zhi)</v>
      </c>
      <c r="H411" s="82" t="s">
        <v>7</v>
      </c>
      <c r="I411" s="80">
        <v>-20000</v>
      </c>
      <c r="J411" s="148" t="s">
        <v>180</v>
      </c>
      <c r="K411" s="88"/>
    </row>
    <row r="412" spans="2:11" ht="20.100000000000001" hidden="1" customHeight="1">
      <c r="B412" s="85">
        <v>498</v>
      </c>
      <c r="C412" s="68">
        <v>44417</v>
      </c>
      <c r="D412" s="96"/>
      <c r="E412" s="103">
        <v>19227</v>
      </c>
      <c r="F412" s="84" t="s">
        <v>111</v>
      </c>
      <c r="G412" s="87" t="str">
        <f>IFERROR(VLOOKUP(F412,'ADD NAME (B)'!$C$4:D664,2,FALSE),"-")</f>
        <v>余佩志（Yu Pei Zhi)</v>
      </c>
      <c r="H412" s="82" t="s">
        <v>6</v>
      </c>
      <c r="I412" s="80">
        <v>6000</v>
      </c>
      <c r="J412" s="148" t="s">
        <v>180</v>
      </c>
      <c r="K412" s="88"/>
    </row>
    <row r="413" spans="2:11" ht="20.100000000000001" customHeight="1">
      <c r="B413" s="85">
        <v>499</v>
      </c>
      <c r="C413" s="68">
        <v>44419</v>
      </c>
      <c r="D413" s="96"/>
      <c r="E413" s="103">
        <v>19228</v>
      </c>
      <c r="F413" s="84" t="s">
        <v>111</v>
      </c>
      <c r="G413" s="87" t="str">
        <f>IFERROR(VLOOKUP(F413,'ADD NAME (B)'!$C$4:D665,2,FALSE),"-")</f>
        <v>余佩志（Yu Pei Zhi)</v>
      </c>
      <c r="H413" s="82" t="s">
        <v>6</v>
      </c>
      <c r="I413" s="80">
        <v>20000</v>
      </c>
      <c r="J413" s="148" t="s">
        <v>174</v>
      </c>
      <c r="K413" s="88"/>
    </row>
    <row r="414" spans="2:11" ht="20.100000000000001" customHeight="1">
      <c r="B414" s="85">
        <v>500</v>
      </c>
      <c r="C414" s="68">
        <v>44419</v>
      </c>
      <c r="D414" s="96"/>
      <c r="E414" s="103">
        <v>19229</v>
      </c>
      <c r="F414" s="84" t="s">
        <v>111</v>
      </c>
      <c r="G414" s="87" t="str">
        <f>IFERROR(VLOOKUP(F414,'ADD NAME (B)'!$C$4:D666,2,FALSE),"-")</f>
        <v>余佩志（Yu Pei Zhi)</v>
      </c>
      <c r="H414" s="82" t="s">
        <v>6</v>
      </c>
      <c r="I414" s="80">
        <v>15000</v>
      </c>
      <c r="J414" s="148" t="s">
        <v>174</v>
      </c>
      <c r="K414" s="88"/>
    </row>
    <row r="415" spans="2:11" ht="20.100000000000001" customHeight="1">
      <c r="B415" s="85">
        <v>501</v>
      </c>
      <c r="C415" s="68">
        <v>44420</v>
      </c>
      <c r="D415" s="96"/>
      <c r="E415" s="103">
        <v>19230</v>
      </c>
      <c r="F415" s="84" t="s">
        <v>111</v>
      </c>
      <c r="G415" s="87" t="str">
        <f>IFERROR(VLOOKUP(F415,'ADD NAME (B)'!$C$4:D667,2,FALSE),"-")</f>
        <v>余佩志（Yu Pei Zhi)</v>
      </c>
      <c r="H415" s="82" t="s">
        <v>6</v>
      </c>
      <c r="I415" s="80">
        <v>30000</v>
      </c>
      <c r="J415" s="148" t="s">
        <v>174</v>
      </c>
      <c r="K415" s="88"/>
    </row>
    <row r="416" spans="2:11" ht="20.100000000000001" customHeight="1">
      <c r="B416" s="85">
        <v>502</v>
      </c>
      <c r="C416" s="68">
        <v>44420</v>
      </c>
      <c r="D416" s="96"/>
      <c r="E416" s="103">
        <v>19231</v>
      </c>
      <c r="F416" s="84" t="s">
        <v>111</v>
      </c>
      <c r="G416" s="87" t="str">
        <f>IFERROR(VLOOKUP(F416,'ADD NAME (B)'!$C$4:D668,2,FALSE),"-")</f>
        <v>余佩志（Yu Pei Zhi)</v>
      </c>
      <c r="H416" s="82" t="s">
        <v>6</v>
      </c>
      <c r="I416" s="80">
        <v>10000</v>
      </c>
      <c r="J416" s="148" t="s">
        <v>174</v>
      </c>
      <c r="K416" s="88"/>
    </row>
    <row r="417" spans="2:11" ht="20.100000000000001" customHeight="1">
      <c r="B417" s="85">
        <v>503</v>
      </c>
      <c r="C417" s="68">
        <v>44420</v>
      </c>
      <c r="D417" s="96"/>
      <c r="E417" s="103">
        <v>19230</v>
      </c>
      <c r="F417" s="84" t="s">
        <v>111</v>
      </c>
      <c r="G417" s="87" t="str">
        <f>IFERROR(VLOOKUP(F417,'ADD NAME (B)'!$C$4:D669,2,FALSE),"-")</f>
        <v>余佩志（Yu Pei Zhi)</v>
      </c>
      <c r="H417" s="82" t="s">
        <v>7</v>
      </c>
      <c r="I417" s="80">
        <v>-30000</v>
      </c>
      <c r="J417" s="148" t="s">
        <v>174</v>
      </c>
      <c r="K417" s="88"/>
    </row>
    <row r="418" spans="2:11" ht="20.100000000000001" customHeight="1">
      <c r="B418" s="85">
        <v>504</v>
      </c>
      <c r="C418" s="68">
        <v>44421</v>
      </c>
      <c r="D418" s="96"/>
      <c r="E418" s="103">
        <v>19232</v>
      </c>
      <c r="F418" s="84" t="s">
        <v>111</v>
      </c>
      <c r="G418" s="87" t="str">
        <f>IFERROR(VLOOKUP(F418,'ADD NAME (B)'!$C$4:D670,2,FALSE),"-")</f>
        <v>余佩志（Yu Pei Zhi)</v>
      </c>
      <c r="H418" s="82" t="s">
        <v>6</v>
      </c>
      <c r="I418" s="80">
        <v>10000</v>
      </c>
      <c r="J418" s="148" t="s">
        <v>202</v>
      </c>
      <c r="K418" s="88"/>
    </row>
    <row r="419" spans="2:11" ht="20.100000000000001" customHeight="1">
      <c r="B419" s="85">
        <v>505</v>
      </c>
      <c r="C419" s="68">
        <v>44422</v>
      </c>
      <c r="D419" s="96"/>
      <c r="E419" s="103">
        <v>19229</v>
      </c>
      <c r="F419" s="84" t="s">
        <v>111</v>
      </c>
      <c r="G419" s="87" t="str">
        <f>IFERROR(VLOOKUP(F419,'ADD NAME (B)'!$C$4:D671,2,FALSE),"-")</f>
        <v>余佩志（Yu Pei Zhi)</v>
      </c>
      <c r="H419" s="82" t="s">
        <v>7</v>
      </c>
      <c r="I419" s="80">
        <v>-15000</v>
      </c>
      <c r="J419" s="148" t="s">
        <v>202</v>
      </c>
      <c r="K419" s="88"/>
    </row>
    <row r="420" spans="2:11" ht="20.100000000000001" customHeight="1">
      <c r="B420" s="85">
        <v>506</v>
      </c>
      <c r="C420" s="68">
        <v>44422</v>
      </c>
      <c r="D420" s="96"/>
      <c r="E420" s="103">
        <v>19233</v>
      </c>
      <c r="F420" s="84" t="s">
        <v>111</v>
      </c>
      <c r="G420" s="87" t="str">
        <f>IFERROR(VLOOKUP(F420,'ADD NAME (B)'!$C$4:D672,2,FALSE),"-")</f>
        <v>余佩志（Yu Pei Zhi)</v>
      </c>
      <c r="H420" s="82" t="s">
        <v>6</v>
      </c>
      <c r="I420" s="80">
        <v>20000</v>
      </c>
      <c r="J420" s="148" t="s">
        <v>202</v>
      </c>
      <c r="K420" s="88"/>
    </row>
    <row r="421" spans="2:11" ht="20.100000000000001" customHeight="1">
      <c r="B421" s="85">
        <v>507</v>
      </c>
      <c r="C421" s="68">
        <v>44422</v>
      </c>
      <c r="D421" s="96"/>
      <c r="E421" s="103">
        <v>19227</v>
      </c>
      <c r="F421" s="84" t="s">
        <v>111</v>
      </c>
      <c r="G421" s="87" t="str">
        <f>IFERROR(VLOOKUP(F421,'ADD NAME (B)'!$C$4:D673,2,FALSE),"-")</f>
        <v>余佩志（Yu Pei Zhi)</v>
      </c>
      <c r="H421" s="82" t="s">
        <v>7</v>
      </c>
      <c r="I421" s="80">
        <v>-6000</v>
      </c>
      <c r="J421" s="148" t="s">
        <v>202</v>
      </c>
      <c r="K421" s="88"/>
    </row>
    <row r="422" spans="2:11" ht="20.100000000000001" customHeight="1">
      <c r="B422" s="85">
        <v>508</v>
      </c>
      <c r="C422" s="68">
        <v>44422</v>
      </c>
      <c r="D422" s="96"/>
      <c r="E422" s="103">
        <v>19236</v>
      </c>
      <c r="F422" s="84" t="s">
        <v>111</v>
      </c>
      <c r="G422" s="87" t="str">
        <f>IFERROR(VLOOKUP(F422,'ADD NAME (B)'!$C$4:D674,2,FALSE),"-")</f>
        <v>余佩志（Yu Pei Zhi)</v>
      </c>
      <c r="H422" s="82" t="s">
        <v>6</v>
      </c>
      <c r="I422" s="80">
        <v>1500</v>
      </c>
      <c r="J422" s="148" t="s">
        <v>202</v>
      </c>
      <c r="K422" s="88"/>
    </row>
    <row r="423" spans="2:11" ht="20.100000000000001" customHeight="1">
      <c r="B423" s="85">
        <v>509</v>
      </c>
      <c r="C423" s="68">
        <v>44422</v>
      </c>
      <c r="D423" s="96"/>
      <c r="E423" s="103">
        <v>19232</v>
      </c>
      <c r="F423" s="84" t="s">
        <v>111</v>
      </c>
      <c r="G423" s="87" t="str">
        <f>IFERROR(VLOOKUP(F423,'ADD NAME (B)'!$C$4:D675,2,FALSE),"-")</f>
        <v>余佩志（Yu Pei Zhi)</v>
      </c>
      <c r="H423" s="82" t="s">
        <v>7</v>
      </c>
      <c r="I423" s="80">
        <v>-10000</v>
      </c>
      <c r="J423" s="148" t="s">
        <v>202</v>
      </c>
      <c r="K423" s="88"/>
    </row>
    <row r="424" spans="2:11" ht="20.100000000000001" customHeight="1">
      <c r="B424" s="85">
        <v>510</v>
      </c>
      <c r="C424" s="68">
        <v>44422</v>
      </c>
      <c r="D424" s="96"/>
      <c r="E424" s="103">
        <v>19234</v>
      </c>
      <c r="F424" s="84" t="s">
        <v>111</v>
      </c>
      <c r="G424" s="87" t="str">
        <f>IFERROR(VLOOKUP(F424,'ADD NAME (B)'!$C$4:D676,2,FALSE),"-")</f>
        <v>余佩志（Yu Pei Zhi)</v>
      </c>
      <c r="H424" s="82" t="s">
        <v>7</v>
      </c>
      <c r="I424" s="80">
        <v>-20000</v>
      </c>
      <c r="J424" s="148" t="s">
        <v>202</v>
      </c>
      <c r="K424" s="88"/>
    </row>
    <row r="425" spans="2:11" ht="20.100000000000001" customHeight="1">
      <c r="B425" s="85">
        <v>511</v>
      </c>
      <c r="C425" s="68">
        <v>44422</v>
      </c>
      <c r="D425" s="96"/>
      <c r="E425" s="103">
        <v>19235</v>
      </c>
      <c r="F425" s="84" t="s">
        <v>111</v>
      </c>
      <c r="G425" s="87" t="str">
        <f>IFERROR(VLOOKUP(F425,'ADD NAME (B)'!$C$4:D677,2,FALSE),"-")</f>
        <v>余佩志（Yu Pei Zhi)</v>
      </c>
      <c r="H425" s="82" t="s">
        <v>7</v>
      </c>
      <c r="I425" s="80">
        <v>-20000</v>
      </c>
      <c r="J425" s="148" t="s">
        <v>202</v>
      </c>
      <c r="K425" s="88"/>
    </row>
    <row r="426" spans="2:11" ht="20.100000000000001" customHeight="1">
      <c r="B426" s="85">
        <v>512</v>
      </c>
      <c r="C426" s="68">
        <v>44422</v>
      </c>
      <c r="D426" s="96"/>
      <c r="E426" s="103">
        <v>19233</v>
      </c>
      <c r="F426" s="84" t="s">
        <v>111</v>
      </c>
      <c r="G426" s="87" t="str">
        <f>IFERROR(VLOOKUP(F426,'ADD NAME (B)'!$C$4:D678,2,FALSE),"-")</f>
        <v>余佩志（Yu Pei Zhi)</v>
      </c>
      <c r="H426" s="82" t="s">
        <v>7</v>
      </c>
      <c r="I426" s="80">
        <v>-20000</v>
      </c>
      <c r="J426" s="94"/>
      <c r="K426" s="88"/>
    </row>
    <row r="427" spans="2:11" ht="20.100000000000001" customHeight="1">
      <c r="B427" s="85">
        <v>513</v>
      </c>
      <c r="C427" s="68">
        <v>44422</v>
      </c>
      <c r="D427" s="96"/>
      <c r="E427" s="103">
        <v>19234</v>
      </c>
      <c r="F427" s="84" t="s">
        <v>111</v>
      </c>
      <c r="G427" s="87" t="str">
        <f>IFERROR(VLOOKUP(F427,'ADD NAME (B)'!$C$4:D679,2,FALSE),"-")</f>
        <v>余佩志（Yu Pei Zhi)</v>
      </c>
      <c r="H427" s="82" t="s">
        <v>6</v>
      </c>
      <c r="I427" s="80">
        <v>20000</v>
      </c>
      <c r="J427" s="148" t="s">
        <v>207</v>
      </c>
      <c r="K427" s="88"/>
    </row>
    <row r="428" spans="2:11" ht="20.100000000000001" customHeight="1">
      <c r="B428" s="85">
        <v>514</v>
      </c>
      <c r="C428" s="68">
        <v>44422</v>
      </c>
      <c r="D428" s="96"/>
      <c r="E428" s="103">
        <v>19235</v>
      </c>
      <c r="F428" s="84" t="s">
        <v>111</v>
      </c>
      <c r="G428" s="87" t="str">
        <f>IFERROR(VLOOKUP(F428,'ADD NAME (B)'!$C$4:D680,2,FALSE),"-")</f>
        <v>余佩志（Yu Pei Zhi)</v>
      </c>
      <c r="H428" s="82" t="s">
        <v>6</v>
      </c>
      <c r="I428" s="80">
        <v>20000</v>
      </c>
      <c r="J428" s="148" t="s">
        <v>207</v>
      </c>
      <c r="K428" s="88"/>
    </row>
    <row r="429" spans="2:11" ht="20.100000000000001" customHeight="1">
      <c r="B429" s="85">
        <v>515</v>
      </c>
      <c r="C429" s="68">
        <v>44423</v>
      </c>
      <c r="D429" s="96"/>
      <c r="E429" s="103">
        <v>19239</v>
      </c>
      <c r="F429" s="84" t="s">
        <v>111</v>
      </c>
      <c r="G429" s="87" t="str">
        <f>IFERROR(VLOOKUP(F429,'ADD NAME (B)'!$C$4:D681,2,FALSE),"-")</f>
        <v>余佩志（Yu Pei Zhi)</v>
      </c>
      <c r="H429" s="82" t="s">
        <v>6</v>
      </c>
      <c r="I429" s="80">
        <v>5000</v>
      </c>
      <c r="J429" s="148" t="s">
        <v>207</v>
      </c>
      <c r="K429" s="88"/>
    </row>
    <row r="430" spans="2:11" ht="20.100000000000001" customHeight="1">
      <c r="B430" s="85">
        <v>516</v>
      </c>
      <c r="C430" s="68">
        <v>44423</v>
      </c>
      <c r="D430" s="96"/>
      <c r="E430" s="103">
        <v>19238</v>
      </c>
      <c r="F430" s="84" t="s">
        <v>111</v>
      </c>
      <c r="G430" s="87" t="str">
        <f>IFERROR(VLOOKUP(F430,'ADD NAME (B)'!$C$4:D682,2,FALSE),"-")</f>
        <v>余佩志（Yu Pei Zhi)</v>
      </c>
      <c r="H430" s="82" t="s">
        <v>6</v>
      </c>
      <c r="I430" s="80">
        <v>8000</v>
      </c>
      <c r="J430" s="148" t="s">
        <v>207</v>
      </c>
      <c r="K430" s="88"/>
    </row>
    <row r="431" spans="2:11" ht="20.100000000000001" customHeight="1">
      <c r="B431" s="85">
        <v>517</v>
      </c>
      <c r="C431" s="68">
        <v>44423</v>
      </c>
      <c r="D431" s="96"/>
      <c r="E431" s="103">
        <v>19237</v>
      </c>
      <c r="F431" s="84" t="s">
        <v>111</v>
      </c>
      <c r="G431" s="87" t="str">
        <f>IFERROR(VLOOKUP(F431,'ADD NAME (B)'!$C$4:D683,2,FALSE),"-")</f>
        <v>余佩志（Yu Pei Zhi)</v>
      </c>
      <c r="H431" s="82" t="s">
        <v>6</v>
      </c>
      <c r="I431" s="80">
        <v>10500</v>
      </c>
      <c r="J431" s="148" t="s">
        <v>207</v>
      </c>
      <c r="K431" s="88"/>
    </row>
    <row r="432" spans="2:11" ht="20.100000000000001" customHeight="1">
      <c r="B432" s="85">
        <v>518</v>
      </c>
      <c r="C432" s="68">
        <v>44423</v>
      </c>
      <c r="D432" s="96"/>
      <c r="E432" s="103">
        <v>19240</v>
      </c>
      <c r="F432" s="84" t="s">
        <v>111</v>
      </c>
      <c r="G432" s="87" t="str">
        <f>IFERROR(VLOOKUP(F432,'ADD NAME (B)'!$C$4:D684,2,FALSE),"-")</f>
        <v>余佩志（Yu Pei Zhi)</v>
      </c>
      <c r="H432" s="82" t="s">
        <v>6</v>
      </c>
      <c r="I432" s="80">
        <v>20000</v>
      </c>
      <c r="J432" s="148" t="s">
        <v>207</v>
      </c>
      <c r="K432" s="88"/>
    </row>
    <row r="433" spans="2:11" ht="20.100000000000001" customHeight="1">
      <c r="B433" s="85">
        <v>519</v>
      </c>
      <c r="C433" s="68">
        <v>44423</v>
      </c>
      <c r="D433" s="96"/>
      <c r="E433" s="103">
        <v>19225</v>
      </c>
      <c r="F433" s="84" t="s">
        <v>111</v>
      </c>
      <c r="G433" s="87" t="str">
        <f>IFERROR(VLOOKUP(F433,'ADD NAME (B)'!$C$4:D685,2,FALSE),"-")</f>
        <v>余佩志（Yu Pei Zhi)</v>
      </c>
      <c r="H433" s="82" t="s">
        <v>7</v>
      </c>
      <c r="I433" s="80">
        <v>-20000</v>
      </c>
      <c r="J433" s="148" t="s">
        <v>207</v>
      </c>
      <c r="K433" s="88"/>
    </row>
    <row r="434" spans="2:11" ht="20.100000000000001" customHeight="1">
      <c r="B434" s="85">
        <v>520</v>
      </c>
      <c r="C434" s="68">
        <v>44424</v>
      </c>
      <c r="D434" s="96"/>
      <c r="E434" s="103">
        <v>19237</v>
      </c>
      <c r="F434" s="84" t="s">
        <v>111</v>
      </c>
      <c r="G434" s="87" t="str">
        <f>IFERROR(VLOOKUP(F434,'ADD NAME (B)'!$C$4:D686,2,FALSE),"-")</f>
        <v>余佩志（Yu Pei Zhi)</v>
      </c>
      <c r="H434" s="82" t="s">
        <v>7</v>
      </c>
      <c r="I434" s="80">
        <v>-10500</v>
      </c>
      <c r="J434" s="148" t="s">
        <v>207</v>
      </c>
      <c r="K434" s="88"/>
    </row>
    <row r="435" spans="2:11" ht="20.100000000000001" customHeight="1">
      <c r="B435" s="85">
        <v>521</v>
      </c>
      <c r="C435" s="68">
        <v>44424</v>
      </c>
      <c r="D435" s="96"/>
      <c r="E435" s="103">
        <v>19238</v>
      </c>
      <c r="F435" s="84" t="s">
        <v>111</v>
      </c>
      <c r="G435" s="87" t="str">
        <f>IFERROR(VLOOKUP(F435,'ADD NAME (B)'!$C$4:D687,2,FALSE),"-")</f>
        <v>余佩志（Yu Pei Zhi)</v>
      </c>
      <c r="H435" s="82" t="s">
        <v>7</v>
      </c>
      <c r="I435" s="80">
        <v>-8000</v>
      </c>
      <c r="J435" s="148" t="s">
        <v>207</v>
      </c>
      <c r="K435" s="88"/>
    </row>
    <row r="436" spans="2:11" ht="20.100000000000001" customHeight="1">
      <c r="B436" s="85">
        <v>522</v>
      </c>
      <c r="C436" s="68">
        <v>44424</v>
      </c>
      <c r="D436" s="96"/>
      <c r="E436" s="103">
        <v>19241</v>
      </c>
      <c r="F436" s="84" t="s">
        <v>111</v>
      </c>
      <c r="G436" s="87" t="str">
        <f>IFERROR(VLOOKUP(F436,'ADD NAME (B)'!$C$4:D688,2,FALSE),"-")</f>
        <v>余佩志（Yu Pei Zhi)</v>
      </c>
      <c r="H436" s="82" t="s">
        <v>6</v>
      </c>
      <c r="I436" s="80">
        <v>20000</v>
      </c>
      <c r="J436" s="148" t="s">
        <v>207</v>
      </c>
      <c r="K436" s="88"/>
    </row>
    <row r="437" spans="2:11" ht="20.100000000000001" customHeight="1">
      <c r="B437" s="85">
        <v>523</v>
      </c>
      <c r="C437" s="68">
        <v>44425</v>
      </c>
      <c r="D437" s="96"/>
      <c r="E437" s="103">
        <v>19231</v>
      </c>
      <c r="F437" s="84" t="s">
        <v>111</v>
      </c>
      <c r="G437" s="87" t="str">
        <f>IFERROR(VLOOKUP(F437,'ADD NAME (B)'!$C$4:D689,2,FALSE),"-")</f>
        <v>余佩志（Yu Pei Zhi)</v>
      </c>
      <c r="H437" s="82" t="s">
        <v>7</v>
      </c>
      <c r="I437" s="80">
        <v>-10000</v>
      </c>
      <c r="J437" s="148" t="s">
        <v>207</v>
      </c>
      <c r="K437" s="88"/>
    </row>
    <row r="438" spans="2:11" ht="20.100000000000001" customHeight="1">
      <c r="B438" s="85">
        <v>524</v>
      </c>
      <c r="C438" s="68">
        <v>44425</v>
      </c>
      <c r="D438" s="96"/>
      <c r="E438" s="103">
        <v>19239</v>
      </c>
      <c r="F438" s="84" t="s">
        <v>111</v>
      </c>
      <c r="G438" s="87" t="str">
        <f>IFERROR(VLOOKUP(F438,'ADD NAME (B)'!$C$4:D690,2,FALSE),"-")</f>
        <v>余佩志（Yu Pei Zhi)</v>
      </c>
      <c r="H438" s="82" t="s">
        <v>7</v>
      </c>
      <c r="I438" s="80">
        <v>-5000</v>
      </c>
      <c r="J438" s="148" t="s">
        <v>207</v>
      </c>
      <c r="K438" s="88"/>
    </row>
    <row r="439" spans="2:11" ht="20.100000000000001" customHeight="1">
      <c r="B439" s="85">
        <v>525</v>
      </c>
      <c r="C439" s="68">
        <v>44425</v>
      </c>
      <c r="D439" s="96"/>
      <c r="E439" s="103">
        <v>19241</v>
      </c>
      <c r="F439" s="84" t="s">
        <v>111</v>
      </c>
      <c r="G439" s="87" t="str">
        <f>IFERROR(VLOOKUP(F439,'ADD NAME (B)'!$C$4:D691,2,FALSE),"-")</f>
        <v>余佩志（Yu Pei Zhi)</v>
      </c>
      <c r="H439" s="82" t="s">
        <v>7</v>
      </c>
      <c r="I439" s="80">
        <v>-20000</v>
      </c>
      <c r="J439" s="148" t="s">
        <v>207</v>
      </c>
      <c r="K439" s="88"/>
    </row>
    <row r="440" spans="2:11" ht="20.100000000000001" customHeight="1">
      <c r="B440" s="85">
        <v>526</v>
      </c>
      <c r="C440" s="68">
        <v>44425</v>
      </c>
      <c r="D440" s="96"/>
      <c r="E440" s="103">
        <v>19242</v>
      </c>
      <c r="F440" s="84" t="s">
        <v>111</v>
      </c>
      <c r="G440" s="87" t="str">
        <f>IFERROR(VLOOKUP(F440,'ADD NAME (B)'!$C$4:D692,2,FALSE),"-")</f>
        <v>余佩志（Yu Pei Zhi)</v>
      </c>
      <c r="H440" s="82" t="s">
        <v>6</v>
      </c>
      <c r="I440" s="80">
        <v>4000</v>
      </c>
      <c r="J440" s="148" t="s">
        <v>207</v>
      </c>
      <c r="K440" s="88"/>
    </row>
    <row r="441" spans="2:11" ht="20.100000000000001" customHeight="1">
      <c r="B441" s="85">
        <v>527</v>
      </c>
      <c r="C441" s="68">
        <v>44425</v>
      </c>
      <c r="D441" s="96"/>
      <c r="E441" s="103">
        <v>19243</v>
      </c>
      <c r="F441" s="84" t="s">
        <v>111</v>
      </c>
      <c r="G441" s="87" t="str">
        <f>IFERROR(VLOOKUP(F441,'ADD NAME (B)'!$C$4:D693,2,FALSE),"-")</f>
        <v>余佩志（Yu Pei Zhi)</v>
      </c>
      <c r="H441" s="82" t="s">
        <v>6</v>
      </c>
      <c r="I441" s="80">
        <v>30000</v>
      </c>
      <c r="J441" s="148" t="s">
        <v>207</v>
      </c>
      <c r="K441" s="88"/>
    </row>
    <row r="442" spans="2:11" ht="20.100000000000001" customHeight="1">
      <c r="B442" s="85">
        <v>528</v>
      </c>
      <c r="C442" s="68">
        <v>44425</v>
      </c>
      <c r="D442" s="96"/>
      <c r="E442" s="103">
        <v>19244</v>
      </c>
      <c r="F442" s="84" t="s">
        <v>111</v>
      </c>
      <c r="G442" s="87" t="str">
        <f>IFERROR(VLOOKUP(F442,'ADD NAME (B)'!$C$4:D694,2,FALSE),"-")</f>
        <v>余佩志（Yu Pei Zhi)</v>
      </c>
      <c r="H442" s="82" t="s">
        <v>6</v>
      </c>
      <c r="I442" s="80">
        <v>10000</v>
      </c>
      <c r="J442" s="148" t="s">
        <v>207</v>
      </c>
      <c r="K442" s="88"/>
    </row>
    <row r="443" spans="2:11" ht="20.100000000000001" customHeight="1">
      <c r="B443" s="85">
        <v>529</v>
      </c>
      <c r="C443" s="68">
        <v>44426</v>
      </c>
      <c r="D443" s="96"/>
      <c r="E443" s="103">
        <v>19245</v>
      </c>
      <c r="F443" s="84" t="s">
        <v>111</v>
      </c>
      <c r="G443" s="87" t="str">
        <f>IFERROR(VLOOKUP(F443,'ADD NAME (B)'!$C$4:D695,2,FALSE),"-")</f>
        <v>余佩志（Yu Pei Zhi)</v>
      </c>
      <c r="H443" s="82" t="s">
        <v>6</v>
      </c>
      <c r="I443" s="80">
        <v>15000</v>
      </c>
      <c r="J443" s="148" t="s">
        <v>207</v>
      </c>
      <c r="K443" s="88"/>
    </row>
    <row r="444" spans="2:11" ht="20.100000000000001" customHeight="1">
      <c r="B444" s="85">
        <v>530</v>
      </c>
      <c r="C444" s="68">
        <v>44426</v>
      </c>
      <c r="D444" s="96"/>
      <c r="E444" s="103">
        <v>19246</v>
      </c>
      <c r="F444" s="84" t="s">
        <v>111</v>
      </c>
      <c r="G444" s="87" t="str">
        <f>IFERROR(VLOOKUP(F444,'ADD NAME (B)'!$C$4:D696,2,FALSE),"-")</f>
        <v>余佩志（Yu Pei Zhi)</v>
      </c>
      <c r="H444" s="82" t="s">
        <v>6</v>
      </c>
      <c r="I444" s="80">
        <v>5000</v>
      </c>
      <c r="J444" s="148" t="s">
        <v>207</v>
      </c>
      <c r="K444" s="88"/>
    </row>
    <row r="445" spans="2:11" ht="20.100000000000001" customHeight="1">
      <c r="B445" s="85">
        <v>531</v>
      </c>
      <c r="C445" s="68">
        <v>44426</v>
      </c>
      <c r="D445" s="96"/>
      <c r="E445" s="103">
        <v>19245</v>
      </c>
      <c r="F445" s="84" t="s">
        <v>111</v>
      </c>
      <c r="G445" s="87" t="str">
        <f>IFERROR(VLOOKUP(F445,'ADD NAME (B)'!$C$4:D697,2,FALSE),"-")</f>
        <v>余佩志（Yu Pei Zhi)</v>
      </c>
      <c r="H445" s="82" t="s">
        <v>6</v>
      </c>
      <c r="I445" s="80">
        <v>-15000</v>
      </c>
      <c r="J445" s="148" t="s">
        <v>207</v>
      </c>
      <c r="K445" s="88"/>
    </row>
    <row r="446" spans="2:11" ht="20.100000000000001" customHeight="1">
      <c r="B446" s="85">
        <v>532</v>
      </c>
      <c r="C446" s="68">
        <v>44426</v>
      </c>
      <c r="D446" s="96"/>
      <c r="E446" s="103">
        <v>19246</v>
      </c>
      <c r="F446" s="84" t="s">
        <v>111</v>
      </c>
      <c r="G446" s="87" t="str">
        <f>IFERROR(VLOOKUP(F446,'ADD NAME (B)'!$C$4:D698,2,FALSE),"-")</f>
        <v>余佩志（Yu Pei Zhi)</v>
      </c>
      <c r="H446" s="82" t="s">
        <v>6</v>
      </c>
      <c r="I446" s="80">
        <v>-5000</v>
      </c>
      <c r="J446" s="148" t="s">
        <v>207</v>
      </c>
      <c r="K446" s="88"/>
    </row>
    <row r="447" spans="2:11" ht="20.100000000000001" customHeight="1">
      <c r="B447" s="85">
        <v>533</v>
      </c>
      <c r="C447" s="68">
        <v>44426</v>
      </c>
      <c r="D447" s="96"/>
      <c r="E447" s="103">
        <v>19247</v>
      </c>
      <c r="F447" s="84" t="s">
        <v>111</v>
      </c>
      <c r="G447" s="87" t="str">
        <f>IFERROR(VLOOKUP(F447,'ADD NAME (B)'!$C$4:D699,2,FALSE),"-")</f>
        <v>余佩志（Yu Pei Zhi)</v>
      </c>
      <c r="H447" s="82" t="s">
        <v>6</v>
      </c>
      <c r="I447" s="80">
        <v>19000</v>
      </c>
      <c r="J447" s="148" t="s">
        <v>207</v>
      </c>
      <c r="K447" s="88"/>
    </row>
    <row r="448" spans="2:11" ht="20.100000000000001" customHeight="1">
      <c r="B448" s="85">
        <v>534</v>
      </c>
      <c r="C448" s="68">
        <v>44426</v>
      </c>
      <c r="D448" s="96"/>
      <c r="E448" s="103">
        <v>19248</v>
      </c>
      <c r="F448" s="84" t="s">
        <v>111</v>
      </c>
      <c r="G448" s="87" t="str">
        <f>IFERROR(VLOOKUP(F448,'ADD NAME (B)'!$C$4:D700,2,FALSE),"-")</f>
        <v>余佩志（Yu Pei Zhi)</v>
      </c>
      <c r="H448" s="82" t="s">
        <v>6</v>
      </c>
      <c r="I448" s="80">
        <v>20000</v>
      </c>
      <c r="J448" s="148" t="s">
        <v>207</v>
      </c>
      <c r="K448" s="88"/>
    </row>
    <row r="449" spans="2:11" ht="20.100000000000001" customHeight="1">
      <c r="B449" s="85">
        <v>535</v>
      </c>
      <c r="C449" s="68">
        <v>44426</v>
      </c>
      <c r="D449" s="96"/>
      <c r="E449" s="103">
        <v>19249</v>
      </c>
      <c r="F449" s="84" t="s">
        <v>111</v>
      </c>
      <c r="G449" s="87" t="str">
        <f>IFERROR(VLOOKUP(F449,'ADD NAME (B)'!$C$4:D701,2,FALSE),"-")</f>
        <v>余佩志（Yu Pei Zhi)</v>
      </c>
      <c r="H449" s="82" t="s">
        <v>6</v>
      </c>
      <c r="I449" s="80">
        <v>10000</v>
      </c>
      <c r="J449" s="148" t="s">
        <v>207</v>
      </c>
      <c r="K449" s="88"/>
    </row>
    <row r="450" spans="2:11" ht="20.100000000000001" customHeight="1">
      <c r="B450" s="85">
        <v>536</v>
      </c>
      <c r="C450" s="68">
        <v>44426</v>
      </c>
      <c r="D450" s="96"/>
      <c r="E450" s="103">
        <v>19250</v>
      </c>
      <c r="F450" s="84" t="s">
        <v>111</v>
      </c>
      <c r="G450" s="87" t="str">
        <f>IFERROR(VLOOKUP(F450,'ADD NAME (B)'!$C$4:D702,2,FALSE),"-")</f>
        <v>余佩志（Yu Pei Zhi)</v>
      </c>
      <c r="H450" s="82" t="s">
        <v>6</v>
      </c>
      <c r="I450" s="80">
        <v>10000</v>
      </c>
      <c r="J450" s="148" t="s">
        <v>207</v>
      </c>
      <c r="K450" s="88"/>
    </row>
    <row r="451" spans="2:11" ht="20.100000000000001" customHeight="1">
      <c r="B451" s="85">
        <v>537</v>
      </c>
      <c r="C451" s="68">
        <v>44426</v>
      </c>
      <c r="D451" s="96"/>
      <c r="E451" s="103">
        <v>19240</v>
      </c>
      <c r="F451" s="84" t="s">
        <v>111</v>
      </c>
      <c r="G451" s="87" t="str">
        <f>IFERROR(VLOOKUP(F451,'ADD NAME (B)'!$C$4:D703,2,FALSE),"-")</f>
        <v>余佩志（Yu Pei Zhi)</v>
      </c>
      <c r="H451" s="82" t="s">
        <v>7</v>
      </c>
      <c r="I451" s="80">
        <v>-20000</v>
      </c>
      <c r="J451" s="148" t="s">
        <v>207</v>
      </c>
      <c r="K451" s="88"/>
    </row>
    <row r="452" spans="2:11" ht="20.100000000000001" customHeight="1">
      <c r="B452" s="85">
        <v>538</v>
      </c>
      <c r="C452" s="68">
        <v>44426</v>
      </c>
      <c r="D452" s="96"/>
      <c r="E452" s="103">
        <v>19243</v>
      </c>
      <c r="F452" s="84" t="s">
        <v>111</v>
      </c>
      <c r="G452" s="87" t="str">
        <f>IFERROR(VLOOKUP(F452,'ADD NAME (B)'!$C$4:D704,2,FALSE),"-")</f>
        <v>余佩志（Yu Pei Zhi)</v>
      </c>
      <c r="H452" s="82" t="s">
        <v>7</v>
      </c>
      <c r="I452" s="80">
        <v>-30000</v>
      </c>
      <c r="J452" s="148" t="s">
        <v>207</v>
      </c>
      <c r="K452" s="88"/>
    </row>
    <row r="453" spans="2:11" ht="20.100000000000001" customHeight="1">
      <c r="B453" s="85">
        <v>539</v>
      </c>
      <c r="C453" s="68">
        <v>44426</v>
      </c>
      <c r="D453" s="96"/>
      <c r="E453" s="103">
        <v>19244</v>
      </c>
      <c r="F453" s="84" t="s">
        <v>111</v>
      </c>
      <c r="G453" s="87" t="str">
        <f>IFERROR(VLOOKUP(F453,'ADD NAME (B)'!$C$4:D705,2,FALSE),"-")</f>
        <v>余佩志（Yu Pei Zhi)</v>
      </c>
      <c r="H453" s="82" t="s">
        <v>7</v>
      </c>
      <c r="I453" s="80">
        <v>-10000</v>
      </c>
      <c r="J453" s="148" t="s">
        <v>207</v>
      </c>
      <c r="K453" s="88"/>
    </row>
    <row r="454" spans="2:11" ht="20.100000000000001" customHeight="1">
      <c r="B454" s="85">
        <v>540</v>
      </c>
      <c r="C454" s="68">
        <v>44427</v>
      </c>
      <c r="D454" s="96"/>
      <c r="E454" s="103">
        <v>19256</v>
      </c>
      <c r="F454" s="84" t="s">
        <v>111</v>
      </c>
      <c r="G454" s="87" t="str">
        <f>IFERROR(VLOOKUP(F454,'ADD NAME (B)'!$C$4:D706,2,FALSE),"-")</f>
        <v>余佩志（Yu Pei Zhi)</v>
      </c>
      <c r="H454" s="82" t="s">
        <v>6</v>
      </c>
      <c r="I454" s="80">
        <v>10000</v>
      </c>
      <c r="J454" s="148" t="s">
        <v>207</v>
      </c>
      <c r="K454" s="88"/>
    </row>
    <row r="455" spans="2:11" ht="20.100000000000001" customHeight="1">
      <c r="B455" s="85">
        <v>541</v>
      </c>
      <c r="C455" s="68">
        <v>44427</v>
      </c>
      <c r="D455" s="96"/>
      <c r="E455" s="103">
        <v>19256</v>
      </c>
      <c r="F455" s="84" t="s">
        <v>111</v>
      </c>
      <c r="G455" s="87" t="str">
        <f>IFERROR(VLOOKUP(F455,'ADD NAME (B)'!$C$4:D707,2,FALSE),"-")</f>
        <v>余佩志（Yu Pei Zhi)</v>
      </c>
      <c r="H455" s="82" t="s">
        <v>7</v>
      </c>
      <c r="I455" s="80">
        <v>-10000</v>
      </c>
      <c r="J455" s="148" t="s">
        <v>207</v>
      </c>
      <c r="K455" s="88"/>
    </row>
    <row r="456" spans="2:11" ht="20.100000000000001" customHeight="1">
      <c r="B456" s="85">
        <v>542</v>
      </c>
      <c r="C456" s="68">
        <v>44427</v>
      </c>
      <c r="D456" s="96"/>
      <c r="E456" s="103">
        <v>19250</v>
      </c>
      <c r="F456" s="84" t="s">
        <v>111</v>
      </c>
      <c r="G456" s="87" t="str">
        <f>IFERROR(VLOOKUP(F456,'ADD NAME (B)'!$C$4:D708,2,FALSE),"-")</f>
        <v>余佩志（Yu Pei Zhi)</v>
      </c>
      <c r="H456" s="82" t="s">
        <v>7</v>
      </c>
      <c r="I456" s="80">
        <v>-10000</v>
      </c>
      <c r="J456" s="148" t="s">
        <v>207</v>
      </c>
      <c r="K456" s="88"/>
    </row>
    <row r="457" spans="2:11" ht="20.100000000000001" customHeight="1">
      <c r="B457" s="85">
        <v>543</v>
      </c>
      <c r="C457" s="68">
        <v>44427</v>
      </c>
      <c r="D457" s="96"/>
      <c r="E457" s="103">
        <v>19257</v>
      </c>
      <c r="F457" s="84" t="s">
        <v>111</v>
      </c>
      <c r="G457" s="87" t="str">
        <f>IFERROR(VLOOKUP(F457,'ADD NAME (B)'!$C$4:D709,2,FALSE),"-")</f>
        <v>余佩志（Yu Pei Zhi)</v>
      </c>
      <c r="H457" s="82" t="s">
        <v>6</v>
      </c>
      <c r="I457" s="80">
        <v>30000</v>
      </c>
      <c r="J457" s="148" t="s">
        <v>207</v>
      </c>
      <c r="K457" s="88"/>
    </row>
    <row r="458" spans="2:11" ht="20.100000000000001" customHeight="1">
      <c r="B458" s="85">
        <v>544</v>
      </c>
      <c r="C458" s="68">
        <v>44427</v>
      </c>
      <c r="D458" s="96"/>
      <c r="E458" s="103">
        <v>19258</v>
      </c>
      <c r="F458" s="84" t="s">
        <v>111</v>
      </c>
      <c r="G458" s="87" t="str">
        <f>IFERROR(VLOOKUP(F458,'ADD NAME (B)'!$C$4:D710,2,FALSE),"-")</f>
        <v>余佩志（Yu Pei Zhi)</v>
      </c>
      <c r="H458" s="82" t="s">
        <v>6</v>
      </c>
      <c r="I458" s="80">
        <v>20000</v>
      </c>
      <c r="J458" s="148" t="s">
        <v>207</v>
      </c>
      <c r="K458" s="88"/>
    </row>
    <row r="459" spans="2:11" ht="20.100000000000001" customHeight="1">
      <c r="B459" s="85">
        <v>545</v>
      </c>
      <c r="C459" s="84"/>
      <c r="D459" s="96"/>
      <c r="E459" s="103"/>
      <c r="F459" s="84"/>
      <c r="G459" s="87" t="str">
        <f>IFERROR(VLOOKUP(F459,'ADD NAME (B)'!$C$4:D711,2,FALSE),"-")</f>
        <v>-</v>
      </c>
      <c r="H459" s="82"/>
      <c r="I459" s="80"/>
      <c r="J459" s="94"/>
      <c r="K459" s="88"/>
    </row>
    <row r="460" spans="2:11" ht="20.100000000000001" customHeight="1">
      <c r="B460" s="85">
        <v>546</v>
      </c>
      <c r="C460" s="84"/>
      <c r="D460" s="96"/>
      <c r="E460" s="103"/>
      <c r="F460" s="84"/>
      <c r="G460" s="87" t="str">
        <f>IFERROR(VLOOKUP(F460,'ADD NAME (B)'!$C$4:D712,2,FALSE),"-")</f>
        <v>-</v>
      </c>
      <c r="H460" s="82"/>
      <c r="I460" s="80"/>
      <c r="J460" s="94"/>
      <c r="K460" s="88"/>
    </row>
    <row r="461" spans="2:11" ht="20.100000000000001" customHeight="1">
      <c r="B461" s="85">
        <v>547</v>
      </c>
      <c r="C461" s="84"/>
      <c r="D461" s="96"/>
      <c r="E461" s="103"/>
      <c r="F461" s="84"/>
      <c r="G461" s="87" t="str">
        <f>IFERROR(VLOOKUP(F461,'ADD NAME (B)'!$C$4:D713,2,FALSE),"-")</f>
        <v>-</v>
      </c>
      <c r="H461" s="82"/>
      <c r="I461" s="80"/>
      <c r="J461" s="94"/>
      <c r="K461" s="88"/>
    </row>
    <row r="462" spans="2:11" ht="20.100000000000001" customHeight="1">
      <c r="B462" s="85">
        <v>548</v>
      </c>
      <c r="C462" s="84"/>
      <c r="D462" s="96"/>
      <c r="E462" s="103"/>
      <c r="F462" s="84"/>
      <c r="G462" s="87" t="str">
        <f>IFERROR(VLOOKUP(F462,'ADD NAME (B)'!$C$4:D714,2,FALSE),"-")</f>
        <v>-</v>
      </c>
      <c r="H462" s="82"/>
      <c r="I462" s="80"/>
      <c r="J462" s="94"/>
      <c r="K462" s="88"/>
    </row>
    <row r="463" spans="2:11" ht="20.100000000000001" customHeight="1">
      <c r="B463" s="85">
        <v>549</v>
      </c>
      <c r="C463" s="84"/>
      <c r="D463" s="96"/>
      <c r="E463" s="103"/>
      <c r="F463" s="84"/>
      <c r="G463" s="87" t="str">
        <f>IFERROR(VLOOKUP(F463,'ADD NAME (B)'!$C$4:D715,2,FALSE),"-")</f>
        <v>-</v>
      </c>
      <c r="H463" s="82"/>
      <c r="I463" s="80"/>
      <c r="J463" s="94"/>
      <c r="K463" s="88"/>
    </row>
    <row r="464" spans="2:11" ht="20.100000000000001" customHeight="1">
      <c r="B464" s="85">
        <v>550</v>
      </c>
      <c r="C464" s="84"/>
      <c r="D464" s="96"/>
      <c r="E464" s="103"/>
      <c r="F464" s="84"/>
      <c r="G464" s="87" t="str">
        <f>IFERROR(VLOOKUP(F464,'ADD NAME (B)'!$C$4:D716,2,FALSE),"-")</f>
        <v>-</v>
      </c>
      <c r="H464" s="82"/>
      <c r="I464" s="80"/>
      <c r="J464" s="94"/>
      <c r="K464" s="88"/>
    </row>
    <row r="465" spans="2:11" ht="20.100000000000001" customHeight="1">
      <c r="B465" s="85">
        <v>551</v>
      </c>
      <c r="C465" s="84"/>
      <c r="D465" s="96"/>
      <c r="E465" s="103"/>
      <c r="F465" s="84"/>
      <c r="G465" s="87" t="str">
        <f>IFERROR(VLOOKUP(F465,'ADD NAME (B)'!$C$4:D717,2,FALSE),"-")</f>
        <v>-</v>
      </c>
      <c r="H465" s="82"/>
      <c r="I465" s="80"/>
      <c r="J465" s="94"/>
      <c r="K465" s="88"/>
    </row>
    <row r="466" spans="2:11" ht="20.100000000000001" customHeight="1">
      <c r="B466" s="85">
        <v>552</v>
      </c>
      <c r="C466" s="84"/>
      <c r="D466" s="96"/>
      <c r="E466" s="103"/>
      <c r="F466" s="84"/>
      <c r="G466" s="87" t="str">
        <f>IFERROR(VLOOKUP(F466,'ADD NAME (B)'!$C$4:D718,2,FALSE),"-")</f>
        <v>-</v>
      </c>
      <c r="H466" s="82"/>
      <c r="I466" s="80"/>
      <c r="J466" s="94"/>
      <c r="K466" s="88"/>
    </row>
    <row r="467" spans="2:11" ht="20.100000000000001" customHeight="1">
      <c r="B467" s="85">
        <v>553</v>
      </c>
      <c r="C467" s="84"/>
      <c r="D467" s="96"/>
      <c r="E467" s="103"/>
      <c r="F467" s="84"/>
      <c r="G467" s="87" t="str">
        <f>IFERROR(VLOOKUP(F467,'ADD NAME (B)'!$C$4:D719,2,FALSE),"-")</f>
        <v>-</v>
      </c>
      <c r="H467" s="82"/>
      <c r="I467" s="80"/>
      <c r="J467" s="94"/>
      <c r="K467" s="88"/>
    </row>
    <row r="468" spans="2:11" ht="20.100000000000001" customHeight="1">
      <c r="B468" s="85">
        <v>554</v>
      </c>
      <c r="C468" s="84"/>
      <c r="D468" s="96"/>
      <c r="E468" s="103"/>
      <c r="F468" s="84"/>
      <c r="G468" s="87" t="str">
        <f>IFERROR(VLOOKUP(F468,'ADD NAME (B)'!$C$4:D720,2,FALSE),"-")</f>
        <v>-</v>
      </c>
      <c r="H468" s="82"/>
      <c r="I468" s="80"/>
      <c r="J468" s="94"/>
      <c r="K468" s="88"/>
    </row>
    <row r="469" spans="2:11" ht="20.100000000000001" customHeight="1">
      <c r="B469" s="85">
        <v>555</v>
      </c>
      <c r="C469" s="84"/>
      <c r="D469" s="96"/>
      <c r="E469" s="103"/>
      <c r="F469" s="84"/>
      <c r="G469" s="87" t="str">
        <f>IFERROR(VLOOKUP(F469,'ADD NAME (B)'!$C$4:D721,2,FALSE),"-")</f>
        <v>-</v>
      </c>
      <c r="H469" s="82"/>
      <c r="I469" s="80"/>
      <c r="J469" s="94"/>
      <c r="K469" s="88"/>
    </row>
    <row r="470" spans="2:11" ht="20.100000000000001" customHeight="1">
      <c r="B470" s="85">
        <v>556</v>
      </c>
      <c r="C470" s="84"/>
      <c r="D470" s="96"/>
      <c r="E470" s="103"/>
      <c r="F470" s="84"/>
      <c r="G470" s="87" t="str">
        <f>IFERROR(VLOOKUP(F470,'ADD NAME (B)'!$C$4:D722,2,FALSE),"-")</f>
        <v>-</v>
      </c>
      <c r="H470" s="82"/>
      <c r="I470" s="80"/>
      <c r="J470" s="94"/>
      <c r="K470" s="88"/>
    </row>
    <row r="471" spans="2:11" ht="20.100000000000001" customHeight="1">
      <c r="B471" s="85">
        <v>557</v>
      </c>
      <c r="C471" s="84"/>
      <c r="D471" s="96"/>
      <c r="E471" s="103"/>
      <c r="F471" s="84"/>
      <c r="G471" s="87" t="str">
        <f>IFERROR(VLOOKUP(F471,'ADD NAME (B)'!$C$4:D723,2,FALSE),"-")</f>
        <v>-</v>
      </c>
      <c r="H471" s="82"/>
      <c r="I471" s="80"/>
      <c r="J471" s="94"/>
      <c r="K471" s="88"/>
    </row>
    <row r="472" spans="2:11" ht="20.100000000000001" customHeight="1">
      <c r="B472" s="85">
        <v>558</v>
      </c>
      <c r="C472" s="84"/>
      <c r="D472" s="96"/>
      <c r="E472" s="103"/>
      <c r="F472" s="84"/>
      <c r="G472" s="87" t="str">
        <f>IFERROR(VLOOKUP(F472,'ADD NAME (B)'!$C$4:D724,2,FALSE),"-")</f>
        <v>-</v>
      </c>
      <c r="H472" s="82"/>
      <c r="I472" s="80"/>
      <c r="J472" s="94"/>
      <c r="K472" s="88"/>
    </row>
    <row r="473" spans="2:11" ht="20.100000000000001" customHeight="1">
      <c r="B473" s="85">
        <v>559</v>
      </c>
      <c r="C473" s="84"/>
      <c r="D473" s="96"/>
      <c r="E473" s="103"/>
      <c r="F473" s="84"/>
      <c r="G473" s="87" t="str">
        <f>IFERROR(VLOOKUP(F473,'ADD NAME (B)'!$C$4:D725,2,FALSE),"-")</f>
        <v>-</v>
      </c>
      <c r="H473" s="82"/>
      <c r="I473" s="80"/>
      <c r="J473" s="94"/>
      <c r="K473" s="88"/>
    </row>
    <row r="474" spans="2:11" ht="20.100000000000001" customHeight="1">
      <c r="B474" s="85">
        <v>560</v>
      </c>
      <c r="C474" s="84"/>
      <c r="D474" s="96"/>
      <c r="E474" s="103"/>
      <c r="F474" s="84"/>
      <c r="G474" s="87" t="str">
        <f>IFERROR(VLOOKUP(F474,'ADD NAME (B)'!$C$4:D726,2,FALSE),"-")</f>
        <v>-</v>
      </c>
      <c r="H474" s="82"/>
      <c r="I474" s="80"/>
      <c r="J474" s="94"/>
      <c r="K474" s="88"/>
    </row>
    <row r="475" spans="2:11" ht="20.100000000000001" customHeight="1">
      <c r="B475" s="85">
        <v>561</v>
      </c>
      <c r="C475" s="84"/>
      <c r="D475" s="96"/>
      <c r="E475" s="103"/>
      <c r="F475" s="84"/>
      <c r="G475" s="87" t="str">
        <f>IFERROR(VLOOKUP(F475,'ADD NAME (B)'!$C$4:D727,2,FALSE),"-")</f>
        <v>-</v>
      </c>
      <c r="H475" s="82"/>
      <c r="I475" s="80"/>
      <c r="J475" s="94"/>
      <c r="K475" s="88"/>
    </row>
    <row r="476" spans="2:11" ht="20.100000000000001" customHeight="1">
      <c r="B476" s="85">
        <v>562</v>
      </c>
      <c r="C476" s="84"/>
      <c r="D476" s="96"/>
      <c r="E476" s="103"/>
      <c r="F476" s="84"/>
      <c r="G476" s="87" t="str">
        <f>IFERROR(VLOOKUP(F476,'ADD NAME (B)'!$C$4:D728,2,FALSE),"-")</f>
        <v>-</v>
      </c>
      <c r="H476" s="82"/>
      <c r="I476" s="80"/>
      <c r="J476" s="94"/>
      <c r="K476" s="88"/>
    </row>
    <row r="477" spans="2:11" ht="20.100000000000001" customHeight="1">
      <c r="B477" s="85">
        <v>563</v>
      </c>
      <c r="C477" s="84"/>
      <c r="D477" s="96"/>
      <c r="E477" s="103"/>
      <c r="F477" s="84"/>
      <c r="G477" s="87" t="str">
        <f>IFERROR(VLOOKUP(F477,'ADD NAME (B)'!$C$4:D729,2,FALSE),"-")</f>
        <v>-</v>
      </c>
      <c r="H477" s="82"/>
      <c r="I477" s="80"/>
      <c r="J477" s="94"/>
      <c r="K477" s="88"/>
    </row>
    <row r="478" spans="2:11" ht="20.100000000000001" customHeight="1">
      <c r="B478" s="85">
        <v>564</v>
      </c>
      <c r="C478" s="84"/>
      <c r="D478" s="96"/>
      <c r="E478" s="103"/>
      <c r="F478" s="84"/>
      <c r="G478" s="87" t="str">
        <f>IFERROR(VLOOKUP(F478,'ADD NAME (B)'!$C$4:D730,2,FALSE),"-")</f>
        <v>-</v>
      </c>
      <c r="H478" s="82"/>
      <c r="I478" s="80"/>
      <c r="J478" s="94"/>
      <c r="K478" s="88"/>
    </row>
    <row r="479" spans="2:11" ht="20.100000000000001" customHeight="1">
      <c r="B479" s="85">
        <v>565</v>
      </c>
      <c r="C479" s="84"/>
      <c r="D479" s="96"/>
      <c r="E479" s="103"/>
      <c r="F479" s="84"/>
      <c r="G479" s="87" t="str">
        <f>IFERROR(VLOOKUP(F479,'ADD NAME (B)'!$C$4:D731,2,FALSE),"-")</f>
        <v>-</v>
      </c>
      <c r="H479" s="82"/>
      <c r="I479" s="80"/>
      <c r="J479" s="94"/>
      <c r="K479" s="88"/>
    </row>
    <row r="480" spans="2:11" ht="20.100000000000001" customHeight="1">
      <c r="B480" s="85">
        <v>566</v>
      </c>
      <c r="C480" s="84"/>
      <c r="D480" s="96"/>
      <c r="E480" s="103"/>
      <c r="F480" s="84"/>
      <c r="G480" s="87" t="str">
        <f>IFERROR(VLOOKUP(F480,'ADD NAME (B)'!$C$4:D732,2,FALSE),"-")</f>
        <v>-</v>
      </c>
      <c r="H480" s="82"/>
      <c r="I480" s="80"/>
      <c r="J480" s="94"/>
      <c r="K480" s="88"/>
    </row>
    <row r="481" spans="2:11" ht="20.100000000000001" customHeight="1">
      <c r="B481" s="85">
        <v>567</v>
      </c>
      <c r="C481" s="84"/>
      <c r="D481" s="96"/>
      <c r="E481" s="103"/>
      <c r="F481" s="84"/>
      <c r="G481" s="87" t="str">
        <f>IFERROR(VLOOKUP(F481,'ADD NAME (B)'!$C$4:D733,2,FALSE),"-")</f>
        <v>-</v>
      </c>
      <c r="H481" s="82"/>
      <c r="I481" s="80"/>
      <c r="J481" s="94"/>
      <c r="K481" s="88"/>
    </row>
    <row r="482" spans="2:11" ht="20.100000000000001" customHeight="1">
      <c r="B482" s="85">
        <v>568</v>
      </c>
      <c r="C482" s="84"/>
      <c r="D482" s="96"/>
      <c r="E482" s="103"/>
      <c r="F482" s="84"/>
      <c r="G482" s="87" t="str">
        <f>IFERROR(VLOOKUP(F482,'ADD NAME (B)'!$C$4:D734,2,FALSE),"-")</f>
        <v>-</v>
      </c>
      <c r="H482" s="82"/>
      <c r="I482" s="80"/>
      <c r="J482" s="94"/>
      <c r="K482" s="88"/>
    </row>
    <row r="483" spans="2:11" ht="20.100000000000001" customHeight="1">
      <c r="B483" s="85">
        <v>569</v>
      </c>
      <c r="C483" s="84"/>
      <c r="D483" s="96"/>
      <c r="E483" s="103"/>
      <c r="F483" s="84"/>
      <c r="G483" s="87" t="str">
        <f>IFERROR(VLOOKUP(F483,'ADD NAME (B)'!$C$4:D735,2,FALSE),"-")</f>
        <v>-</v>
      </c>
      <c r="H483" s="82"/>
      <c r="I483" s="80"/>
      <c r="J483" s="94"/>
      <c r="K483" s="88"/>
    </row>
    <row r="484" spans="2:11" ht="20.100000000000001" customHeight="1">
      <c r="B484" s="85">
        <v>570</v>
      </c>
      <c r="C484" s="84"/>
      <c r="D484" s="96"/>
      <c r="E484" s="103"/>
      <c r="F484" s="84"/>
      <c r="G484" s="87" t="str">
        <f>IFERROR(VLOOKUP(F484,'ADD NAME (B)'!$C$4:D736,2,FALSE),"-")</f>
        <v>-</v>
      </c>
      <c r="H484" s="82"/>
      <c r="I484" s="80"/>
      <c r="J484" s="94"/>
      <c r="K484" s="88"/>
    </row>
    <row r="485" spans="2:11" ht="20.100000000000001" customHeight="1">
      <c r="B485" s="85">
        <v>571</v>
      </c>
      <c r="C485" s="84"/>
      <c r="D485" s="96"/>
      <c r="E485" s="103"/>
      <c r="F485" s="84"/>
      <c r="G485" s="87" t="str">
        <f>IFERROR(VLOOKUP(F485,'ADD NAME (B)'!$C$4:D737,2,FALSE),"-")</f>
        <v>-</v>
      </c>
      <c r="H485" s="82"/>
      <c r="I485" s="80"/>
      <c r="J485" s="94"/>
      <c r="K485" s="88"/>
    </row>
    <row r="486" spans="2:11" ht="20.100000000000001" customHeight="1">
      <c r="B486" s="85">
        <v>572</v>
      </c>
      <c r="C486" s="84"/>
      <c r="D486" s="96"/>
      <c r="E486" s="103"/>
      <c r="F486" s="84"/>
      <c r="G486" s="87" t="str">
        <f>IFERROR(VLOOKUP(F486,'ADD NAME (B)'!$C$4:D738,2,FALSE),"-")</f>
        <v>-</v>
      </c>
      <c r="H486" s="82"/>
      <c r="I486" s="80"/>
      <c r="J486" s="94"/>
      <c r="K486" s="88"/>
    </row>
    <row r="487" spans="2:11" ht="20.100000000000001" customHeight="1">
      <c r="B487" s="85">
        <v>573</v>
      </c>
      <c r="C487" s="84"/>
      <c r="D487" s="96"/>
      <c r="E487" s="103"/>
      <c r="F487" s="84"/>
      <c r="G487" s="87" t="str">
        <f>IFERROR(VLOOKUP(F487,'ADD NAME (B)'!$C$4:D739,2,FALSE),"-")</f>
        <v>-</v>
      </c>
      <c r="H487" s="82"/>
      <c r="I487" s="80"/>
      <c r="J487" s="94"/>
      <c r="K487" s="88"/>
    </row>
    <row r="488" spans="2:11" ht="20.100000000000001" customHeight="1">
      <c r="B488" s="85">
        <v>574</v>
      </c>
      <c r="C488" s="84"/>
      <c r="D488" s="96"/>
      <c r="E488" s="103"/>
      <c r="F488" s="84"/>
      <c r="G488" s="87" t="str">
        <f>IFERROR(VLOOKUP(F488,'ADD NAME (B)'!$C$4:D740,2,FALSE),"-")</f>
        <v>-</v>
      </c>
      <c r="H488" s="82"/>
      <c r="I488" s="80"/>
      <c r="J488" s="94"/>
      <c r="K488" s="88"/>
    </row>
    <row r="489" spans="2:11" ht="20.100000000000001" customHeight="1">
      <c r="B489" s="85">
        <v>575</v>
      </c>
      <c r="C489" s="84"/>
      <c r="D489" s="96"/>
      <c r="E489" s="103"/>
      <c r="F489" s="84"/>
      <c r="G489" s="87" t="str">
        <f>IFERROR(VLOOKUP(F489,'ADD NAME (B)'!$C$4:D741,2,FALSE),"-")</f>
        <v>-</v>
      </c>
      <c r="H489" s="82"/>
      <c r="I489" s="80"/>
      <c r="J489" s="94"/>
      <c r="K489" s="88"/>
    </row>
    <row r="490" spans="2:11" ht="20.100000000000001" customHeight="1">
      <c r="B490" s="85">
        <v>576</v>
      </c>
      <c r="C490" s="84"/>
      <c r="D490" s="96"/>
      <c r="E490" s="103"/>
      <c r="F490" s="84"/>
      <c r="G490" s="87" t="str">
        <f>IFERROR(VLOOKUP(F490,'ADD NAME (B)'!$C$4:D742,2,FALSE),"-")</f>
        <v>-</v>
      </c>
      <c r="H490" s="82"/>
      <c r="I490" s="80"/>
      <c r="J490" s="94"/>
      <c r="K490" s="88"/>
    </row>
    <row r="491" spans="2:11" ht="20.100000000000001" customHeight="1">
      <c r="B491" s="85">
        <v>577</v>
      </c>
      <c r="C491" s="84"/>
      <c r="D491" s="96"/>
      <c r="E491" s="103"/>
      <c r="F491" s="84"/>
      <c r="G491" s="87" t="str">
        <f>IFERROR(VLOOKUP(F491,'ADD NAME (B)'!$C$4:D743,2,FALSE),"-")</f>
        <v>-</v>
      </c>
      <c r="H491" s="82"/>
      <c r="I491" s="80"/>
      <c r="J491" s="94"/>
      <c r="K491" s="88"/>
    </row>
    <row r="492" spans="2:11" ht="20.100000000000001" customHeight="1">
      <c r="B492" s="85">
        <v>578</v>
      </c>
      <c r="C492" s="84"/>
      <c r="D492" s="96"/>
      <c r="E492" s="103"/>
      <c r="F492" s="84"/>
      <c r="G492" s="87" t="str">
        <f>IFERROR(VLOOKUP(F492,'ADD NAME (B)'!$C$4:D744,2,FALSE),"-")</f>
        <v>-</v>
      </c>
      <c r="H492" s="82"/>
      <c r="I492" s="80"/>
      <c r="J492" s="94"/>
      <c r="K492" s="88"/>
    </row>
    <row r="493" spans="2:11" ht="20.100000000000001" customHeight="1">
      <c r="B493" s="85">
        <v>579</v>
      </c>
      <c r="C493" s="84"/>
      <c r="D493" s="96"/>
      <c r="E493" s="103"/>
      <c r="F493" s="84"/>
      <c r="G493" s="87" t="str">
        <f>IFERROR(VLOOKUP(F493,'ADD NAME (B)'!$C$4:D745,2,FALSE),"-")</f>
        <v>-</v>
      </c>
      <c r="H493" s="82"/>
      <c r="I493" s="80"/>
      <c r="J493" s="94"/>
      <c r="K493" s="88"/>
    </row>
    <row r="494" spans="2:11" ht="20.100000000000001" customHeight="1">
      <c r="B494" s="85">
        <v>580</v>
      </c>
      <c r="C494" s="84"/>
      <c r="D494" s="96"/>
      <c r="E494" s="103"/>
      <c r="F494" s="84"/>
      <c r="G494" s="87" t="str">
        <f>IFERROR(VLOOKUP(F494,'ADD NAME (B)'!$C$4:D746,2,FALSE),"-")</f>
        <v>-</v>
      </c>
      <c r="H494" s="82"/>
      <c r="I494" s="80"/>
      <c r="J494" s="94"/>
      <c r="K494" s="88"/>
    </row>
    <row r="495" spans="2:11" ht="20.100000000000001" customHeight="1">
      <c r="B495" s="85">
        <v>581</v>
      </c>
      <c r="C495" s="84"/>
      <c r="D495" s="96"/>
      <c r="E495" s="103"/>
      <c r="F495" s="84"/>
      <c r="G495" s="87" t="str">
        <f>IFERROR(VLOOKUP(F495,'ADD NAME (B)'!$C$4:D747,2,FALSE),"-")</f>
        <v>-</v>
      </c>
      <c r="H495" s="82"/>
      <c r="I495" s="80"/>
      <c r="J495" s="94"/>
      <c r="K495" s="88"/>
    </row>
    <row r="496" spans="2:11" ht="20.100000000000001" customHeight="1">
      <c r="B496" s="85">
        <v>582</v>
      </c>
      <c r="C496" s="84"/>
      <c r="D496" s="96"/>
      <c r="E496" s="103"/>
      <c r="F496" s="84"/>
      <c r="G496" s="87" t="str">
        <f>IFERROR(VLOOKUP(F496,'ADD NAME (B)'!$C$4:D748,2,FALSE),"-")</f>
        <v>-</v>
      </c>
      <c r="H496" s="82"/>
      <c r="I496" s="80"/>
      <c r="J496" s="94"/>
      <c r="K496" s="88"/>
    </row>
    <row r="497" spans="2:11" ht="20.100000000000001" customHeight="1">
      <c r="B497" s="85">
        <v>583</v>
      </c>
      <c r="C497" s="84"/>
      <c r="D497" s="96"/>
      <c r="E497" s="103"/>
      <c r="F497" s="84"/>
      <c r="G497" s="87" t="str">
        <f>IFERROR(VLOOKUP(F497,'ADD NAME (B)'!$C$4:D749,2,FALSE),"-")</f>
        <v>-</v>
      </c>
      <c r="H497" s="82"/>
      <c r="I497" s="80"/>
      <c r="J497" s="94"/>
      <c r="K497" s="88"/>
    </row>
  </sheetData>
  <sheetProtection selectLockedCells="1"/>
  <autoFilter ref="B5:K497"/>
  <mergeCells count="11">
    <mergeCell ref="B2:K2"/>
    <mergeCell ref="K5:K6"/>
    <mergeCell ref="J5:J6"/>
    <mergeCell ref="B5:B6"/>
    <mergeCell ref="C5:C6"/>
    <mergeCell ref="D5:D6"/>
    <mergeCell ref="E5:E6"/>
    <mergeCell ref="F5:F6"/>
    <mergeCell ref="G5:G6"/>
    <mergeCell ref="H5:H6"/>
    <mergeCell ref="I5:I6"/>
  </mergeCells>
  <phoneticPr fontId="5" type="noConversion"/>
  <dataValidations count="1">
    <dataValidation type="list" allowBlank="1" showInputMessage="1" showErrorMessage="1" sqref="H7:H497">
      <formula1>$L$6:$L$10</formula1>
    </dataValidation>
  </dataValidations>
  <printOptions horizontalCentered="1"/>
  <pageMargins left="0" right="0" top="0" bottom="0" header="0" footer="0"/>
  <pageSetup scale="53" orientation="portrait" horizontalDpi="360" verticalDpi="360" r:id="rId1"/>
  <rowBreaks count="2" manualBreakCount="2">
    <brk id="70" max="10" man="1"/>
    <brk id="140" max="10" man="1"/>
  </rowBreaks>
  <ignoredErrors>
    <ignoredError sqref="E110:E132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-0.499984740745262"/>
    <pageSetUpPr fitToPage="1"/>
  </sheetPr>
  <dimension ref="A1:BK240"/>
  <sheetViews>
    <sheetView showGridLines="0" zoomScaleNormal="100" workbookViewId="0">
      <pane ySplit="7" topLeftCell="A101" activePane="bottomLeft" state="frozen"/>
      <selection activeCell="I413" sqref="I413"/>
      <selection pane="bottomLeft" activeCell="H120" sqref="H120"/>
    </sheetView>
  </sheetViews>
  <sheetFormatPr defaultRowHeight="20.100000000000001" customHeight="1"/>
  <cols>
    <col min="1" max="1" width="2.5703125" style="1" customWidth="1"/>
    <col min="2" max="2" width="5.5703125" style="43" bestFit="1" customWidth="1"/>
    <col min="3" max="4" width="16.42578125" style="23" customWidth="1"/>
    <col min="5" max="6" width="20.7109375" style="23" customWidth="1"/>
    <col min="7" max="7" width="32.5703125" style="29" bestFit="1" customWidth="1"/>
    <col min="8" max="8" width="28" style="23" bestFit="1" customWidth="1"/>
    <col min="9" max="9" width="26.5703125" style="12" customWidth="1"/>
    <col min="10" max="11" width="13.42578125" style="1" customWidth="1"/>
    <col min="12" max="12" width="25.42578125" style="1" hidden="1" customWidth="1"/>
    <col min="13" max="16384" width="9.140625" style="1"/>
  </cols>
  <sheetData>
    <row r="1" spans="1:12" ht="7.5" customHeight="1" thickBot="1"/>
    <row r="2" spans="1:12" ht="50.1" customHeight="1" thickBot="1">
      <c r="B2" s="313" t="s">
        <v>15</v>
      </c>
      <c r="C2" s="314"/>
      <c r="D2" s="314"/>
      <c r="E2" s="314"/>
      <c r="F2" s="314"/>
      <c r="G2" s="314"/>
      <c r="H2" s="314"/>
      <c r="I2" s="314"/>
      <c r="J2" s="314"/>
      <c r="K2" s="315"/>
    </row>
    <row r="3" spans="1:12" ht="10.5" customHeight="1" thickBot="1">
      <c r="J3" s="139"/>
      <c r="K3" s="139"/>
    </row>
    <row r="4" spans="1:12" s="2" customFormat="1" ht="20.100000000000001" customHeight="1" thickBot="1">
      <c r="B4" s="43"/>
      <c r="C4" s="24"/>
      <c r="D4" s="24"/>
      <c r="E4" s="24"/>
      <c r="F4" s="24"/>
      <c r="G4" s="30"/>
      <c r="H4" s="47" t="s">
        <v>27</v>
      </c>
      <c r="I4" s="140">
        <f>SUM(I7:I139)</f>
        <v>-48007</v>
      </c>
      <c r="J4" s="139"/>
      <c r="K4" s="139"/>
    </row>
    <row r="5" spans="1:12" s="3" customFormat="1" ht="20.100000000000001" customHeight="1">
      <c r="A5" s="3" t="s">
        <v>10</v>
      </c>
      <c r="B5" s="292" t="s">
        <v>20</v>
      </c>
      <c r="C5" s="320" t="s">
        <v>2</v>
      </c>
      <c r="D5" s="322" t="s">
        <v>1</v>
      </c>
      <c r="E5" s="320" t="s">
        <v>28</v>
      </c>
      <c r="F5" s="322" t="s">
        <v>3</v>
      </c>
      <c r="G5" s="320" t="s">
        <v>0</v>
      </c>
      <c r="H5" s="320" t="s">
        <v>4</v>
      </c>
      <c r="I5" s="298" t="s">
        <v>5</v>
      </c>
      <c r="J5" s="318" t="s">
        <v>113</v>
      </c>
      <c r="K5" s="316" t="s">
        <v>29</v>
      </c>
    </row>
    <row r="6" spans="1:12" s="3" customFormat="1" ht="12" customHeight="1" thickBot="1">
      <c r="B6" s="293"/>
      <c r="C6" s="321"/>
      <c r="D6" s="323"/>
      <c r="E6" s="321"/>
      <c r="F6" s="323"/>
      <c r="G6" s="321"/>
      <c r="H6" s="321"/>
      <c r="I6" s="299"/>
      <c r="J6" s="319"/>
      <c r="K6" s="317"/>
      <c r="L6" s="3" t="s">
        <v>8</v>
      </c>
    </row>
    <row r="7" spans="1:12" ht="20.100000000000001" hidden="1" customHeight="1">
      <c r="B7" s="120">
        <v>1</v>
      </c>
      <c r="C7" s="141"/>
      <c r="D7" s="122"/>
      <c r="E7" s="123"/>
      <c r="F7" s="123" t="s">
        <v>32</v>
      </c>
      <c r="G7" s="125" t="str">
        <f>IFERROR(VLOOKUP(F7,'ADD NAME (B)'!$C$4:D33,2,FALSE),"-")</f>
        <v>潘杰(Pan Jie)</v>
      </c>
      <c r="H7" s="126" t="s">
        <v>8</v>
      </c>
      <c r="I7" s="127">
        <v>4430</v>
      </c>
      <c r="J7" s="134"/>
      <c r="K7" s="135"/>
      <c r="L7" s="3" t="s">
        <v>26</v>
      </c>
    </row>
    <row r="8" spans="1:12" ht="20.100000000000001" hidden="1" customHeight="1">
      <c r="B8" s="48">
        <v>2</v>
      </c>
      <c r="C8" s="77"/>
      <c r="D8" s="74"/>
      <c r="E8" s="72"/>
      <c r="F8" s="72" t="s">
        <v>35</v>
      </c>
      <c r="G8" s="50" t="str">
        <f>IFERROR(VLOOKUP(F8,'ADD NAME (B)'!$C$4:D34,2,FALSE),"-")</f>
        <v>张利红(Zhang Li Hong)</v>
      </c>
      <c r="H8" s="82" t="s">
        <v>8</v>
      </c>
      <c r="I8" s="81">
        <v>49405</v>
      </c>
      <c r="J8" s="94"/>
      <c r="K8" s="88"/>
      <c r="L8" s="3" t="s">
        <v>125</v>
      </c>
    </row>
    <row r="9" spans="1:12" ht="20.100000000000001" hidden="1" customHeight="1">
      <c r="B9" s="48">
        <v>3</v>
      </c>
      <c r="C9" s="77"/>
      <c r="D9" s="74"/>
      <c r="E9" s="72"/>
      <c r="F9" s="72" t="s">
        <v>39</v>
      </c>
      <c r="G9" s="50" t="str">
        <f>IFERROR(VLOOKUP(F9,'ADD NAME (B)'!$C$4:D35,2,FALSE),"-")</f>
        <v>陈奕龙(Chen Yi Long)</v>
      </c>
      <c r="H9" s="82" t="s">
        <v>8</v>
      </c>
      <c r="I9" s="81">
        <v>12000</v>
      </c>
      <c r="J9" s="94"/>
      <c r="K9" s="88"/>
      <c r="L9" s="3" t="s">
        <v>126</v>
      </c>
    </row>
    <row r="10" spans="1:12" ht="20.100000000000001" hidden="1" customHeight="1">
      <c r="B10" s="48">
        <v>4</v>
      </c>
      <c r="C10" s="77"/>
      <c r="D10" s="161"/>
      <c r="E10" s="72"/>
      <c r="F10" s="72" t="s">
        <v>62</v>
      </c>
      <c r="G10" s="50" t="str">
        <f>IFERROR(VLOOKUP(F10,'ADD NAME (B)'!$C$4:D36,2,FALSE),"-")</f>
        <v>纪智子(Ji Zhi Zi)</v>
      </c>
      <c r="H10" s="82" t="s">
        <v>8</v>
      </c>
      <c r="I10" s="81">
        <v>31</v>
      </c>
      <c r="J10" s="94"/>
      <c r="K10" s="88"/>
      <c r="L10" s="3"/>
    </row>
    <row r="11" spans="1:12" ht="20.100000000000001" hidden="1" customHeight="1">
      <c r="B11" s="48">
        <v>5</v>
      </c>
      <c r="C11" s="77"/>
      <c r="D11" s="161"/>
      <c r="E11" s="72"/>
      <c r="F11" s="72" t="s">
        <v>64</v>
      </c>
      <c r="G11" s="50" t="str">
        <f>IFERROR(VLOOKUP(F11,'ADD NAME (B)'!$C$4:D37,2,FALSE),"-")</f>
        <v>万惠平(Wang Hui Ping)</v>
      </c>
      <c r="H11" s="82" t="s">
        <v>8</v>
      </c>
      <c r="I11" s="81">
        <v>110856</v>
      </c>
      <c r="J11" s="94"/>
      <c r="K11" s="88"/>
      <c r="L11" s="3"/>
    </row>
    <row r="12" spans="1:12" ht="20.100000000000001" hidden="1" customHeight="1">
      <c r="B12" s="48">
        <v>6</v>
      </c>
      <c r="C12" s="77"/>
      <c r="D12" s="161"/>
      <c r="E12" s="72"/>
      <c r="F12" s="72" t="s">
        <v>81</v>
      </c>
      <c r="G12" s="50" t="str">
        <f>IFERROR(VLOOKUP(F12,'ADD NAME (B)'!$C$4:D38,2,FALSE),"-")</f>
        <v>蔡少文(Cai Shao Wen)</v>
      </c>
      <c r="H12" s="82" t="s">
        <v>125</v>
      </c>
      <c r="I12" s="81">
        <v>100</v>
      </c>
      <c r="J12" s="94"/>
      <c r="K12" s="88"/>
      <c r="L12" s="3"/>
    </row>
    <row r="13" spans="1:12" ht="20.100000000000001" hidden="1" customHeight="1">
      <c r="B13" s="48">
        <v>7</v>
      </c>
      <c r="C13" s="77"/>
      <c r="D13" s="161"/>
      <c r="E13" s="72"/>
      <c r="F13" s="72" t="s">
        <v>86</v>
      </c>
      <c r="G13" s="50" t="str">
        <f>IFERROR(VLOOKUP(F13,'ADD NAME (B)'!$C$4:D39,2,FALSE),"-")</f>
        <v>SHARING</v>
      </c>
      <c r="H13" s="82" t="s">
        <v>26</v>
      </c>
      <c r="I13" s="81">
        <v>-176004</v>
      </c>
      <c r="J13" s="94"/>
      <c r="K13" s="88"/>
      <c r="L13" s="3"/>
    </row>
    <row r="14" spans="1:12" ht="20.100000000000001" hidden="1" customHeight="1">
      <c r="B14" s="48">
        <v>8</v>
      </c>
      <c r="C14" s="77"/>
      <c r="D14" s="161"/>
      <c r="E14" s="72"/>
      <c r="F14" s="72" t="s">
        <v>55</v>
      </c>
      <c r="G14" s="50" t="str">
        <f>IFERROR(VLOOKUP(F14,'ADD NAME (B)'!$C$4:D40,2,FALSE),"-")</f>
        <v>STAFF SHORT/OVER PAID</v>
      </c>
      <c r="H14" s="82" t="s">
        <v>26</v>
      </c>
      <c r="I14" s="81">
        <v>-498</v>
      </c>
      <c r="J14" s="94"/>
      <c r="K14" s="88"/>
      <c r="L14" s="3"/>
    </row>
    <row r="15" spans="1:12" ht="20.100000000000001" hidden="1" customHeight="1">
      <c r="B15" s="48">
        <v>9</v>
      </c>
      <c r="C15" s="77"/>
      <c r="D15" s="161"/>
      <c r="E15" s="72"/>
      <c r="F15" s="72" t="s">
        <v>56</v>
      </c>
      <c r="G15" s="50" t="str">
        <f>IFERROR(VLOOKUP(F15,'ADD NAME (B)'!$C$4:D41,2,FALSE),"-")</f>
        <v>MARKER RATE INCOME</v>
      </c>
      <c r="H15" s="82" t="s">
        <v>8</v>
      </c>
      <c r="I15" s="81">
        <v>73</v>
      </c>
      <c r="J15" s="94"/>
      <c r="K15" s="88"/>
      <c r="L15" s="3"/>
    </row>
    <row r="16" spans="1:12" ht="20.100000000000001" hidden="1" customHeight="1">
      <c r="B16" s="48">
        <v>10</v>
      </c>
      <c r="C16" s="77">
        <v>44361</v>
      </c>
      <c r="D16" s="161">
        <v>0.1013888888888889</v>
      </c>
      <c r="E16" s="72">
        <v>806</v>
      </c>
      <c r="F16" s="72" t="s">
        <v>78</v>
      </c>
      <c r="G16" s="50" t="str">
        <f>IFERROR(VLOOKUP(F16,'ADD NAME (B)'!$C$4:D42,2,FALSE),"-")</f>
        <v>兔哥(Tu Ge)</v>
      </c>
      <c r="H16" s="82" t="s">
        <v>8</v>
      </c>
      <c r="I16" s="81">
        <v>3000</v>
      </c>
      <c r="J16" s="94"/>
      <c r="K16" s="88"/>
      <c r="L16" s="3"/>
    </row>
    <row r="17" spans="2:12" ht="20.100000000000001" hidden="1" customHeight="1">
      <c r="B17" s="48">
        <v>11</v>
      </c>
      <c r="C17" s="77">
        <v>44361</v>
      </c>
      <c r="D17" s="161" t="s">
        <v>136</v>
      </c>
      <c r="E17" s="72">
        <v>42834</v>
      </c>
      <c r="F17" s="83" t="s">
        <v>111</v>
      </c>
      <c r="G17" s="50" t="str">
        <f>IFERROR(VLOOKUP(F17,'ADD NAME (B)'!$C$4:D43,2,FALSE),"-")</f>
        <v>余佩志（Yu Pei Zhi)</v>
      </c>
      <c r="H17" s="82" t="s">
        <v>125</v>
      </c>
      <c r="I17" s="81">
        <v>67240</v>
      </c>
      <c r="J17" s="94"/>
      <c r="K17" s="88"/>
      <c r="L17" s="3"/>
    </row>
    <row r="18" spans="2:12" ht="20.100000000000001" hidden="1" customHeight="1">
      <c r="B18" s="48">
        <v>12</v>
      </c>
      <c r="C18" s="99">
        <v>44363</v>
      </c>
      <c r="D18" s="159">
        <v>0.18402777777777779</v>
      </c>
      <c r="E18" s="83">
        <v>42834</v>
      </c>
      <c r="F18" s="83" t="s">
        <v>111</v>
      </c>
      <c r="G18" s="50" t="str">
        <f>IFERROR(VLOOKUP(F18,'ADD NAME (B)'!$C$4:D44,2,FALSE),"-")</f>
        <v>余佩志（Yu Pei Zhi)</v>
      </c>
      <c r="H18" s="82" t="s">
        <v>126</v>
      </c>
      <c r="I18" s="81">
        <v>-67240</v>
      </c>
      <c r="J18" s="94"/>
      <c r="K18" s="88"/>
      <c r="L18" s="3"/>
    </row>
    <row r="19" spans="2:12" ht="20.100000000000001" hidden="1" customHeight="1">
      <c r="B19" s="48">
        <v>13</v>
      </c>
      <c r="C19" s="99">
        <v>44363</v>
      </c>
      <c r="D19" s="161">
        <v>0.96805555555555556</v>
      </c>
      <c r="E19" s="72">
        <v>806</v>
      </c>
      <c r="F19" s="83" t="s">
        <v>78</v>
      </c>
      <c r="G19" s="50" t="str">
        <f>IFERROR(VLOOKUP(F19,'ADD NAME (B)'!$C$4:D45,2,FALSE),"-")</f>
        <v>兔哥(Tu Ge)</v>
      </c>
      <c r="H19" s="82" t="s">
        <v>26</v>
      </c>
      <c r="I19" s="81">
        <v>-3000</v>
      </c>
      <c r="J19" s="94"/>
      <c r="K19" s="88"/>
      <c r="L19" s="3"/>
    </row>
    <row r="20" spans="2:12" ht="20.100000000000001" hidden="1" customHeight="1">
      <c r="B20" s="48">
        <v>14</v>
      </c>
      <c r="C20" s="77">
        <v>44365</v>
      </c>
      <c r="D20" s="161"/>
      <c r="E20" s="72">
        <v>42835</v>
      </c>
      <c r="F20" s="83" t="s">
        <v>111</v>
      </c>
      <c r="G20" s="50" t="str">
        <f>IFERROR(VLOOKUP(F20,'ADD NAME (B)'!$C$4:D46,2,FALSE),"-")</f>
        <v>余佩志（Yu Pei Zhi)</v>
      </c>
      <c r="H20" s="82" t="s">
        <v>125</v>
      </c>
      <c r="I20" s="81">
        <v>6195</v>
      </c>
      <c r="J20" s="94"/>
      <c r="K20" s="88"/>
      <c r="L20" s="3"/>
    </row>
    <row r="21" spans="2:12" ht="20.100000000000001" hidden="1" customHeight="1">
      <c r="B21" s="48">
        <v>15</v>
      </c>
      <c r="C21" s="77">
        <v>44367</v>
      </c>
      <c r="D21" s="161"/>
      <c r="E21" s="72">
        <v>807</v>
      </c>
      <c r="F21" s="72" t="s">
        <v>133</v>
      </c>
      <c r="G21" s="50" t="str">
        <f>IFERROR(VLOOKUP(F21,'ADD NAME (B)'!$C$4:D47,2,FALSE),"-")</f>
        <v>马学伟 (MA XUEWEI)</v>
      </c>
      <c r="H21" s="82" t="s">
        <v>8</v>
      </c>
      <c r="I21" s="81">
        <v>4300</v>
      </c>
      <c r="J21" s="94"/>
      <c r="K21" s="88"/>
      <c r="L21" s="3"/>
    </row>
    <row r="22" spans="2:12" ht="20.100000000000001" hidden="1" customHeight="1">
      <c r="B22" s="48">
        <v>16</v>
      </c>
      <c r="C22" s="77">
        <v>44367</v>
      </c>
      <c r="D22" s="161"/>
      <c r="E22" s="72">
        <v>807</v>
      </c>
      <c r="F22" s="72" t="s">
        <v>133</v>
      </c>
      <c r="G22" s="50" t="str">
        <f>IFERROR(VLOOKUP(F22,'ADD NAME (B)'!$C$4:D48,2,FALSE),"-")</f>
        <v>马学伟 (MA XUEWEI)</v>
      </c>
      <c r="H22" s="82" t="s">
        <v>26</v>
      </c>
      <c r="I22" s="81">
        <v>-4300</v>
      </c>
      <c r="J22" s="94"/>
      <c r="K22" s="88"/>
      <c r="L22" s="3"/>
    </row>
    <row r="23" spans="2:12" ht="20.100000000000001" hidden="1" customHeight="1">
      <c r="B23" s="48">
        <v>17</v>
      </c>
      <c r="C23" s="77">
        <v>44368</v>
      </c>
      <c r="D23" s="161"/>
      <c r="E23" s="72">
        <v>806</v>
      </c>
      <c r="F23" s="72" t="s">
        <v>78</v>
      </c>
      <c r="G23" s="50" t="str">
        <f>IFERROR(VLOOKUP(F23,'ADD NAME (B)'!$C$4:D49,2,FALSE),"-")</f>
        <v>兔哥(Tu Ge)</v>
      </c>
      <c r="H23" s="82" t="s">
        <v>8</v>
      </c>
      <c r="I23" s="81">
        <v>4000</v>
      </c>
      <c r="J23" s="94"/>
      <c r="K23" s="88"/>
      <c r="L23" s="3"/>
    </row>
    <row r="24" spans="2:12" ht="20.100000000000001" hidden="1" customHeight="1">
      <c r="B24" s="48">
        <v>18</v>
      </c>
      <c r="C24" s="77">
        <v>44368</v>
      </c>
      <c r="D24" s="161"/>
      <c r="E24" s="83">
        <v>806</v>
      </c>
      <c r="F24" s="83" t="s">
        <v>78</v>
      </c>
      <c r="G24" s="50" t="str">
        <f>IFERROR(VLOOKUP(F24,'ADD NAME (B)'!$C$4:D50,2,FALSE),"-")</f>
        <v>兔哥(Tu Ge)</v>
      </c>
      <c r="H24" s="82" t="s">
        <v>8</v>
      </c>
      <c r="I24" s="81">
        <v>2000</v>
      </c>
      <c r="J24" s="94"/>
      <c r="K24" s="88"/>
      <c r="L24" s="3"/>
    </row>
    <row r="25" spans="2:12" ht="20.100000000000001" hidden="1" customHeight="1">
      <c r="B25" s="48">
        <v>19</v>
      </c>
      <c r="C25" s="77">
        <v>44138</v>
      </c>
      <c r="D25" s="161"/>
      <c r="E25" s="83">
        <v>1499</v>
      </c>
      <c r="F25" s="83" t="s">
        <v>143</v>
      </c>
      <c r="G25" s="50" t="str">
        <f>IFERROR(VLOOKUP(F25,'ADD NAME (B)'!$C$4:D51,2,FALSE),"-")</f>
        <v>Zhang li Hong</v>
      </c>
      <c r="H25" s="82" t="s">
        <v>8</v>
      </c>
      <c r="I25" s="81">
        <v>100000</v>
      </c>
      <c r="J25" s="94"/>
      <c r="K25" s="88"/>
      <c r="L25" s="3"/>
    </row>
    <row r="26" spans="2:12" ht="20.100000000000001" hidden="1" customHeight="1">
      <c r="B26" s="48">
        <v>20</v>
      </c>
      <c r="C26" s="209">
        <v>44166</v>
      </c>
      <c r="D26" s="161"/>
      <c r="E26" s="72">
        <v>1500</v>
      </c>
      <c r="F26" s="83" t="s">
        <v>145</v>
      </c>
      <c r="G26" s="50" t="str">
        <f>IFERROR(VLOOKUP(F26,'ADD NAME (B)'!$C$4:D52,2,FALSE),"-")</f>
        <v>Jack Pot Toro</v>
      </c>
      <c r="H26" s="82" t="s">
        <v>8</v>
      </c>
      <c r="I26" s="81">
        <v>5000</v>
      </c>
      <c r="J26" s="94"/>
      <c r="K26" s="88"/>
      <c r="L26" s="3"/>
    </row>
    <row r="27" spans="2:12" ht="20.100000000000001" hidden="1" customHeight="1">
      <c r="B27" s="48">
        <v>21</v>
      </c>
      <c r="C27" s="77">
        <v>44171</v>
      </c>
      <c r="D27" s="161"/>
      <c r="E27" s="72">
        <v>87</v>
      </c>
      <c r="F27" s="72" t="s">
        <v>143</v>
      </c>
      <c r="G27" s="50" t="str">
        <f>IFERROR(VLOOKUP(F27,'ADD NAME (B)'!$C$4:D53,2,FALSE),"-")</f>
        <v>Zhang li Hong</v>
      </c>
      <c r="H27" s="82" t="s">
        <v>8</v>
      </c>
      <c r="I27" s="81">
        <v>50000</v>
      </c>
      <c r="J27" s="94"/>
      <c r="K27" s="88"/>
      <c r="L27" s="3"/>
    </row>
    <row r="28" spans="2:12" ht="20.100000000000001" hidden="1" customHeight="1">
      <c r="B28" s="48">
        <v>22</v>
      </c>
      <c r="C28" s="77">
        <v>44182</v>
      </c>
      <c r="D28" s="160"/>
      <c r="E28" s="72">
        <v>88</v>
      </c>
      <c r="F28" s="72" t="s">
        <v>143</v>
      </c>
      <c r="G28" s="50" t="str">
        <f>IFERROR(VLOOKUP(F28,'ADD NAME (B)'!$C$4:D54,2,FALSE),"-")</f>
        <v>Zhang li Hong</v>
      </c>
      <c r="H28" s="82" t="s">
        <v>8</v>
      </c>
      <c r="I28" s="81">
        <v>100000</v>
      </c>
      <c r="J28" s="94"/>
      <c r="K28" s="88"/>
      <c r="L28" s="3"/>
    </row>
    <row r="29" spans="2:12" ht="20.100000000000001" hidden="1" customHeight="1">
      <c r="B29" s="48">
        <v>23</v>
      </c>
      <c r="C29" s="77">
        <v>44211</v>
      </c>
      <c r="D29" s="74"/>
      <c r="E29" s="72">
        <v>93</v>
      </c>
      <c r="F29" s="72" t="s">
        <v>143</v>
      </c>
      <c r="G29" s="50" t="str">
        <f>IFERROR(VLOOKUP(F29,'ADD NAME (B)'!$C$4:D55,2,FALSE),"-")</f>
        <v>Zhang li Hong</v>
      </c>
      <c r="H29" s="82" t="s">
        <v>8</v>
      </c>
      <c r="I29" s="81">
        <v>50000</v>
      </c>
      <c r="J29" s="94"/>
      <c r="K29" s="88"/>
      <c r="L29" s="3"/>
    </row>
    <row r="30" spans="2:12" ht="20.100000000000001" hidden="1" customHeight="1">
      <c r="B30" s="48">
        <v>24</v>
      </c>
      <c r="C30" s="77">
        <v>44171</v>
      </c>
      <c r="D30" s="74"/>
      <c r="E30" s="72">
        <v>1499</v>
      </c>
      <c r="F30" s="72" t="s">
        <v>143</v>
      </c>
      <c r="G30" s="50" t="str">
        <f>IFERROR(VLOOKUP(F30,'ADD NAME (B)'!$C$4:D56,2,FALSE),"-")</f>
        <v>Zhang li Hong</v>
      </c>
      <c r="H30" s="82" t="s">
        <v>26</v>
      </c>
      <c r="I30" s="81">
        <v>-100000</v>
      </c>
      <c r="J30" s="94"/>
      <c r="K30" s="88"/>
      <c r="L30" s="3"/>
    </row>
    <row r="31" spans="2:12" ht="20.100000000000001" hidden="1" customHeight="1">
      <c r="B31" s="48">
        <v>25</v>
      </c>
      <c r="C31" s="209"/>
      <c r="D31" s="74"/>
      <c r="E31" s="72"/>
      <c r="F31" s="83" t="s">
        <v>145</v>
      </c>
      <c r="G31" s="50" t="str">
        <f>IFERROR(VLOOKUP(F31,'ADD NAME (B)'!$C$4:D57,2,FALSE),"-")</f>
        <v>Jack Pot Toro</v>
      </c>
      <c r="H31" s="82" t="s">
        <v>26</v>
      </c>
      <c r="I31" s="81"/>
      <c r="J31" s="94"/>
      <c r="K31" s="88"/>
      <c r="L31" s="3"/>
    </row>
    <row r="32" spans="2:12" ht="20.100000000000001" hidden="1" customHeight="1">
      <c r="B32" s="48">
        <v>26</v>
      </c>
      <c r="C32" s="77">
        <v>44194</v>
      </c>
      <c r="D32" s="74"/>
      <c r="E32" s="72">
        <v>87</v>
      </c>
      <c r="F32" s="72" t="s">
        <v>143</v>
      </c>
      <c r="G32" s="50" t="str">
        <f>IFERROR(VLOOKUP(F32,'ADD NAME (B)'!$C$4:D58,2,FALSE),"-")</f>
        <v>Zhang li Hong</v>
      </c>
      <c r="H32" s="82" t="s">
        <v>26</v>
      </c>
      <c r="I32" s="81">
        <v>-50000</v>
      </c>
      <c r="J32" s="94"/>
      <c r="K32" s="88"/>
      <c r="L32" s="3"/>
    </row>
    <row r="33" spans="2:12" ht="20.100000000000001" hidden="1" customHeight="1">
      <c r="B33" s="48">
        <v>27</v>
      </c>
      <c r="C33" s="77">
        <v>44211</v>
      </c>
      <c r="D33" s="74"/>
      <c r="E33" s="72">
        <v>88</v>
      </c>
      <c r="F33" s="72" t="s">
        <v>143</v>
      </c>
      <c r="G33" s="50" t="str">
        <f>IFERROR(VLOOKUP(F33,'ADD NAME (B)'!$C$4:D59,2,FALSE),"-")</f>
        <v>Zhang li Hong</v>
      </c>
      <c r="H33" s="82" t="s">
        <v>26</v>
      </c>
      <c r="I33" s="81">
        <v>-100000</v>
      </c>
      <c r="J33" s="94"/>
      <c r="K33" s="88"/>
      <c r="L33" s="3"/>
    </row>
    <row r="34" spans="2:12" ht="20.100000000000001" hidden="1" customHeight="1">
      <c r="B34" s="48">
        <v>28</v>
      </c>
      <c r="C34" s="77">
        <v>44211</v>
      </c>
      <c r="D34" s="74"/>
      <c r="E34" s="72">
        <v>93</v>
      </c>
      <c r="F34" s="72" t="s">
        <v>143</v>
      </c>
      <c r="G34" s="50" t="str">
        <f>IFERROR(VLOOKUP(F34,'ADD NAME (B)'!$C$4:D60,2,FALSE),"-")</f>
        <v>Zhang li Hong</v>
      </c>
      <c r="H34" s="82" t="s">
        <v>26</v>
      </c>
      <c r="I34" s="81">
        <v>-50000</v>
      </c>
      <c r="J34" s="94"/>
      <c r="K34" s="88"/>
      <c r="L34" s="3"/>
    </row>
    <row r="35" spans="2:12" ht="20.100000000000001" hidden="1" customHeight="1">
      <c r="B35" s="48">
        <v>29</v>
      </c>
      <c r="C35" s="77">
        <v>44369</v>
      </c>
      <c r="D35" s="74"/>
      <c r="E35" s="72">
        <v>806</v>
      </c>
      <c r="F35" s="72" t="s">
        <v>78</v>
      </c>
      <c r="G35" s="50" t="str">
        <f>IFERROR(VLOOKUP(F35,'ADD NAME (B)'!$C$4:D61,2,FALSE),"-")</f>
        <v>兔哥(Tu Ge)</v>
      </c>
      <c r="H35" s="82" t="s">
        <v>26</v>
      </c>
      <c r="I35" s="81">
        <v>-5000</v>
      </c>
      <c r="J35" s="94"/>
      <c r="K35" s="88"/>
      <c r="L35" s="3"/>
    </row>
    <row r="36" spans="2:12" ht="20.100000000000001" hidden="1" customHeight="1">
      <c r="B36" s="48">
        <v>30</v>
      </c>
      <c r="C36" s="77">
        <v>44370</v>
      </c>
      <c r="D36" s="74"/>
      <c r="E36" s="72">
        <v>806</v>
      </c>
      <c r="F36" s="83" t="s">
        <v>78</v>
      </c>
      <c r="G36" s="50" t="str">
        <f>IFERROR(VLOOKUP(F36,'ADD NAME (B)'!$C$4:D62,2,FALSE),"-")</f>
        <v>兔哥(Tu Ge)</v>
      </c>
      <c r="H36" s="82" t="s">
        <v>8</v>
      </c>
      <c r="I36" s="81">
        <v>2000</v>
      </c>
      <c r="J36" s="94"/>
      <c r="K36" s="88"/>
      <c r="L36" s="3"/>
    </row>
    <row r="37" spans="2:12" ht="20.100000000000001" hidden="1" customHeight="1">
      <c r="B37" s="48">
        <v>31</v>
      </c>
      <c r="C37" s="77">
        <v>44370</v>
      </c>
      <c r="D37" s="74"/>
      <c r="E37" s="72">
        <v>806</v>
      </c>
      <c r="F37" s="83" t="s">
        <v>78</v>
      </c>
      <c r="G37" s="50" t="str">
        <f>IFERROR(VLOOKUP(F37,'ADD NAME (B)'!$C$4:D63,2,FALSE),"-")</f>
        <v>兔哥(Tu Ge)</v>
      </c>
      <c r="H37" s="82" t="s">
        <v>8</v>
      </c>
      <c r="I37" s="81">
        <v>2000</v>
      </c>
      <c r="J37" s="94"/>
      <c r="K37" s="88"/>
      <c r="L37" s="3"/>
    </row>
    <row r="38" spans="2:12" ht="20.100000000000001" hidden="1" customHeight="1">
      <c r="B38" s="48">
        <v>32</v>
      </c>
      <c r="C38" s="77">
        <v>44371</v>
      </c>
      <c r="D38" s="74"/>
      <c r="E38" s="72">
        <v>806</v>
      </c>
      <c r="F38" s="83" t="s">
        <v>78</v>
      </c>
      <c r="G38" s="50" t="str">
        <f>IFERROR(VLOOKUP(F38,'ADD NAME (B)'!$C$4:D64,2,FALSE),"-")</f>
        <v>兔哥(Tu Ge)</v>
      </c>
      <c r="H38" s="82" t="s">
        <v>8</v>
      </c>
      <c r="I38" s="81">
        <v>2000</v>
      </c>
      <c r="J38" s="94"/>
      <c r="K38" s="88"/>
      <c r="L38" s="3"/>
    </row>
    <row r="39" spans="2:12" ht="20.100000000000001" hidden="1" customHeight="1">
      <c r="B39" s="48">
        <v>33</v>
      </c>
      <c r="C39" s="77">
        <v>44372</v>
      </c>
      <c r="D39" s="74"/>
      <c r="E39" s="72">
        <v>806</v>
      </c>
      <c r="F39" s="83" t="s">
        <v>78</v>
      </c>
      <c r="G39" s="50" t="str">
        <f>IFERROR(VLOOKUP(F39,'ADD NAME (B)'!$C$4:D65,2,FALSE),"-")</f>
        <v>兔哥(Tu Ge)</v>
      </c>
      <c r="H39" s="82" t="s">
        <v>8</v>
      </c>
      <c r="I39" s="81">
        <v>1000</v>
      </c>
      <c r="J39" s="94"/>
      <c r="K39" s="88"/>
      <c r="L39" s="3"/>
    </row>
    <row r="40" spans="2:12" ht="20.100000000000001" hidden="1" customHeight="1">
      <c r="B40" s="48">
        <v>34</v>
      </c>
      <c r="C40" s="77">
        <v>44372</v>
      </c>
      <c r="D40" s="74"/>
      <c r="E40" s="72">
        <v>806</v>
      </c>
      <c r="F40" s="83" t="s">
        <v>78</v>
      </c>
      <c r="G40" s="50" t="str">
        <f>IFERROR(VLOOKUP(F40,'ADD NAME (B)'!$C$4:D66,2,FALSE),"-")</f>
        <v>兔哥(Tu Ge)</v>
      </c>
      <c r="H40" s="82" t="s">
        <v>8</v>
      </c>
      <c r="I40" s="81">
        <v>1000</v>
      </c>
      <c r="J40" s="94"/>
      <c r="K40" s="88"/>
      <c r="L40" s="3"/>
    </row>
    <row r="41" spans="2:12" ht="20.100000000000001" hidden="1" customHeight="1">
      <c r="B41" s="48">
        <v>35</v>
      </c>
      <c r="C41" s="77">
        <v>44372</v>
      </c>
      <c r="D41" s="74"/>
      <c r="E41" s="72" t="s">
        <v>164</v>
      </c>
      <c r="F41" s="72" t="s">
        <v>111</v>
      </c>
      <c r="G41" s="50" t="str">
        <f>IFERROR(VLOOKUP(F41,'ADD NAME (B)'!$C$4:D67,2,FALSE),"-")</f>
        <v>余佩志（Yu Pei Zhi)</v>
      </c>
      <c r="H41" s="82" t="s">
        <v>126</v>
      </c>
      <c r="I41" s="81">
        <v>-650</v>
      </c>
      <c r="J41" s="94"/>
      <c r="K41" s="88"/>
      <c r="L41" s="3"/>
    </row>
    <row r="42" spans="2:12" ht="20.100000000000001" hidden="1" customHeight="1">
      <c r="B42" s="48">
        <v>36</v>
      </c>
      <c r="C42" s="77">
        <v>44373</v>
      </c>
      <c r="D42" s="74"/>
      <c r="E42" s="72">
        <v>806</v>
      </c>
      <c r="F42" s="83" t="s">
        <v>78</v>
      </c>
      <c r="G42" s="50" t="str">
        <f>IFERROR(VLOOKUP(F42,'ADD NAME (B)'!$C$4:D68,2,FALSE),"-")</f>
        <v>兔哥(Tu Ge)</v>
      </c>
      <c r="H42" s="82" t="s">
        <v>26</v>
      </c>
      <c r="I42" s="81">
        <v>-6000</v>
      </c>
      <c r="J42" s="94"/>
      <c r="K42" s="88"/>
      <c r="L42" s="3"/>
    </row>
    <row r="43" spans="2:12" ht="20.100000000000001" hidden="1" customHeight="1">
      <c r="B43" s="48">
        <v>37</v>
      </c>
      <c r="C43" s="77">
        <v>44373</v>
      </c>
      <c r="D43" s="74"/>
      <c r="E43" s="83">
        <v>806</v>
      </c>
      <c r="F43" s="83" t="s">
        <v>78</v>
      </c>
      <c r="G43" s="50" t="str">
        <f>IFERROR(VLOOKUP(F43,'ADD NAME (B)'!$C$4:D69,2,FALSE),"-")</f>
        <v>兔哥(Tu Ge)</v>
      </c>
      <c r="H43" s="82" t="s">
        <v>8</v>
      </c>
      <c r="I43" s="81">
        <v>7000</v>
      </c>
      <c r="J43" s="94"/>
      <c r="K43" s="88"/>
      <c r="L43" s="3"/>
    </row>
    <row r="44" spans="2:12" ht="20.100000000000001" hidden="1" customHeight="1">
      <c r="B44" s="48">
        <v>38</v>
      </c>
      <c r="C44" s="77">
        <v>44374</v>
      </c>
      <c r="D44" s="74"/>
      <c r="E44" s="83">
        <v>806</v>
      </c>
      <c r="F44" s="83" t="s">
        <v>78</v>
      </c>
      <c r="G44" s="50" t="str">
        <f>IFERROR(VLOOKUP(F44,'ADD NAME (B)'!$C$4:D70,2,FALSE),"-")</f>
        <v>兔哥(Tu Ge)</v>
      </c>
      <c r="H44" s="82" t="s">
        <v>8</v>
      </c>
      <c r="I44" s="81">
        <v>4000</v>
      </c>
      <c r="J44" s="94"/>
      <c r="K44" s="88"/>
      <c r="L44" s="3"/>
    </row>
    <row r="45" spans="2:12" ht="20.100000000000001" hidden="1" customHeight="1">
      <c r="B45" s="48">
        <v>39</v>
      </c>
      <c r="C45" s="77">
        <v>44374</v>
      </c>
      <c r="D45" s="74"/>
      <c r="E45" s="72">
        <v>806</v>
      </c>
      <c r="F45" s="83" t="s">
        <v>78</v>
      </c>
      <c r="G45" s="50" t="str">
        <f>IFERROR(VLOOKUP(F45,'ADD NAME (B)'!$C$4:D71,2,FALSE),"-")</f>
        <v>兔哥(Tu Ge)</v>
      </c>
      <c r="H45" s="82" t="s">
        <v>8</v>
      </c>
      <c r="I45" s="81">
        <v>1000</v>
      </c>
      <c r="J45" s="94"/>
      <c r="K45" s="88"/>
      <c r="L45" s="3"/>
    </row>
    <row r="46" spans="2:12" ht="20.100000000000001" hidden="1" customHeight="1">
      <c r="B46" s="48">
        <v>40</v>
      </c>
      <c r="C46" s="77">
        <v>44374</v>
      </c>
      <c r="D46" s="74"/>
      <c r="E46" s="83">
        <v>804</v>
      </c>
      <c r="F46" s="83" t="s">
        <v>78</v>
      </c>
      <c r="G46" s="50" t="str">
        <f>IFERROR(VLOOKUP(F46,'ADD NAME (B)'!$C$4:D72,2,FALSE),"-")</f>
        <v>兔哥(Tu Ge)</v>
      </c>
      <c r="H46" s="82" t="s">
        <v>8</v>
      </c>
      <c r="I46" s="81">
        <v>2500</v>
      </c>
      <c r="J46" s="94"/>
      <c r="K46" s="88"/>
      <c r="L46" s="3"/>
    </row>
    <row r="47" spans="2:12" ht="20.100000000000001" hidden="1" customHeight="1">
      <c r="B47" s="48">
        <v>41</v>
      </c>
      <c r="C47" s="77">
        <v>44375</v>
      </c>
      <c r="D47" s="74"/>
      <c r="E47" s="72">
        <v>804</v>
      </c>
      <c r="F47" s="83" t="s">
        <v>78</v>
      </c>
      <c r="G47" s="50" t="str">
        <f>IFERROR(VLOOKUP(F47,'ADD NAME (B)'!$C$4:D73,2,FALSE),"-")</f>
        <v>兔哥(Tu Ge)</v>
      </c>
      <c r="H47" s="82" t="s">
        <v>8</v>
      </c>
      <c r="I47" s="81">
        <v>3500</v>
      </c>
      <c r="J47" s="94"/>
      <c r="K47" s="88"/>
      <c r="L47" s="3"/>
    </row>
    <row r="48" spans="2:12" ht="20.100000000000001" hidden="1" customHeight="1">
      <c r="B48" s="48">
        <v>42</v>
      </c>
      <c r="C48" s="77">
        <v>44375</v>
      </c>
      <c r="D48" s="74"/>
      <c r="E48" s="72">
        <v>804</v>
      </c>
      <c r="F48" s="83" t="s">
        <v>78</v>
      </c>
      <c r="G48" s="50" t="str">
        <f>IFERROR(VLOOKUP(F48,'ADD NAME (B)'!$C$4:D74,2,FALSE),"-")</f>
        <v>兔哥(Tu Ge)</v>
      </c>
      <c r="H48" s="82" t="s">
        <v>26</v>
      </c>
      <c r="I48" s="81">
        <v>-18000</v>
      </c>
      <c r="J48" s="94"/>
      <c r="K48" s="88"/>
      <c r="L48" s="3"/>
    </row>
    <row r="49" spans="2:12" ht="20.100000000000001" hidden="1" customHeight="1">
      <c r="B49" s="48">
        <v>43</v>
      </c>
      <c r="C49" s="77">
        <v>44376</v>
      </c>
      <c r="D49" s="74"/>
      <c r="E49" s="72">
        <v>804</v>
      </c>
      <c r="F49" s="83" t="s">
        <v>78</v>
      </c>
      <c r="G49" s="50" t="str">
        <f>IFERROR(VLOOKUP(F49,'ADD NAME (B)'!$C$4:D75,2,FALSE),"-")</f>
        <v>兔哥(Tu Ge)</v>
      </c>
      <c r="H49" s="82" t="s">
        <v>8</v>
      </c>
      <c r="I49" s="81">
        <v>11000</v>
      </c>
      <c r="J49" s="94"/>
      <c r="K49" s="88"/>
      <c r="L49" s="3"/>
    </row>
    <row r="50" spans="2:12" ht="20.100000000000001" hidden="1" customHeight="1">
      <c r="B50" s="48">
        <v>44</v>
      </c>
      <c r="C50" s="77">
        <v>44376</v>
      </c>
      <c r="D50" s="84"/>
      <c r="E50" s="83">
        <v>809</v>
      </c>
      <c r="F50" s="83" t="s">
        <v>111</v>
      </c>
      <c r="G50" s="50" t="str">
        <f>IFERROR(VLOOKUP(F50,'ADD NAME (B)'!$C$4:D76,2,FALSE),"-")</f>
        <v>余佩志（Yu Pei Zhi)</v>
      </c>
      <c r="H50" s="82" t="s">
        <v>8</v>
      </c>
      <c r="I50" s="81">
        <v>6000</v>
      </c>
      <c r="J50" s="94"/>
      <c r="K50" s="88"/>
      <c r="L50" s="3"/>
    </row>
    <row r="51" spans="2:12" ht="20.100000000000001" hidden="1" customHeight="1">
      <c r="B51" s="48">
        <v>45</v>
      </c>
      <c r="C51" s="77">
        <v>44377</v>
      </c>
      <c r="D51" s="74"/>
      <c r="E51" s="83">
        <v>804</v>
      </c>
      <c r="F51" s="83" t="s">
        <v>78</v>
      </c>
      <c r="G51" s="50" t="str">
        <f>IFERROR(VLOOKUP(F51,'ADD NAME (B)'!$C$4:D77,2,FALSE),"-")</f>
        <v>兔哥(Tu Ge)</v>
      </c>
      <c r="H51" s="82" t="s">
        <v>8</v>
      </c>
      <c r="I51" s="81">
        <v>2700</v>
      </c>
      <c r="J51" s="94"/>
      <c r="K51" s="88"/>
      <c r="L51" s="3"/>
    </row>
    <row r="52" spans="2:12" ht="20.100000000000001" hidden="1" customHeight="1">
      <c r="B52" s="48">
        <v>46</v>
      </c>
      <c r="C52" s="77">
        <v>44377</v>
      </c>
      <c r="D52" s="74"/>
      <c r="E52" s="83">
        <v>804</v>
      </c>
      <c r="F52" s="83" t="s">
        <v>78</v>
      </c>
      <c r="G52" s="50" t="str">
        <f>IFERROR(VLOOKUP(F52,'ADD NAME (B)'!$C$4:D78,2,FALSE),"-")</f>
        <v>兔哥(Tu Ge)</v>
      </c>
      <c r="H52" s="82" t="s">
        <v>26</v>
      </c>
      <c r="I52" s="81">
        <v>-14000</v>
      </c>
      <c r="J52" s="94"/>
      <c r="K52" s="88"/>
      <c r="L52" s="3"/>
    </row>
    <row r="53" spans="2:12" ht="20.100000000000001" hidden="1" customHeight="1">
      <c r="B53" s="48">
        <v>47</v>
      </c>
      <c r="C53" s="77">
        <v>44377</v>
      </c>
      <c r="D53" s="74"/>
      <c r="E53" s="72">
        <v>809</v>
      </c>
      <c r="F53" s="72" t="s">
        <v>111</v>
      </c>
      <c r="G53" s="50" t="str">
        <f>IFERROR(VLOOKUP(F53,'ADD NAME (B)'!$C$4:D79,2,FALSE),"-")</f>
        <v>余佩志（Yu Pei Zhi)</v>
      </c>
      <c r="H53" s="82" t="s">
        <v>8</v>
      </c>
      <c r="I53" s="81">
        <v>5500</v>
      </c>
      <c r="J53" s="94"/>
      <c r="K53" s="88"/>
      <c r="L53" s="3"/>
    </row>
    <row r="54" spans="2:12" ht="20.100000000000001" hidden="1" customHeight="1">
      <c r="B54" s="48">
        <v>48</v>
      </c>
      <c r="C54" s="77">
        <v>44378</v>
      </c>
      <c r="D54" s="74"/>
      <c r="E54" s="72">
        <v>809</v>
      </c>
      <c r="F54" s="83" t="s">
        <v>111</v>
      </c>
      <c r="G54" s="50" t="str">
        <f>IFERROR(VLOOKUP(F54,'ADD NAME (B)'!$C$4:D80,2,FALSE),"-")</f>
        <v>余佩志（Yu Pei Zhi)</v>
      </c>
      <c r="H54" s="82" t="s">
        <v>8</v>
      </c>
      <c r="I54" s="81">
        <v>1000</v>
      </c>
      <c r="J54" s="94"/>
      <c r="K54" s="88"/>
      <c r="L54" s="3"/>
    </row>
    <row r="55" spans="2:12" ht="20.100000000000001" hidden="1" customHeight="1">
      <c r="B55" s="48">
        <v>49</v>
      </c>
      <c r="C55" s="77">
        <v>44378</v>
      </c>
      <c r="D55" s="74"/>
      <c r="E55" s="72">
        <v>804</v>
      </c>
      <c r="F55" s="72" t="s">
        <v>78</v>
      </c>
      <c r="G55" s="50" t="str">
        <f>IFERROR(VLOOKUP(F55,'ADD NAME (B)'!$C$4:D81,2,FALSE),"-")</f>
        <v>兔哥(Tu Ge)</v>
      </c>
      <c r="H55" s="82" t="s">
        <v>8</v>
      </c>
      <c r="I55" s="81">
        <v>4000</v>
      </c>
      <c r="J55" s="94"/>
      <c r="K55" s="88"/>
      <c r="L55" s="3"/>
    </row>
    <row r="56" spans="2:12" ht="20.100000000000001" hidden="1" customHeight="1">
      <c r="B56" s="48">
        <v>50</v>
      </c>
      <c r="C56" s="77">
        <v>44378</v>
      </c>
      <c r="D56" s="74"/>
      <c r="E56" s="83">
        <v>804</v>
      </c>
      <c r="F56" s="83" t="s">
        <v>78</v>
      </c>
      <c r="G56" s="50" t="str">
        <f>IFERROR(VLOOKUP(F56,'ADD NAME (B)'!$C$4:D82,2,FALSE),"-")</f>
        <v>兔哥(Tu Ge)</v>
      </c>
      <c r="H56" s="82" t="s">
        <v>8</v>
      </c>
      <c r="I56" s="81">
        <v>2100</v>
      </c>
      <c r="J56" s="94"/>
      <c r="K56" s="88"/>
      <c r="L56" s="3"/>
    </row>
    <row r="57" spans="2:12" ht="20.100000000000001" hidden="1" customHeight="1">
      <c r="B57" s="48">
        <v>51</v>
      </c>
      <c r="C57" s="77">
        <v>44379</v>
      </c>
      <c r="D57" s="74"/>
      <c r="E57" s="72">
        <v>804</v>
      </c>
      <c r="F57" s="83" t="s">
        <v>78</v>
      </c>
      <c r="G57" s="50" t="str">
        <f>IFERROR(VLOOKUP(F57,'ADD NAME (B)'!$C$4:D83,2,FALSE),"-")</f>
        <v>兔哥(Tu Ge)</v>
      </c>
      <c r="H57" s="82" t="s">
        <v>8</v>
      </c>
      <c r="I57" s="81">
        <v>3000</v>
      </c>
      <c r="J57" s="94"/>
      <c r="K57" s="88"/>
      <c r="L57" s="3"/>
    </row>
    <row r="58" spans="2:12" ht="20.100000000000001" hidden="1" customHeight="1">
      <c r="B58" s="48">
        <v>52</v>
      </c>
      <c r="C58" s="77">
        <v>44380</v>
      </c>
      <c r="D58" s="74"/>
      <c r="E58" s="72">
        <v>804</v>
      </c>
      <c r="F58" s="83" t="s">
        <v>78</v>
      </c>
      <c r="G58" s="50" t="str">
        <f>IFERROR(VLOOKUP(F58,'ADD NAME (B)'!$C$4:D84,2,FALSE),"-")</f>
        <v>兔哥(Tu Ge)</v>
      </c>
      <c r="H58" s="82" t="s">
        <v>8</v>
      </c>
      <c r="I58" s="81">
        <v>1100</v>
      </c>
      <c r="J58" s="94"/>
      <c r="K58" s="88"/>
      <c r="L58" s="3"/>
    </row>
    <row r="59" spans="2:12" ht="20.100000000000001" hidden="1" customHeight="1">
      <c r="B59" s="48">
        <v>53</v>
      </c>
      <c r="C59" s="77">
        <v>44380</v>
      </c>
      <c r="D59" s="74"/>
      <c r="E59" s="72">
        <v>810</v>
      </c>
      <c r="F59" s="72" t="s">
        <v>78</v>
      </c>
      <c r="G59" s="50" t="str">
        <f>IFERROR(VLOOKUP(F59,'ADD NAME (B)'!$C$4:D85,2,FALSE),"-")</f>
        <v>兔哥(Tu Ge)</v>
      </c>
      <c r="H59" s="82" t="s">
        <v>8</v>
      </c>
      <c r="I59" s="81">
        <v>11724</v>
      </c>
      <c r="J59" s="94"/>
      <c r="K59" s="88"/>
      <c r="L59" s="3"/>
    </row>
    <row r="60" spans="2:12" ht="20.100000000000001" hidden="1" customHeight="1">
      <c r="B60" s="48">
        <v>54</v>
      </c>
      <c r="C60" s="77">
        <v>44380</v>
      </c>
      <c r="D60" s="74"/>
      <c r="E60" s="72">
        <v>810</v>
      </c>
      <c r="F60" s="83" t="s">
        <v>78</v>
      </c>
      <c r="G60" s="50" t="str">
        <f>IFERROR(VLOOKUP(F60,'ADD NAME (B)'!$C$4:D86,2,FALSE),"-")</f>
        <v>兔哥(Tu Ge)</v>
      </c>
      <c r="H60" s="82" t="s">
        <v>26</v>
      </c>
      <c r="I60" s="81">
        <v>-12000</v>
      </c>
      <c r="J60" s="94"/>
      <c r="K60" s="88"/>
      <c r="L60" s="3"/>
    </row>
    <row r="61" spans="2:12" ht="20.100000000000001" hidden="1" customHeight="1">
      <c r="B61" s="48">
        <v>55</v>
      </c>
      <c r="C61" s="77">
        <v>44380</v>
      </c>
      <c r="D61" s="74"/>
      <c r="E61" s="72">
        <v>810</v>
      </c>
      <c r="F61" s="83" t="s">
        <v>78</v>
      </c>
      <c r="G61" s="50" t="str">
        <f>IFERROR(VLOOKUP(F61,'ADD NAME (B)'!$C$4:D87,2,FALSE),"-")</f>
        <v>兔哥(Tu Ge)</v>
      </c>
      <c r="H61" s="82" t="s">
        <v>26</v>
      </c>
      <c r="I61" s="81">
        <v>-11448</v>
      </c>
      <c r="J61" s="94"/>
      <c r="K61" s="88"/>
      <c r="L61" s="3"/>
    </row>
    <row r="62" spans="2:12" ht="20.100000000000001" hidden="1" customHeight="1">
      <c r="B62" s="48">
        <v>56</v>
      </c>
      <c r="C62" s="77">
        <v>44381</v>
      </c>
      <c r="D62" s="74"/>
      <c r="E62" s="72">
        <v>810</v>
      </c>
      <c r="F62" s="83" t="s">
        <v>78</v>
      </c>
      <c r="G62" s="50" t="str">
        <f>IFERROR(VLOOKUP(F62,'ADD NAME (B)'!$C$4:D88,2,FALSE),"-")</f>
        <v>兔哥(Tu Ge)</v>
      </c>
      <c r="H62" s="82" t="s">
        <v>8</v>
      </c>
      <c r="I62" s="81">
        <v>1211</v>
      </c>
      <c r="J62" s="94"/>
      <c r="K62" s="88"/>
      <c r="L62" s="3"/>
    </row>
    <row r="63" spans="2:12" ht="20.100000000000001" hidden="1" customHeight="1">
      <c r="B63" s="48">
        <v>57</v>
      </c>
      <c r="C63" s="77">
        <v>44382</v>
      </c>
      <c r="D63" s="74"/>
      <c r="E63" s="83">
        <v>810</v>
      </c>
      <c r="F63" s="72" t="s">
        <v>78</v>
      </c>
      <c r="G63" s="50" t="str">
        <f>IFERROR(VLOOKUP(F63,'ADD NAME (B)'!$C$4:D89,2,FALSE),"-")</f>
        <v>兔哥(Tu Ge)</v>
      </c>
      <c r="H63" s="82" t="s">
        <v>8</v>
      </c>
      <c r="I63" s="81">
        <v>5300</v>
      </c>
      <c r="J63" s="94"/>
      <c r="K63" s="88"/>
      <c r="L63" s="3"/>
    </row>
    <row r="64" spans="2:12" ht="20.100000000000001" hidden="1" customHeight="1">
      <c r="B64" s="48">
        <v>58</v>
      </c>
      <c r="C64" s="77">
        <v>44382</v>
      </c>
      <c r="D64" s="74"/>
      <c r="E64" s="83">
        <v>810</v>
      </c>
      <c r="F64" s="72" t="s">
        <v>78</v>
      </c>
      <c r="G64" s="50" t="str">
        <f>IFERROR(VLOOKUP(F64,'ADD NAME (B)'!$C$4:D90,2,FALSE),"-")</f>
        <v>兔哥(Tu Ge)</v>
      </c>
      <c r="H64" s="82" t="s">
        <v>26</v>
      </c>
      <c r="I64" s="81">
        <v>-11</v>
      </c>
      <c r="J64" s="94"/>
      <c r="K64" s="88"/>
      <c r="L64" s="3"/>
    </row>
    <row r="65" spans="2:63" ht="20.100000000000001" hidden="1" customHeight="1">
      <c r="B65" s="48">
        <v>59</v>
      </c>
      <c r="C65" s="77">
        <v>44382</v>
      </c>
      <c r="D65" s="74"/>
      <c r="E65" s="83">
        <v>810</v>
      </c>
      <c r="F65" s="72" t="s">
        <v>78</v>
      </c>
      <c r="G65" s="50" t="str">
        <f>IFERROR(VLOOKUP(F65,'ADD NAME (B)'!$C$4:D91,2,FALSE),"-")</f>
        <v>兔哥(Tu Ge)</v>
      </c>
      <c r="H65" s="82" t="s">
        <v>8</v>
      </c>
      <c r="I65" s="81">
        <v>25</v>
      </c>
      <c r="J65" s="94"/>
      <c r="K65" s="88"/>
      <c r="L65" s="3"/>
    </row>
    <row r="66" spans="2:63" ht="20.100000000000001" hidden="1" customHeight="1">
      <c r="B66" s="48">
        <v>60</v>
      </c>
      <c r="C66" s="77">
        <v>44382</v>
      </c>
      <c r="D66" s="74"/>
      <c r="E66" s="83">
        <v>810</v>
      </c>
      <c r="F66" s="72" t="s">
        <v>78</v>
      </c>
      <c r="G66" s="50" t="str">
        <f>IFERROR(VLOOKUP(F66,'ADD NAME (B)'!$C$4:D92,2,FALSE),"-")</f>
        <v>兔哥(Tu Ge)</v>
      </c>
      <c r="H66" s="82" t="s">
        <v>8</v>
      </c>
      <c r="I66" s="81">
        <v>28000</v>
      </c>
      <c r="J66" s="94"/>
      <c r="K66" s="88"/>
      <c r="L66" s="3"/>
    </row>
    <row r="67" spans="2:63" ht="20.100000000000001" hidden="1" customHeight="1">
      <c r="B67" s="48">
        <v>61</v>
      </c>
      <c r="C67" s="77">
        <v>44382</v>
      </c>
      <c r="D67" s="74"/>
      <c r="E67" s="83">
        <v>810</v>
      </c>
      <c r="F67" s="72" t="s">
        <v>78</v>
      </c>
      <c r="G67" s="50" t="str">
        <f>IFERROR(VLOOKUP(F67,'ADD NAME (B)'!$C$4:D93,2,FALSE),"-")</f>
        <v>兔哥(Tu Ge)</v>
      </c>
      <c r="H67" s="82" t="s">
        <v>8</v>
      </c>
      <c r="I67" s="81">
        <v>8000</v>
      </c>
      <c r="J67" s="94"/>
      <c r="K67" s="88"/>
      <c r="L67" s="3"/>
    </row>
    <row r="68" spans="2:63" ht="20.100000000000001" customHeight="1">
      <c r="B68" s="48">
        <v>62</v>
      </c>
      <c r="C68" s="77">
        <v>44383</v>
      </c>
      <c r="D68" s="74"/>
      <c r="E68" s="72">
        <v>810</v>
      </c>
      <c r="F68" s="72" t="s">
        <v>78</v>
      </c>
      <c r="G68" s="50" t="str">
        <f>IFERROR(VLOOKUP(F68,'ADD NAME (B)'!$C$4:D94,2,FALSE),"-")</f>
        <v>兔哥(Tu Ge)</v>
      </c>
      <c r="H68" s="82" t="s">
        <v>26</v>
      </c>
      <c r="I68" s="81">
        <v>-43701</v>
      </c>
      <c r="J68" s="94"/>
      <c r="K68" s="88"/>
      <c r="L68" s="3"/>
    </row>
    <row r="69" spans="2:63" ht="20.100000000000001" customHeight="1">
      <c r="B69" s="48">
        <v>63</v>
      </c>
      <c r="C69" s="77">
        <v>44384</v>
      </c>
      <c r="D69" s="74"/>
      <c r="E69" s="72">
        <v>25052</v>
      </c>
      <c r="F69" s="72" t="s">
        <v>78</v>
      </c>
      <c r="G69" s="50" t="str">
        <f>IFERROR(VLOOKUP(F69,'ADD NAME (B)'!$C$4:D95,2,FALSE),"-")</f>
        <v>兔哥(Tu Ge)</v>
      </c>
      <c r="H69" s="82" t="s">
        <v>125</v>
      </c>
      <c r="I69" s="81">
        <v>130000</v>
      </c>
      <c r="J69" s="94"/>
      <c r="K69" s="88"/>
      <c r="L69" s="3"/>
    </row>
    <row r="70" spans="2:63" ht="20.100000000000001" customHeight="1">
      <c r="B70" s="48">
        <v>64</v>
      </c>
      <c r="C70" s="77">
        <v>44384</v>
      </c>
      <c r="D70" s="84"/>
      <c r="E70" s="83">
        <v>25052</v>
      </c>
      <c r="F70" s="83" t="s">
        <v>78</v>
      </c>
      <c r="G70" s="50" t="str">
        <f>IFERROR(VLOOKUP(F70,'ADD NAME (B)'!$C$4:D96,2,FALSE),"-")</f>
        <v>兔哥(Tu Ge)</v>
      </c>
      <c r="H70" s="82" t="s">
        <v>126</v>
      </c>
      <c r="I70" s="81">
        <v>-130000</v>
      </c>
      <c r="J70" s="94"/>
      <c r="K70" s="88"/>
      <c r="L70" s="3"/>
    </row>
    <row r="71" spans="2:63" ht="20.100000000000001" customHeight="1">
      <c r="B71" s="48">
        <v>65</v>
      </c>
      <c r="C71" s="77">
        <v>44386</v>
      </c>
      <c r="D71" s="74"/>
      <c r="E71" s="72">
        <v>809</v>
      </c>
      <c r="F71" s="72" t="s">
        <v>111</v>
      </c>
      <c r="G71" s="50" t="str">
        <f>IFERROR(VLOOKUP(F71,'ADD NAME (B)'!$C$4:D97,2,FALSE),"-")</f>
        <v>余佩志（Yu Pei Zhi)</v>
      </c>
      <c r="H71" s="82" t="s">
        <v>26</v>
      </c>
      <c r="I71" s="81">
        <v>-12500</v>
      </c>
      <c r="J71" s="94"/>
      <c r="K71" s="88"/>
      <c r="L71" s="3"/>
    </row>
    <row r="72" spans="2:63" ht="20.100000000000001" customHeight="1">
      <c r="B72" s="48">
        <v>66</v>
      </c>
      <c r="C72" s="77">
        <v>44386</v>
      </c>
      <c r="D72" s="74"/>
      <c r="E72" s="72">
        <v>42841</v>
      </c>
      <c r="F72" s="72" t="s">
        <v>111</v>
      </c>
      <c r="G72" s="50" t="str">
        <f>IFERROR(VLOOKUP(F72,'ADD NAME (B)'!$C$4:D98,2,FALSE),"-")</f>
        <v>余佩志（Yu Pei Zhi)</v>
      </c>
      <c r="H72" s="82" t="s">
        <v>126</v>
      </c>
      <c r="I72" s="81">
        <v>-5545</v>
      </c>
      <c r="J72" s="94"/>
      <c r="K72" s="88"/>
      <c r="L72" s="3"/>
    </row>
    <row r="73" spans="2:63" ht="20.100000000000001" customHeight="1">
      <c r="B73" s="48">
        <v>67</v>
      </c>
      <c r="C73" s="77">
        <v>44392</v>
      </c>
      <c r="D73" s="74"/>
      <c r="E73" s="72">
        <v>816</v>
      </c>
      <c r="F73" s="72" t="s">
        <v>133</v>
      </c>
      <c r="G73" s="50" t="str">
        <f>IFERROR(VLOOKUP(F73,'ADD NAME (B)'!$C$4:D99,2,FALSE),"-")</f>
        <v>马学伟 (MA XUEWEI)</v>
      </c>
      <c r="H73" s="82" t="s">
        <v>8</v>
      </c>
      <c r="I73" s="81">
        <v>9000</v>
      </c>
      <c r="J73" s="94"/>
      <c r="K73" s="88"/>
      <c r="L73" s="3"/>
    </row>
    <row r="74" spans="2:63" ht="20.100000000000001" customHeight="1">
      <c r="B74" s="48">
        <v>68</v>
      </c>
      <c r="C74" s="77">
        <v>44392</v>
      </c>
      <c r="D74" s="74"/>
      <c r="E74" s="72">
        <v>816</v>
      </c>
      <c r="F74" s="72" t="s">
        <v>133</v>
      </c>
      <c r="G74" s="50" t="str">
        <f>IFERROR(VLOOKUP(F74,'ADD NAME (B)'!$C$4:D100,2,FALSE),"-")</f>
        <v>马学伟 (MA XUEWEI)</v>
      </c>
      <c r="H74" s="82" t="s">
        <v>26</v>
      </c>
      <c r="I74" s="81">
        <v>-1000</v>
      </c>
      <c r="J74" s="94"/>
      <c r="K74" s="88"/>
      <c r="L74" s="3"/>
    </row>
    <row r="75" spans="2:63" ht="20.100000000000001" customHeight="1">
      <c r="B75" s="48">
        <v>69</v>
      </c>
      <c r="C75" s="77">
        <v>44392</v>
      </c>
      <c r="D75" s="74"/>
      <c r="E75" s="72">
        <v>733</v>
      </c>
      <c r="F75" s="72" t="s">
        <v>35</v>
      </c>
      <c r="G75" s="50" t="str">
        <f>IFERROR(VLOOKUP(F75,'ADD NAME (B)'!$C$4:D101,2,FALSE),"-")</f>
        <v>张利红(Zhang Li Hong)</v>
      </c>
      <c r="H75" s="82" t="s">
        <v>26</v>
      </c>
      <c r="I75" s="81">
        <v>-5000</v>
      </c>
      <c r="J75" s="94"/>
      <c r="K75" s="88"/>
      <c r="L75" s="3"/>
    </row>
    <row r="76" spans="2:63" ht="20.100000000000001" customHeight="1">
      <c r="B76" s="48">
        <v>70</v>
      </c>
      <c r="C76" s="77">
        <v>44392</v>
      </c>
      <c r="D76" s="75"/>
      <c r="E76" s="72">
        <v>25053</v>
      </c>
      <c r="F76" s="72" t="s">
        <v>78</v>
      </c>
      <c r="G76" s="50" t="str">
        <f>IFERROR(VLOOKUP(F76,'ADD NAME (B)'!$C$4:D102,2,FALSE),"-")</f>
        <v>兔哥(Tu Ge)</v>
      </c>
      <c r="H76" s="82" t="s">
        <v>125</v>
      </c>
      <c r="I76" s="81">
        <v>3000</v>
      </c>
      <c r="J76" s="94"/>
      <c r="K76" s="88"/>
      <c r="L76" s="3"/>
    </row>
    <row r="77" spans="2:63" ht="20.100000000000001" customHeight="1">
      <c r="B77" s="48">
        <v>71</v>
      </c>
      <c r="C77" s="77">
        <v>44393</v>
      </c>
      <c r="D77" s="75"/>
      <c r="E77" s="73">
        <v>809</v>
      </c>
      <c r="F77" s="73" t="s">
        <v>111</v>
      </c>
      <c r="G77" s="50" t="str">
        <f>IFERROR(VLOOKUP(F77,'ADD NAME (B)'!$C$4:D103,2,FALSE),"-")</f>
        <v>余佩志（Yu Pei Zhi)</v>
      </c>
      <c r="H77" s="82" t="s">
        <v>8</v>
      </c>
      <c r="I77" s="81">
        <v>15000</v>
      </c>
      <c r="J77" s="94"/>
      <c r="K77" s="88"/>
      <c r="L77" s="3"/>
    </row>
    <row r="78" spans="2:63" ht="20.100000000000001" customHeight="1">
      <c r="B78" s="48">
        <v>72</v>
      </c>
      <c r="C78" s="77">
        <v>44393</v>
      </c>
      <c r="D78" s="75"/>
      <c r="E78" s="73">
        <v>816</v>
      </c>
      <c r="F78" s="73" t="s">
        <v>133</v>
      </c>
      <c r="G78" s="50" t="str">
        <f>IFERROR(VLOOKUP(F78,'ADD NAME (B)'!$C$4:D104,2,FALSE),"-")</f>
        <v>马学伟 (MA XUEWEI)</v>
      </c>
      <c r="H78" s="82" t="s">
        <v>8</v>
      </c>
      <c r="I78" s="81">
        <v>5000</v>
      </c>
      <c r="J78" s="94"/>
      <c r="K78" s="88"/>
      <c r="L78" s="3"/>
      <c r="BK78" s="1">
        <v>42</v>
      </c>
    </row>
    <row r="79" spans="2:63" ht="20.100000000000001" customHeight="1">
      <c r="B79" s="48">
        <v>73</v>
      </c>
      <c r="C79" s="77">
        <v>44393</v>
      </c>
      <c r="D79" s="75"/>
      <c r="E79" s="73">
        <v>816</v>
      </c>
      <c r="F79" s="73" t="s">
        <v>133</v>
      </c>
      <c r="G79" s="50" t="str">
        <f>IFERROR(VLOOKUP(F79,'ADD NAME (B)'!$C$4:D105,2,FALSE),"-")</f>
        <v>马学伟 (MA XUEWEI)</v>
      </c>
      <c r="H79" s="82" t="s">
        <v>26</v>
      </c>
      <c r="I79" s="81">
        <v>-3000</v>
      </c>
      <c r="J79" s="94"/>
      <c r="K79" s="88"/>
      <c r="L79" s="3"/>
    </row>
    <row r="80" spans="2:63" ht="20.100000000000001" customHeight="1">
      <c r="B80" s="48">
        <v>74</v>
      </c>
      <c r="C80" s="77">
        <v>44393</v>
      </c>
      <c r="D80" s="75"/>
      <c r="E80" s="73">
        <v>816</v>
      </c>
      <c r="F80" s="73" t="s">
        <v>133</v>
      </c>
      <c r="G80" s="50" t="str">
        <f>IFERROR(VLOOKUP(F80,'ADD NAME (B)'!$C$4:D106,2,FALSE),"-")</f>
        <v>马学伟 (MA XUEWEI)</v>
      </c>
      <c r="H80" s="82" t="s">
        <v>8</v>
      </c>
      <c r="I80" s="81">
        <v>5000</v>
      </c>
      <c r="J80" s="94"/>
      <c r="K80" s="88"/>
      <c r="L80" s="3"/>
    </row>
    <row r="81" spans="2:12" ht="20.100000000000001" customHeight="1">
      <c r="B81" s="48">
        <v>75</v>
      </c>
      <c r="C81" s="77">
        <v>44393</v>
      </c>
      <c r="D81" s="75"/>
      <c r="E81" s="73">
        <v>816</v>
      </c>
      <c r="F81" s="73" t="s">
        <v>133</v>
      </c>
      <c r="G81" s="50" t="str">
        <f>IFERROR(VLOOKUP(F81,'ADD NAME (B)'!$C$4:D107,2,FALSE),"-")</f>
        <v>马学伟 (MA XUEWEI)</v>
      </c>
      <c r="H81" s="82" t="s">
        <v>26</v>
      </c>
      <c r="I81" s="81">
        <v>-5000</v>
      </c>
      <c r="J81" s="94"/>
      <c r="K81" s="88"/>
    </row>
    <row r="82" spans="2:12" ht="20.100000000000001" customHeight="1">
      <c r="B82" s="48">
        <v>76</v>
      </c>
      <c r="C82" s="78">
        <v>44394</v>
      </c>
      <c r="D82" s="75"/>
      <c r="E82" s="73">
        <v>816</v>
      </c>
      <c r="F82" s="73" t="s">
        <v>133</v>
      </c>
      <c r="G82" s="50" t="str">
        <f>IFERROR(VLOOKUP(F82,'ADD NAME (B)'!$C$4:D108,2,FALSE),"-")</f>
        <v>马学伟 (MA XUEWEI)</v>
      </c>
      <c r="H82" s="82" t="s">
        <v>26</v>
      </c>
      <c r="I82" s="81">
        <v>-5000</v>
      </c>
      <c r="J82" s="94"/>
      <c r="K82" s="88"/>
    </row>
    <row r="83" spans="2:12" ht="20.100000000000001" customHeight="1">
      <c r="B83" s="48">
        <v>77</v>
      </c>
      <c r="C83" s="78">
        <v>44394</v>
      </c>
      <c r="D83" s="75"/>
      <c r="E83" s="73">
        <v>816</v>
      </c>
      <c r="F83" s="73" t="s">
        <v>133</v>
      </c>
      <c r="G83" s="50" t="str">
        <f>IFERROR(VLOOKUP(F83,'ADD NAME (B)'!$C$4:D109,2,FALSE),"-")</f>
        <v>马学伟 (MA XUEWEI)</v>
      </c>
      <c r="H83" s="82" t="s">
        <v>26</v>
      </c>
      <c r="I83" s="81">
        <v>-5000</v>
      </c>
      <c r="J83" s="94"/>
      <c r="K83" s="88"/>
    </row>
    <row r="84" spans="2:12" ht="20.100000000000001" customHeight="1">
      <c r="B84" s="48">
        <v>78</v>
      </c>
      <c r="C84" s="78">
        <v>44394</v>
      </c>
      <c r="D84" s="75"/>
      <c r="E84" s="73">
        <v>809</v>
      </c>
      <c r="F84" s="73" t="s">
        <v>111</v>
      </c>
      <c r="G84" s="50" t="str">
        <f>IFERROR(VLOOKUP(F84,'ADD NAME (B)'!$C$4:D110,2,FALSE),"-")</f>
        <v>余佩志（Yu Pei Zhi)</v>
      </c>
      <c r="H84" s="82" t="s">
        <v>26</v>
      </c>
      <c r="I84" s="81">
        <v>-15000</v>
      </c>
      <c r="J84" s="94"/>
      <c r="K84" s="88"/>
    </row>
    <row r="85" spans="2:12" ht="20.100000000000001" customHeight="1">
      <c r="B85" s="48">
        <v>79</v>
      </c>
      <c r="C85" s="78">
        <v>44395</v>
      </c>
      <c r="D85" s="75"/>
      <c r="E85" s="73">
        <v>810</v>
      </c>
      <c r="F85" s="73" t="s">
        <v>78</v>
      </c>
      <c r="G85" s="50" t="str">
        <f>IFERROR(VLOOKUP(F85,'ADD NAME (B)'!$C$4:D111,2,FALSE),"-")</f>
        <v>兔哥(Tu Ge)</v>
      </c>
      <c r="H85" s="82" t="s">
        <v>8</v>
      </c>
      <c r="I85" s="81">
        <v>10000</v>
      </c>
      <c r="J85" s="94"/>
      <c r="K85" s="88"/>
    </row>
    <row r="86" spans="2:12" ht="20.100000000000001" customHeight="1">
      <c r="B86" s="48">
        <v>80</v>
      </c>
      <c r="C86" s="78">
        <v>44395</v>
      </c>
      <c r="D86" s="75"/>
      <c r="E86" s="73">
        <v>818</v>
      </c>
      <c r="F86" s="73" t="s">
        <v>78</v>
      </c>
      <c r="G86" s="50" t="str">
        <f>IFERROR(VLOOKUP(F86,'ADD NAME (B)'!$C$4:D112,2,FALSE),"-")</f>
        <v>兔哥(Tu Ge)</v>
      </c>
      <c r="H86" s="82" t="s">
        <v>8</v>
      </c>
      <c r="I86" s="81">
        <v>18700</v>
      </c>
      <c r="J86" s="94"/>
      <c r="K86" s="88"/>
      <c r="L86" s="1" t="s">
        <v>11</v>
      </c>
    </row>
    <row r="87" spans="2:12" ht="20.100000000000001" customHeight="1">
      <c r="B87" s="48">
        <v>81</v>
      </c>
      <c r="C87" s="78">
        <v>44395</v>
      </c>
      <c r="D87" s="75"/>
      <c r="E87" s="73">
        <v>818</v>
      </c>
      <c r="F87" s="73" t="s">
        <v>78</v>
      </c>
      <c r="G87" s="50" t="str">
        <f>IFERROR(VLOOKUP(F87,'ADD NAME (B)'!$C$4:D113,2,FALSE),"-")</f>
        <v>兔哥(Tu Ge)</v>
      </c>
      <c r="H87" s="82" t="s">
        <v>26</v>
      </c>
      <c r="I87" s="81">
        <v>-8000</v>
      </c>
      <c r="J87" s="94"/>
      <c r="K87" s="88"/>
    </row>
    <row r="88" spans="2:12" ht="20.100000000000001" customHeight="1">
      <c r="B88" s="48">
        <v>82</v>
      </c>
      <c r="C88" s="78">
        <v>44395</v>
      </c>
      <c r="D88" s="75"/>
      <c r="E88" s="73">
        <v>809</v>
      </c>
      <c r="F88" s="73" t="s">
        <v>111</v>
      </c>
      <c r="G88" s="50" t="str">
        <f>IFERROR(VLOOKUP(F88,'ADD NAME (B)'!$C$4:D114,2,FALSE),"-")</f>
        <v>余佩志（Yu Pei Zhi)</v>
      </c>
      <c r="H88" s="82" t="s">
        <v>8</v>
      </c>
      <c r="I88" s="81">
        <v>10000</v>
      </c>
      <c r="J88" s="94"/>
      <c r="K88" s="88"/>
    </row>
    <row r="89" spans="2:12" ht="20.100000000000001" customHeight="1">
      <c r="B89" s="48">
        <v>83</v>
      </c>
      <c r="C89" s="78">
        <v>44395</v>
      </c>
      <c r="D89" s="75"/>
      <c r="E89" s="73">
        <v>25053</v>
      </c>
      <c r="F89" s="73" t="s">
        <v>78</v>
      </c>
      <c r="G89" s="50" t="str">
        <f>IFERROR(VLOOKUP(F89,'ADD NAME (B)'!$C$4:D78,2,FALSE),"-")</f>
        <v>兔哥(Tu Ge)</v>
      </c>
      <c r="H89" s="82" t="s">
        <v>126</v>
      </c>
      <c r="I89" s="81">
        <v>-3000</v>
      </c>
      <c r="J89" s="94"/>
      <c r="K89" s="88"/>
      <c r="L89" s="1" t="s">
        <v>12</v>
      </c>
    </row>
    <row r="90" spans="2:12" ht="20.100000000000001" customHeight="1">
      <c r="B90" s="48">
        <v>84</v>
      </c>
      <c r="C90" s="78">
        <v>44396</v>
      </c>
      <c r="D90" s="75"/>
      <c r="E90" s="73">
        <v>818</v>
      </c>
      <c r="F90" s="73" t="s">
        <v>78</v>
      </c>
      <c r="G90" s="50" t="str">
        <f>IFERROR(VLOOKUP(F90,'ADD NAME (B)'!$C$4:D79,2,FALSE),"-")</f>
        <v>兔哥(Tu Ge)</v>
      </c>
      <c r="H90" s="82" t="s">
        <v>8</v>
      </c>
      <c r="I90" s="89">
        <v>10200</v>
      </c>
      <c r="J90" s="94"/>
      <c r="K90" s="88"/>
    </row>
    <row r="91" spans="2:12" ht="20.100000000000001" customHeight="1">
      <c r="B91" s="48">
        <v>85</v>
      </c>
      <c r="C91" s="78">
        <v>44396</v>
      </c>
      <c r="D91" s="75"/>
      <c r="E91" s="73">
        <v>818</v>
      </c>
      <c r="F91" s="73" t="s">
        <v>78</v>
      </c>
      <c r="G91" s="50" t="str">
        <f>IFERROR(VLOOKUP(F91,'ADD NAME (B)'!$C$4:D80,2,FALSE),"-")</f>
        <v>兔哥(Tu Ge)</v>
      </c>
      <c r="H91" s="82" t="s">
        <v>26</v>
      </c>
      <c r="I91" s="90">
        <v>-10000</v>
      </c>
      <c r="J91" s="94"/>
      <c r="K91" s="88"/>
    </row>
    <row r="92" spans="2:12" ht="20.100000000000001" customHeight="1">
      <c r="B92" s="48">
        <v>86</v>
      </c>
      <c r="C92" s="78">
        <v>44396</v>
      </c>
      <c r="D92" s="75"/>
      <c r="E92" s="73">
        <v>809</v>
      </c>
      <c r="F92" s="73" t="s">
        <v>111</v>
      </c>
      <c r="G92" s="50" t="str">
        <f>IFERROR(VLOOKUP(F92,'ADD NAME (B)'!$C$4:D81,2,FALSE),"-")</f>
        <v>余佩志（Yu Pei Zhi)</v>
      </c>
      <c r="H92" s="82" t="s">
        <v>26</v>
      </c>
      <c r="I92" s="91">
        <v>-10000</v>
      </c>
      <c r="J92" s="94"/>
      <c r="K92" s="88"/>
    </row>
    <row r="93" spans="2:12" ht="20.100000000000001" customHeight="1">
      <c r="B93" s="48">
        <v>87</v>
      </c>
      <c r="C93" s="78">
        <v>44397</v>
      </c>
      <c r="D93" s="75"/>
      <c r="E93" s="73">
        <v>818</v>
      </c>
      <c r="F93" s="73" t="s">
        <v>78</v>
      </c>
      <c r="G93" s="50" t="str">
        <f>IFERROR(VLOOKUP(F93,'ADD NAME (B)'!$C$4:D82,2,FALSE),"-")</f>
        <v>兔哥(Tu Ge)</v>
      </c>
      <c r="H93" s="82" t="s">
        <v>26</v>
      </c>
      <c r="I93" s="91">
        <v>-5000</v>
      </c>
      <c r="J93" s="94"/>
      <c r="K93" s="88"/>
    </row>
    <row r="94" spans="2:12" ht="20.100000000000001" customHeight="1">
      <c r="B94" s="48">
        <v>88</v>
      </c>
      <c r="C94" s="78">
        <v>44397</v>
      </c>
      <c r="D94" s="76"/>
      <c r="E94" s="72">
        <v>818</v>
      </c>
      <c r="F94" s="73" t="s">
        <v>78</v>
      </c>
      <c r="G94" s="50" t="str">
        <f>IFERROR(VLOOKUP(F94,'ADD NAME (B)'!$C$4:D83,2,FALSE),"-")</f>
        <v>兔哥(Tu Ge)</v>
      </c>
      <c r="H94" s="82" t="s">
        <v>8</v>
      </c>
      <c r="I94" s="91">
        <v>10000</v>
      </c>
      <c r="J94" s="94"/>
      <c r="K94" s="88"/>
    </row>
    <row r="95" spans="2:12" ht="20.100000000000001" customHeight="1">
      <c r="B95" s="48">
        <v>89</v>
      </c>
      <c r="C95" s="78">
        <v>44397</v>
      </c>
      <c r="D95" s="76"/>
      <c r="E95" s="72">
        <v>818</v>
      </c>
      <c r="F95" s="73" t="s">
        <v>78</v>
      </c>
      <c r="G95" s="50" t="str">
        <f>IFERROR(VLOOKUP(F95,'ADD NAME (B)'!$C$4:D84,2,FALSE),"-")</f>
        <v>兔哥(Tu Ge)</v>
      </c>
      <c r="H95" s="82" t="s">
        <v>26</v>
      </c>
      <c r="I95" s="91">
        <v>-10000</v>
      </c>
      <c r="J95" s="94"/>
      <c r="K95" s="88"/>
    </row>
    <row r="96" spans="2:12" ht="20.100000000000001" customHeight="1">
      <c r="B96" s="48">
        <v>90</v>
      </c>
      <c r="C96" s="78">
        <v>44397</v>
      </c>
      <c r="D96" s="76"/>
      <c r="E96" s="83">
        <v>818</v>
      </c>
      <c r="F96" s="73" t="s">
        <v>78</v>
      </c>
      <c r="G96" s="50" t="str">
        <f>IFERROR(VLOOKUP(F96,'ADD NAME (B)'!$C$4:D85,2,FALSE),"-")</f>
        <v>兔哥(Tu Ge)</v>
      </c>
      <c r="H96" s="82" t="s">
        <v>26</v>
      </c>
      <c r="I96" s="91">
        <v>-10000</v>
      </c>
      <c r="J96" s="94"/>
      <c r="K96" s="88"/>
    </row>
    <row r="97" spans="2:13" ht="20.100000000000001" customHeight="1">
      <c r="B97" s="48">
        <v>91</v>
      </c>
      <c r="C97" s="78">
        <v>44397</v>
      </c>
      <c r="D97" s="76"/>
      <c r="E97" s="83">
        <v>818</v>
      </c>
      <c r="F97" s="73" t="s">
        <v>78</v>
      </c>
      <c r="G97" s="50" t="str">
        <f>IFERROR(VLOOKUP(F97,'ADD NAME (B)'!$C$4:D86,2,FALSE),"-")</f>
        <v>兔哥(Tu Ge)</v>
      </c>
      <c r="H97" s="82" t="s">
        <v>8</v>
      </c>
      <c r="I97" s="91">
        <v>34000</v>
      </c>
      <c r="J97" s="94"/>
      <c r="K97" s="88"/>
    </row>
    <row r="98" spans="2:13" ht="20.100000000000001" customHeight="1">
      <c r="B98" s="48">
        <v>92</v>
      </c>
      <c r="C98" s="78">
        <v>44397</v>
      </c>
      <c r="D98" s="76"/>
      <c r="E98" s="83">
        <v>818</v>
      </c>
      <c r="F98" s="73" t="s">
        <v>78</v>
      </c>
      <c r="G98" s="50" t="str">
        <f>IFERROR(VLOOKUP(F98,'ADD NAME (B)'!$C$4:D87,2,FALSE),"-")</f>
        <v>兔哥(Tu Ge)</v>
      </c>
      <c r="H98" s="82" t="s">
        <v>8</v>
      </c>
      <c r="I98" s="91">
        <v>5000</v>
      </c>
      <c r="J98" s="94"/>
      <c r="K98" s="88"/>
      <c r="M98" s="8"/>
    </row>
    <row r="99" spans="2:13" ht="20.100000000000001" customHeight="1">
      <c r="B99" s="48">
        <v>93</v>
      </c>
      <c r="C99" s="78">
        <v>44397</v>
      </c>
      <c r="D99" s="76"/>
      <c r="E99" s="83">
        <v>818</v>
      </c>
      <c r="F99" s="73" t="s">
        <v>78</v>
      </c>
      <c r="G99" s="87" t="str">
        <f>IFERROR(VLOOKUP(F99,'ADD NAME (B)'!$C$4:D88,2,FALSE),"-")</f>
        <v>兔哥(Tu Ge)</v>
      </c>
      <c r="H99" s="82" t="s">
        <v>26</v>
      </c>
      <c r="I99" s="91">
        <v>-5000</v>
      </c>
      <c r="J99" s="94"/>
      <c r="K99" s="88"/>
    </row>
    <row r="100" spans="2:13" ht="20.100000000000001" customHeight="1">
      <c r="B100" s="48">
        <v>94</v>
      </c>
      <c r="C100" s="78">
        <v>44397</v>
      </c>
      <c r="D100" s="76"/>
      <c r="E100" s="83">
        <v>818</v>
      </c>
      <c r="F100" s="73" t="s">
        <v>78</v>
      </c>
      <c r="G100" s="87" t="str">
        <f>IFERROR(VLOOKUP(F100,'ADD NAME (B)'!$C$4:D89,2,FALSE),"-")</f>
        <v>兔哥(Tu Ge)</v>
      </c>
      <c r="H100" s="82" t="s">
        <v>26</v>
      </c>
      <c r="I100" s="91">
        <v>-5000</v>
      </c>
      <c r="J100" s="94"/>
      <c r="K100" s="88"/>
    </row>
    <row r="101" spans="2:13" ht="20.100000000000001" customHeight="1">
      <c r="B101" s="48">
        <v>95</v>
      </c>
      <c r="C101" s="78">
        <v>44397</v>
      </c>
      <c r="D101" s="76"/>
      <c r="E101" s="83">
        <v>818</v>
      </c>
      <c r="F101" s="73" t="s">
        <v>78</v>
      </c>
      <c r="G101" s="87" t="str">
        <f>IFERROR(VLOOKUP(F101,'ADD NAME (B)'!$C$4:D90,2,FALSE),"-")</f>
        <v>兔哥(Tu Ge)</v>
      </c>
      <c r="H101" s="82" t="s">
        <v>8</v>
      </c>
      <c r="I101" s="91">
        <v>15700</v>
      </c>
      <c r="J101" s="94"/>
      <c r="K101" s="88"/>
    </row>
    <row r="102" spans="2:13" ht="20.100000000000001" customHeight="1">
      <c r="B102" s="48">
        <v>96</v>
      </c>
      <c r="C102" s="78">
        <v>44399</v>
      </c>
      <c r="D102" s="76"/>
      <c r="E102" s="83">
        <v>818</v>
      </c>
      <c r="F102" s="73" t="s">
        <v>78</v>
      </c>
      <c r="G102" s="87" t="str">
        <f>IFERROR(VLOOKUP(F102,'ADD NAME (B)'!$C$4:D91,2,FALSE),"-")</f>
        <v>兔哥(Tu Ge)</v>
      </c>
      <c r="H102" s="82" t="s">
        <v>26</v>
      </c>
      <c r="I102" s="91">
        <v>-5000</v>
      </c>
      <c r="J102" s="94"/>
      <c r="K102" s="88"/>
    </row>
    <row r="103" spans="2:13" ht="20.100000000000001" customHeight="1">
      <c r="B103" s="48">
        <v>97</v>
      </c>
      <c r="C103" s="78">
        <v>44399</v>
      </c>
      <c r="D103" s="76"/>
      <c r="E103" s="83">
        <v>818</v>
      </c>
      <c r="F103" s="73" t="s">
        <v>78</v>
      </c>
      <c r="G103" s="87" t="str">
        <f>IFERROR(VLOOKUP(F103,'ADD NAME (B)'!$C$4:D92,2,FALSE),"-")</f>
        <v>兔哥(Tu Ge)</v>
      </c>
      <c r="H103" s="82" t="s">
        <v>26</v>
      </c>
      <c r="I103" s="91">
        <v>-47000</v>
      </c>
      <c r="J103" s="94"/>
      <c r="K103" s="88"/>
    </row>
    <row r="104" spans="2:13" ht="20.100000000000001" customHeight="1">
      <c r="B104" s="48">
        <v>98</v>
      </c>
      <c r="C104" s="78">
        <v>44399</v>
      </c>
      <c r="D104" s="76"/>
      <c r="E104" s="83">
        <v>818</v>
      </c>
      <c r="F104" s="73" t="s">
        <v>78</v>
      </c>
      <c r="G104" s="87" t="str">
        <f>IFERROR(VLOOKUP(F104,'ADD NAME (B)'!$C$4:D93,2,FALSE),"-")</f>
        <v>兔哥(Tu Ge)</v>
      </c>
      <c r="H104" s="82" t="s">
        <v>26</v>
      </c>
      <c r="I104" s="91">
        <v>-10000</v>
      </c>
      <c r="J104" s="94"/>
      <c r="K104" s="88"/>
    </row>
    <row r="105" spans="2:13" ht="20.100000000000001" customHeight="1">
      <c r="B105" s="48">
        <v>99</v>
      </c>
      <c r="C105" s="78">
        <v>44399</v>
      </c>
      <c r="D105" s="76"/>
      <c r="E105" s="83">
        <v>818</v>
      </c>
      <c r="F105" s="73" t="s">
        <v>78</v>
      </c>
      <c r="G105" s="87" t="str">
        <f>IFERROR(VLOOKUP(F105,'ADD NAME (B)'!$C$4:D94,2,FALSE),"-")</f>
        <v>兔哥(Tu Ge)</v>
      </c>
      <c r="H105" s="82" t="s">
        <v>8</v>
      </c>
      <c r="I105" s="91">
        <v>12000</v>
      </c>
      <c r="J105" s="94"/>
      <c r="K105" s="88"/>
    </row>
    <row r="106" spans="2:13" ht="20.100000000000001" customHeight="1">
      <c r="B106" s="48">
        <v>100</v>
      </c>
      <c r="C106" s="78">
        <v>44400</v>
      </c>
      <c r="D106" s="76"/>
      <c r="E106" s="72">
        <v>733</v>
      </c>
      <c r="F106" s="72" t="s">
        <v>35</v>
      </c>
      <c r="G106" s="87" t="str">
        <f>IFERROR(VLOOKUP(F106,'ADD NAME (B)'!$C$4:D95,2,FALSE),"-")</f>
        <v>张利红(Zhang Li Hong)</v>
      </c>
      <c r="H106" s="82" t="s">
        <v>26</v>
      </c>
      <c r="I106" s="91">
        <v>-30000</v>
      </c>
      <c r="J106" s="94"/>
      <c r="K106" s="88"/>
    </row>
    <row r="107" spans="2:13" ht="20.100000000000001" customHeight="1">
      <c r="B107" s="48">
        <v>101</v>
      </c>
      <c r="C107" s="78">
        <v>44765</v>
      </c>
      <c r="D107" s="76"/>
      <c r="E107" s="83">
        <v>733</v>
      </c>
      <c r="F107" s="83" t="s">
        <v>35</v>
      </c>
      <c r="G107" s="87" t="str">
        <f>IFERROR(VLOOKUP(F107,'ADD NAME (B)'!$C$4:D96,2,FALSE),"-")</f>
        <v>张利红(Zhang Li Hong)</v>
      </c>
      <c r="H107" s="82" t="s">
        <v>26</v>
      </c>
      <c r="I107" s="91">
        <v>-10000</v>
      </c>
      <c r="J107" s="94"/>
      <c r="K107" s="88"/>
    </row>
    <row r="108" spans="2:13" ht="20.100000000000001" customHeight="1">
      <c r="B108" s="48">
        <v>102</v>
      </c>
      <c r="C108" s="78">
        <v>45132</v>
      </c>
      <c r="D108" s="76"/>
      <c r="E108" s="83">
        <v>733</v>
      </c>
      <c r="F108" s="83" t="s">
        <v>35</v>
      </c>
      <c r="G108" s="87" t="str">
        <f>IFERROR(VLOOKUP(F108,'ADD NAME (B)'!$C$4:D97,2,FALSE),"-")</f>
        <v>张利红(Zhang Li Hong)</v>
      </c>
      <c r="H108" s="82" t="s">
        <v>26</v>
      </c>
      <c r="I108" s="91">
        <v>-4000</v>
      </c>
      <c r="J108" s="255"/>
      <c r="K108" s="88"/>
    </row>
    <row r="109" spans="2:13" ht="20.100000000000001" customHeight="1">
      <c r="B109" s="48">
        <v>103</v>
      </c>
      <c r="C109" s="79">
        <v>44410</v>
      </c>
      <c r="D109" s="76"/>
      <c r="E109" s="72">
        <v>826</v>
      </c>
      <c r="F109" s="72" t="s">
        <v>185</v>
      </c>
      <c r="G109" s="87" t="str">
        <f>IFERROR(VLOOKUP(F109,'ADD NAME (B)'!$C$4:D98,2,FALSE),"-")</f>
        <v>马兴隆 (Xing Long)</v>
      </c>
      <c r="H109" s="82" t="s">
        <v>8</v>
      </c>
      <c r="I109" s="91">
        <v>30000</v>
      </c>
      <c r="J109" s="255"/>
      <c r="K109" s="88"/>
    </row>
    <row r="110" spans="2:13" ht="20.100000000000001" customHeight="1">
      <c r="B110" s="48">
        <v>104</v>
      </c>
      <c r="C110" s="79">
        <v>44412</v>
      </c>
      <c r="D110" s="76"/>
      <c r="E110" s="72">
        <v>826</v>
      </c>
      <c r="F110" s="83" t="s">
        <v>185</v>
      </c>
      <c r="G110" s="87" t="str">
        <f>IFERROR(VLOOKUP(F110,'ADD NAME (B)'!$C$4:D99,2,FALSE),"-")</f>
        <v>马兴隆 (Xing Long)</v>
      </c>
      <c r="H110" s="82" t="s">
        <v>26</v>
      </c>
      <c r="I110" s="91">
        <v>-30000</v>
      </c>
      <c r="J110" s="255"/>
      <c r="K110" s="88"/>
    </row>
    <row r="111" spans="2:13" ht="20.100000000000001" customHeight="1">
      <c r="B111" s="48">
        <v>105</v>
      </c>
      <c r="C111" s="79">
        <v>44413</v>
      </c>
      <c r="D111" s="76"/>
      <c r="E111" s="83" t="s">
        <v>192</v>
      </c>
      <c r="F111" s="72" t="s">
        <v>145</v>
      </c>
      <c r="G111" s="87" t="str">
        <f>IFERROR(VLOOKUP(F111,'ADD NAME (B)'!$C$4:D100,2,FALSE),"-")</f>
        <v>Jack Pot Toro</v>
      </c>
      <c r="H111" s="82" t="s">
        <v>26</v>
      </c>
      <c r="I111" s="91">
        <v>-5000</v>
      </c>
      <c r="J111" s="255"/>
      <c r="K111" s="88"/>
    </row>
    <row r="112" spans="2:13" ht="20.100000000000001" customHeight="1">
      <c r="B112" s="48">
        <v>106</v>
      </c>
      <c r="C112" s="79">
        <v>44415</v>
      </c>
      <c r="D112" s="76"/>
      <c r="E112" s="72">
        <v>809</v>
      </c>
      <c r="F112" s="73" t="s">
        <v>111</v>
      </c>
      <c r="G112" s="87" t="str">
        <f>IFERROR(VLOOKUP(F112,'ADD NAME (B)'!$C$4:D101,2,FALSE),"-")</f>
        <v>余佩志（Yu Pei Zhi)</v>
      </c>
      <c r="H112" s="82" t="s">
        <v>8</v>
      </c>
      <c r="I112" s="91">
        <v>1000</v>
      </c>
      <c r="J112" s="255"/>
      <c r="K112" s="88"/>
    </row>
    <row r="113" spans="2:12" ht="20.100000000000001" customHeight="1">
      <c r="B113" s="48">
        <v>107</v>
      </c>
      <c r="C113" s="79">
        <v>44416</v>
      </c>
      <c r="D113" s="76"/>
      <c r="E113" s="83">
        <v>809</v>
      </c>
      <c r="F113" s="73" t="s">
        <v>111</v>
      </c>
      <c r="G113" s="87" t="str">
        <f>IFERROR(VLOOKUP(F113,'ADD NAME (B)'!$C$4:D102,2,FALSE),"-")</f>
        <v>余佩志（Yu Pei Zhi)</v>
      </c>
      <c r="H113" s="82" t="s">
        <v>26</v>
      </c>
      <c r="I113" s="91">
        <v>-1000</v>
      </c>
      <c r="J113" s="255"/>
      <c r="K113" s="88"/>
    </row>
    <row r="114" spans="2:12" ht="20.100000000000001" customHeight="1">
      <c r="B114" s="48">
        <v>108</v>
      </c>
      <c r="C114" s="79">
        <v>44420</v>
      </c>
      <c r="D114" s="76"/>
      <c r="E114" s="72">
        <v>25056</v>
      </c>
      <c r="F114" s="72" t="s">
        <v>200</v>
      </c>
      <c r="G114" s="87" t="str">
        <f>IFERROR(VLOOKUP(F114,'ADD NAME (B)'!$C$4:D103,2,FALSE),"-")</f>
        <v>李哥 (Li Ge)</v>
      </c>
      <c r="H114" s="82" t="s">
        <v>8</v>
      </c>
      <c r="I114" s="91">
        <v>11000</v>
      </c>
      <c r="J114" s="255" t="s">
        <v>174</v>
      </c>
      <c r="K114" s="88"/>
    </row>
    <row r="115" spans="2:12" ht="20.100000000000001" customHeight="1">
      <c r="B115" s="48">
        <v>109</v>
      </c>
      <c r="C115" s="79">
        <v>44423</v>
      </c>
      <c r="D115" s="76"/>
      <c r="E115" s="83">
        <v>25056</v>
      </c>
      <c r="F115" s="83" t="s">
        <v>200</v>
      </c>
      <c r="G115" s="87" t="str">
        <f>IFERROR(VLOOKUP(F115,'ADD NAME (B)'!$C$4:D104,2,FALSE),"-")</f>
        <v>李哥 (Li Ge)</v>
      </c>
      <c r="H115" s="82" t="s">
        <v>26</v>
      </c>
      <c r="I115" s="91">
        <v>-11000</v>
      </c>
      <c r="J115" s="255" t="s">
        <v>182</v>
      </c>
      <c r="K115" s="88"/>
    </row>
    <row r="116" spans="2:12" ht="20.100000000000001" customHeight="1">
      <c r="B116" s="48">
        <v>110</v>
      </c>
      <c r="C116" s="79"/>
      <c r="D116" s="76"/>
      <c r="E116" s="72"/>
      <c r="F116" s="72"/>
      <c r="G116" s="87" t="str">
        <f>IFERROR(VLOOKUP(F116,'ADD NAME (B)'!$C$4:D105,2,FALSE),"-")</f>
        <v>-</v>
      </c>
      <c r="H116" s="82"/>
      <c r="I116" s="91"/>
      <c r="J116" s="255"/>
      <c r="K116" s="88"/>
    </row>
    <row r="117" spans="2:12" ht="20.100000000000001" customHeight="1">
      <c r="B117" s="48">
        <v>111</v>
      </c>
      <c r="C117" s="79"/>
      <c r="D117" s="76"/>
      <c r="E117" s="72"/>
      <c r="F117" s="72"/>
      <c r="G117" s="87" t="str">
        <f>IFERROR(VLOOKUP(F117,'ADD NAME (B)'!$C$4:D106,2,FALSE),"-")</f>
        <v>-</v>
      </c>
      <c r="H117" s="82"/>
      <c r="I117" s="91"/>
      <c r="J117" s="255"/>
      <c r="K117" s="88"/>
    </row>
    <row r="118" spans="2:12" ht="20.100000000000001" customHeight="1">
      <c r="B118" s="48">
        <v>112</v>
      </c>
      <c r="C118" s="79"/>
      <c r="D118" s="76"/>
      <c r="E118" s="72"/>
      <c r="F118" s="72"/>
      <c r="G118" s="87" t="str">
        <f>IFERROR(VLOOKUP(F118,'ADD NAME (B)'!$C$4:D107,2,FALSE),"-")</f>
        <v>-</v>
      </c>
      <c r="H118" s="82"/>
      <c r="I118" s="91"/>
      <c r="J118" s="255"/>
      <c r="K118" s="88"/>
      <c r="L118" s="137"/>
    </row>
    <row r="119" spans="2:12" ht="20.100000000000001" customHeight="1">
      <c r="B119" s="48">
        <v>113</v>
      </c>
      <c r="C119" s="79"/>
      <c r="D119" s="76"/>
      <c r="E119" s="72"/>
      <c r="F119" s="72"/>
      <c r="G119" s="87" t="str">
        <f>IFERROR(VLOOKUP(F119,'ADD NAME (B)'!$C$4:D108,2,FALSE),"-")</f>
        <v>-</v>
      </c>
      <c r="H119" s="82"/>
      <c r="I119" s="91"/>
      <c r="J119" s="255"/>
      <c r="K119" s="88"/>
      <c r="L119" s="137"/>
    </row>
    <row r="120" spans="2:12" ht="20.100000000000001" customHeight="1">
      <c r="B120" s="48">
        <v>114</v>
      </c>
      <c r="C120" s="79"/>
      <c r="D120" s="76"/>
      <c r="E120" s="72"/>
      <c r="F120" s="72"/>
      <c r="G120" s="87" t="str">
        <f>IFERROR(VLOOKUP(F120,'ADD NAME (B)'!$C$4:D109,2,FALSE),"-")</f>
        <v>-</v>
      </c>
      <c r="H120" s="82"/>
      <c r="I120" s="91"/>
      <c r="J120" s="255"/>
      <c r="K120" s="88"/>
      <c r="L120" s="137"/>
    </row>
    <row r="121" spans="2:12" ht="20.100000000000001" customHeight="1">
      <c r="B121" s="48">
        <v>115</v>
      </c>
      <c r="C121" s="79"/>
      <c r="D121" s="76"/>
      <c r="E121" s="72"/>
      <c r="F121" s="72"/>
      <c r="G121" s="87" t="str">
        <f>IFERROR(VLOOKUP(F121,'ADD NAME (B)'!$C$4:D110,2,FALSE),"-")</f>
        <v>-</v>
      </c>
      <c r="H121" s="82"/>
      <c r="I121" s="91"/>
      <c r="J121" s="255"/>
      <c r="K121" s="88"/>
      <c r="L121" s="137"/>
    </row>
    <row r="122" spans="2:12" ht="20.100000000000001" customHeight="1">
      <c r="B122" s="48">
        <v>116</v>
      </c>
      <c r="C122" s="79"/>
      <c r="D122" s="76"/>
      <c r="E122" s="72"/>
      <c r="F122" s="72"/>
      <c r="G122" s="87" t="str">
        <f>IFERROR(VLOOKUP(F122,'ADD NAME (B)'!$C$4:D111,2,FALSE),"-")</f>
        <v>-</v>
      </c>
      <c r="H122" s="82"/>
      <c r="I122" s="91"/>
      <c r="J122" s="255"/>
      <c r="K122" s="88"/>
      <c r="L122" s="137"/>
    </row>
    <row r="123" spans="2:12" ht="20.100000000000001" customHeight="1">
      <c r="B123" s="48">
        <v>117</v>
      </c>
      <c r="C123" s="79"/>
      <c r="D123" s="76"/>
      <c r="E123" s="72"/>
      <c r="F123" s="72"/>
      <c r="G123" s="87" t="str">
        <f>IFERROR(VLOOKUP(F123,'ADD NAME (B)'!$C$4:D112,2,FALSE),"-")</f>
        <v>-</v>
      </c>
      <c r="H123" s="82"/>
      <c r="I123" s="91"/>
      <c r="J123" s="255"/>
      <c r="K123" s="88"/>
      <c r="L123" s="137"/>
    </row>
    <row r="124" spans="2:12" ht="20.100000000000001" customHeight="1">
      <c r="B124" s="48">
        <v>118</v>
      </c>
      <c r="C124" s="79"/>
      <c r="D124" s="76"/>
      <c r="E124" s="72"/>
      <c r="F124" s="72"/>
      <c r="G124" s="87" t="str">
        <f>IFERROR(VLOOKUP(F124,'ADD NAME (B)'!$C$4:D113,2,FALSE),"-")</f>
        <v>-</v>
      </c>
      <c r="H124" s="82"/>
      <c r="I124" s="91"/>
      <c r="J124" s="255"/>
      <c r="K124" s="88"/>
      <c r="L124" s="137"/>
    </row>
    <row r="125" spans="2:12" ht="20.100000000000001" customHeight="1">
      <c r="B125" s="48">
        <v>119</v>
      </c>
      <c r="C125" s="79"/>
      <c r="D125" s="76"/>
      <c r="E125" s="72"/>
      <c r="F125" s="72"/>
      <c r="G125" s="87" t="str">
        <f>IFERROR(VLOOKUP(F125,'ADD NAME (B)'!$C$4:D114,2,FALSE),"-")</f>
        <v>-</v>
      </c>
      <c r="H125" s="82"/>
      <c r="I125" s="91"/>
      <c r="J125" s="255"/>
      <c r="K125" s="88"/>
      <c r="L125" s="137"/>
    </row>
    <row r="126" spans="2:12" ht="20.100000000000001" customHeight="1">
      <c r="B126" s="48">
        <v>120</v>
      </c>
      <c r="C126" s="79"/>
      <c r="D126" s="76"/>
      <c r="E126" s="72"/>
      <c r="F126" s="72"/>
      <c r="G126" s="87" t="str">
        <f>IFERROR(VLOOKUP(F126,'ADD NAME (B)'!$C$4:D115,2,FALSE),"-")</f>
        <v>-</v>
      </c>
      <c r="H126" s="82"/>
      <c r="I126" s="91"/>
      <c r="J126" s="255"/>
      <c r="K126" s="88"/>
      <c r="L126" s="137"/>
    </row>
    <row r="127" spans="2:12" ht="20.100000000000001" customHeight="1">
      <c r="B127" s="48">
        <v>121</v>
      </c>
      <c r="C127" s="79"/>
      <c r="D127" s="76"/>
      <c r="E127" s="72"/>
      <c r="F127" s="72"/>
      <c r="G127" s="87" t="str">
        <f>IFERROR(VLOOKUP(F127,'ADD NAME (B)'!$C$4:D116,2,FALSE),"-")</f>
        <v>-</v>
      </c>
      <c r="H127" s="82"/>
      <c r="I127" s="91"/>
      <c r="J127" s="255"/>
      <c r="K127" s="88"/>
      <c r="L127" s="137"/>
    </row>
    <row r="128" spans="2:12" ht="20.100000000000001" customHeight="1">
      <c r="B128" s="48">
        <v>122</v>
      </c>
      <c r="C128" s="79"/>
      <c r="D128" s="76"/>
      <c r="E128" s="72"/>
      <c r="F128" s="72"/>
      <c r="G128" s="87" t="str">
        <f>IFERROR(VLOOKUP(F128,'ADD NAME (B)'!$C$4:D117,2,FALSE),"-")</f>
        <v>-</v>
      </c>
      <c r="H128" s="82"/>
      <c r="I128" s="91"/>
      <c r="J128" s="255"/>
      <c r="K128" s="88"/>
      <c r="L128" s="137"/>
    </row>
    <row r="129" spans="2:12" ht="20.100000000000001" customHeight="1">
      <c r="B129" s="48">
        <v>123</v>
      </c>
      <c r="C129" s="79"/>
      <c r="D129" s="76"/>
      <c r="E129" s="72"/>
      <c r="F129" s="72"/>
      <c r="G129" s="87" t="str">
        <f>IFERROR(VLOOKUP(F129,'ADD NAME (B)'!$C$4:D118,2,FALSE),"-")</f>
        <v>-</v>
      </c>
      <c r="H129" s="82"/>
      <c r="I129" s="91"/>
      <c r="J129" s="255"/>
      <c r="K129" s="88"/>
      <c r="L129" s="137"/>
    </row>
    <row r="130" spans="2:12" ht="20.100000000000001" customHeight="1">
      <c r="B130" s="48">
        <v>124</v>
      </c>
      <c r="C130" s="79"/>
      <c r="D130" s="76"/>
      <c r="E130" s="72"/>
      <c r="F130" s="72"/>
      <c r="G130" s="87" t="str">
        <f>IFERROR(VLOOKUP(F130,'ADD NAME (B)'!$C$4:D119,2,FALSE),"-")</f>
        <v>-</v>
      </c>
      <c r="H130" s="82"/>
      <c r="I130" s="91"/>
      <c r="J130" s="255"/>
      <c r="K130" s="88"/>
      <c r="L130" s="137"/>
    </row>
    <row r="131" spans="2:12" ht="20.100000000000001" customHeight="1">
      <c r="B131" s="48">
        <v>125</v>
      </c>
      <c r="C131" s="79"/>
      <c r="D131" s="76"/>
      <c r="E131" s="72"/>
      <c r="F131" s="72"/>
      <c r="G131" s="87" t="str">
        <f>IFERROR(VLOOKUP(F131,'ADD NAME (B)'!$C$4:D120,2,FALSE),"-")</f>
        <v>-</v>
      </c>
      <c r="H131" s="82"/>
      <c r="I131" s="91"/>
      <c r="J131" s="255"/>
      <c r="K131" s="88"/>
      <c r="L131" s="137"/>
    </row>
    <row r="132" spans="2:12" ht="20.100000000000001" customHeight="1">
      <c r="B132" s="48">
        <v>126</v>
      </c>
      <c r="C132" s="79"/>
      <c r="D132" s="76"/>
      <c r="E132" s="72"/>
      <c r="F132" s="72"/>
      <c r="G132" s="87" t="str">
        <f>IFERROR(VLOOKUP(F132,'ADD NAME (B)'!$C$4:D121,2,FALSE),"-")</f>
        <v>-</v>
      </c>
      <c r="H132" s="82"/>
      <c r="I132" s="91"/>
      <c r="J132" s="255"/>
      <c r="K132" s="88"/>
      <c r="L132" s="137"/>
    </row>
    <row r="133" spans="2:12" ht="20.100000000000001" customHeight="1">
      <c r="B133" s="48">
        <v>127</v>
      </c>
      <c r="C133" s="79"/>
      <c r="D133" s="76"/>
      <c r="E133" s="72"/>
      <c r="F133" s="72"/>
      <c r="G133" s="87" t="str">
        <f>IFERROR(VLOOKUP(F133,'ADD NAME (B)'!$C$4:D122,2,FALSE),"-")</f>
        <v>-</v>
      </c>
      <c r="H133" s="82"/>
      <c r="I133" s="91"/>
      <c r="J133" s="255"/>
      <c r="K133" s="88"/>
      <c r="L133" s="137"/>
    </row>
    <row r="134" spans="2:12" ht="20.100000000000001" customHeight="1">
      <c r="B134" s="48">
        <v>128</v>
      </c>
      <c r="C134" s="79"/>
      <c r="D134" s="76"/>
      <c r="E134" s="72"/>
      <c r="F134" s="72"/>
      <c r="G134" s="87" t="str">
        <f>IFERROR(VLOOKUP(F134,'ADD NAME (B)'!$C$4:D123,2,FALSE),"-")</f>
        <v>-</v>
      </c>
      <c r="H134" s="82"/>
      <c r="I134" s="91"/>
      <c r="J134" s="255"/>
      <c r="K134" s="88"/>
      <c r="L134" s="137"/>
    </row>
    <row r="135" spans="2:12" ht="20.100000000000001" customHeight="1">
      <c r="B135" s="48">
        <v>129</v>
      </c>
      <c r="C135" s="79"/>
      <c r="D135" s="76"/>
      <c r="E135" s="72"/>
      <c r="F135" s="72"/>
      <c r="G135" s="87" t="str">
        <f>IFERROR(VLOOKUP(F135,'ADD NAME (B)'!$C$4:D124,2,FALSE),"-")</f>
        <v>-</v>
      </c>
      <c r="H135" s="82"/>
      <c r="I135" s="91"/>
      <c r="J135" s="255"/>
      <c r="K135" s="88"/>
      <c r="L135" s="137"/>
    </row>
    <row r="136" spans="2:12" ht="20.100000000000001" customHeight="1">
      <c r="B136" s="48">
        <v>130</v>
      </c>
      <c r="C136" s="79"/>
      <c r="D136" s="76"/>
      <c r="E136" s="72"/>
      <c r="F136" s="72"/>
      <c r="G136" s="87" t="str">
        <f>IFERROR(VLOOKUP(F136,'ADD NAME (B)'!$C$4:D125,2,FALSE),"-")</f>
        <v>-</v>
      </c>
      <c r="H136" s="82"/>
      <c r="I136" s="91"/>
      <c r="J136" s="255"/>
      <c r="K136" s="88"/>
      <c r="L136" s="137"/>
    </row>
    <row r="137" spans="2:12" ht="20.100000000000001" customHeight="1">
      <c r="B137" s="48">
        <v>131</v>
      </c>
      <c r="C137" s="79"/>
      <c r="D137" s="76"/>
      <c r="E137" s="72"/>
      <c r="F137" s="72"/>
      <c r="G137" s="87" t="str">
        <f>IFERROR(VLOOKUP(F137,'ADD NAME (B)'!$C$4:D126,2,FALSE),"-")</f>
        <v>-</v>
      </c>
      <c r="H137" s="82"/>
      <c r="I137" s="91"/>
      <c r="J137" s="255"/>
      <c r="K137" s="88"/>
      <c r="L137" s="137"/>
    </row>
    <row r="138" spans="2:12" ht="20.100000000000001" customHeight="1">
      <c r="B138" s="48">
        <v>132</v>
      </c>
      <c r="C138" s="79"/>
      <c r="D138" s="76"/>
      <c r="E138" s="72"/>
      <c r="F138" s="72"/>
      <c r="G138" s="87" t="str">
        <f>IFERROR(VLOOKUP(F138,'ADD NAME (B)'!$C$4:D127,2,FALSE),"-")</f>
        <v>-</v>
      </c>
      <c r="H138" s="82"/>
      <c r="I138" s="91"/>
      <c r="J138" s="255"/>
      <c r="K138" s="88"/>
      <c r="L138" s="137"/>
    </row>
    <row r="139" spans="2:12" ht="20.100000000000001" customHeight="1">
      <c r="B139" s="48">
        <v>133</v>
      </c>
      <c r="C139" s="79"/>
      <c r="D139" s="76"/>
      <c r="E139" s="72"/>
      <c r="F139" s="72"/>
      <c r="G139" s="87" t="str">
        <f>IFERROR(VLOOKUP(F139,'ADD NAME (B)'!$C$4:D128,2,FALSE),"-")</f>
        <v>-</v>
      </c>
      <c r="H139" s="82"/>
      <c r="I139" s="91"/>
      <c r="J139" s="255"/>
      <c r="K139" s="88"/>
      <c r="L139" s="137"/>
    </row>
    <row r="140" spans="2:12" ht="20.100000000000001" customHeight="1">
      <c r="B140" s="48">
        <v>134</v>
      </c>
      <c r="C140" s="79"/>
      <c r="D140" s="76"/>
      <c r="E140" s="72"/>
      <c r="F140" s="72"/>
      <c r="G140" s="87" t="str">
        <f>IFERROR(VLOOKUP(F140,'ADD NAME (B)'!$C$4:D129,2,FALSE),"-")</f>
        <v>-</v>
      </c>
      <c r="H140" s="82"/>
      <c r="I140" s="91"/>
      <c r="J140" s="255"/>
      <c r="K140" s="88"/>
      <c r="L140" s="137"/>
    </row>
    <row r="141" spans="2:12" ht="20.100000000000001" customHeight="1">
      <c r="B141" s="48">
        <v>135</v>
      </c>
      <c r="C141" s="79"/>
      <c r="D141" s="76"/>
      <c r="E141" s="72"/>
      <c r="F141" s="72"/>
      <c r="G141" s="87" t="str">
        <f>IFERROR(VLOOKUP(F141,'ADD NAME (B)'!$C$4:D130,2,FALSE),"-")</f>
        <v>-</v>
      </c>
      <c r="H141" s="82"/>
      <c r="I141" s="91"/>
      <c r="J141" s="255"/>
      <c r="K141" s="88"/>
      <c r="L141" s="137"/>
    </row>
    <row r="142" spans="2:12" ht="20.100000000000001" customHeight="1">
      <c r="B142" s="48">
        <v>136</v>
      </c>
      <c r="C142" s="79"/>
      <c r="D142" s="76"/>
      <c r="E142" s="72"/>
      <c r="F142" s="72"/>
      <c r="G142" s="87" t="str">
        <f>IFERROR(VLOOKUP(F142,'ADD NAME (B)'!$C$4:D131,2,FALSE),"-")</f>
        <v>-</v>
      </c>
      <c r="H142" s="82"/>
      <c r="I142" s="91"/>
      <c r="J142" s="255"/>
      <c r="K142" s="88"/>
      <c r="L142" s="137"/>
    </row>
    <row r="143" spans="2:12" ht="20.100000000000001" customHeight="1">
      <c r="B143" s="48">
        <v>137</v>
      </c>
      <c r="C143" s="79"/>
      <c r="D143" s="76"/>
      <c r="E143" s="72"/>
      <c r="F143" s="72"/>
      <c r="G143" s="87" t="str">
        <f>IFERROR(VLOOKUP(F143,'ADD NAME (B)'!$C$4:D132,2,FALSE),"-")</f>
        <v>-</v>
      </c>
      <c r="H143" s="82"/>
      <c r="I143" s="91"/>
      <c r="J143" s="255"/>
      <c r="K143" s="88"/>
      <c r="L143" s="137"/>
    </row>
    <row r="144" spans="2:12" ht="20.100000000000001" customHeight="1">
      <c r="B144" s="48">
        <v>138</v>
      </c>
      <c r="C144" s="79"/>
      <c r="D144" s="76"/>
      <c r="E144" s="72"/>
      <c r="F144" s="72"/>
      <c r="G144" s="87" t="str">
        <f>IFERROR(VLOOKUP(F144,'ADD NAME (B)'!$C$4:D133,2,FALSE),"-")</f>
        <v>-</v>
      </c>
      <c r="H144" s="82"/>
      <c r="I144" s="91"/>
      <c r="J144" s="255"/>
      <c r="K144" s="88"/>
      <c r="L144" s="137"/>
    </row>
    <row r="145" spans="2:12" ht="20.100000000000001" customHeight="1">
      <c r="B145" s="48">
        <v>139</v>
      </c>
      <c r="C145" s="79"/>
      <c r="D145" s="76"/>
      <c r="E145" s="72"/>
      <c r="F145" s="72"/>
      <c r="G145" s="87" t="str">
        <f>IFERROR(VLOOKUP(F145,'ADD NAME (B)'!$C$4:D134,2,FALSE),"-")</f>
        <v>-</v>
      </c>
      <c r="H145" s="82"/>
      <c r="I145" s="91"/>
      <c r="J145" s="255"/>
      <c r="K145" s="88"/>
      <c r="L145" s="137"/>
    </row>
    <row r="146" spans="2:12" ht="20.100000000000001" customHeight="1">
      <c r="B146" s="48">
        <v>140</v>
      </c>
      <c r="C146" s="79"/>
      <c r="D146" s="76"/>
      <c r="E146" s="72"/>
      <c r="F146" s="72"/>
      <c r="G146" s="87" t="str">
        <f>IFERROR(VLOOKUP(F146,'ADD NAME (B)'!$C$4:D135,2,FALSE),"-")</f>
        <v>-</v>
      </c>
      <c r="H146" s="82"/>
      <c r="I146" s="91"/>
      <c r="J146" s="255"/>
      <c r="K146" s="88"/>
      <c r="L146" s="137"/>
    </row>
    <row r="147" spans="2:12" ht="20.100000000000001" customHeight="1">
      <c r="B147" s="48">
        <v>141</v>
      </c>
      <c r="C147" s="79"/>
      <c r="D147" s="76"/>
      <c r="E147" s="72"/>
      <c r="F147" s="72"/>
      <c r="G147" s="87" t="str">
        <f>IFERROR(VLOOKUP(F147,'ADD NAME (B)'!$C$4:D136,2,FALSE),"-")</f>
        <v>-</v>
      </c>
      <c r="H147" s="82"/>
      <c r="I147" s="91"/>
      <c r="J147" s="255"/>
      <c r="K147" s="88"/>
      <c r="L147" s="137"/>
    </row>
    <row r="148" spans="2:12" ht="20.100000000000001" customHeight="1">
      <c r="B148" s="48">
        <v>142</v>
      </c>
      <c r="C148" s="79"/>
      <c r="D148" s="76"/>
      <c r="E148" s="72"/>
      <c r="F148" s="72"/>
      <c r="G148" s="87" t="str">
        <f>IFERROR(VLOOKUP(F148,'ADD NAME (B)'!$C$4:D137,2,FALSE),"-")</f>
        <v>-</v>
      </c>
      <c r="H148" s="82"/>
      <c r="I148" s="91"/>
      <c r="J148" s="255"/>
      <c r="K148" s="88"/>
      <c r="L148" s="137"/>
    </row>
    <row r="149" spans="2:12" ht="20.100000000000001" customHeight="1">
      <c r="B149" s="48">
        <v>143</v>
      </c>
      <c r="C149" s="79"/>
      <c r="D149" s="76"/>
      <c r="E149" s="72"/>
      <c r="F149" s="72"/>
      <c r="G149" s="87" t="str">
        <f>IFERROR(VLOOKUP(F149,'ADD NAME (B)'!$C$4:D138,2,FALSE),"-")</f>
        <v>-</v>
      </c>
      <c r="H149" s="82"/>
      <c r="I149" s="91"/>
      <c r="J149" s="255"/>
      <c r="K149" s="88"/>
      <c r="L149" s="137"/>
    </row>
    <row r="150" spans="2:12" ht="20.100000000000001" customHeight="1">
      <c r="B150" s="48">
        <v>144</v>
      </c>
      <c r="C150" s="79"/>
      <c r="D150" s="76"/>
      <c r="E150" s="72"/>
      <c r="F150" s="72"/>
      <c r="G150" s="87" t="str">
        <f>IFERROR(VLOOKUP(F150,'ADD NAME (B)'!$C$4:D139,2,FALSE),"-")</f>
        <v>-</v>
      </c>
      <c r="H150" s="82"/>
      <c r="I150" s="91"/>
      <c r="J150" s="255"/>
      <c r="K150" s="88"/>
      <c r="L150" s="137"/>
    </row>
    <row r="151" spans="2:12" ht="20.100000000000001" customHeight="1">
      <c r="B151" s="48">
        <v>145</v>
      </c>
      <c r="C151" s="79"/>
      <c r="D151" s="76"/>
      <c r="E151" s="72"/>
      <c r="F151" s="72"/>
      <c r="G151" s="87" t="str">
        <f>IFERROR(VLOOKUP(F151,'ADD NAME (B)'!$C$4:D140,2,FALSE),"-")</f>
        <v>-</v>
      </c>
      <c r="H151" s="82"/>
      <c r="I151" s="91"/>
      <c r="J151" s="255"/>
      <c r="K151" s="88"/>
      <c r="L151" s="137"/>
    </row>
    <row r="152" spans="2:12" ht="20.100000000000001" customHeight="1">
      <c r="B152" s="48">
        <v>146</v>
      </c>
      <c r="C152" s="79"/>
      <c r="D152" s="76"/>
      <c r="E152" s="72"/>
      <c r="F152" s="72"/>
      <c r="G152" s="87" t="str">
        <f>IFERROR(VLOOKUP(F152,'ADD NAME (B)'!$C$4:D141,2,FALSE),"-")</f>
        <v>-</v>
      </c>
      <c r="H152" s="82"/>
      <c r="I152" s="91"/>
      <c r="J152" s="255"/>
      <c r="K152" s="88"/>
      <c r="L152" s="137"/>
    </row>
    <row r="153" spans="2:12" ht="20.100000000000001" customHeight="1">
      <c r="B153" s="48">
        <v>147</v>
      </c>
      <c r="C153" s="79"/>
      <c r="D153" s="76"/>
      <c r="E153" s="72"/>
      <c r="F153" s="72"/>
      <c r="G153" s="87" t="str">
        <f>IFERROR(VLOOKUP(F153,'ADD NAME (B)'!$C$4:D142,2,FALSE),"-")</f>
        <v>-</v>
      </c>
      <c r="H153" s="82"/>
      <c r="I153" s="91"/>
      <c r="J153" s="255"/>
      <c r="K153" s="88"/>
      <c r="L153" s="137"/>
    </row>
    <row r="154" spans="2:12" ht="20.100000000000001" customHeight="1">
      <c r="B154" s="48">
        <v>148</v>
      </c>
      <c r="C154" s="79"/>
      <c r="D154" s="76"/>
      <c r="E154" s="72"/>
      <c r="F154" s="72"/>
      <c r="G154" s="87" t="str">
        <f>IFERROR(VLOOKUP(F154,'ADD NAME (B)'!$C$4:D143,2,FALSE),"-")</f>
        <v>-</v>
      </c>
      <c r="H154" s="82"/>
      <c r="I154" s="91"/>
      <c r="J154" s="255"/>
      <c r="K154" s="88"/>
      <c r="L154" s="137"/>
    </row>
    <row r="155" spans="2:12" ht="20.100000000000001" customHeight="1">
      <c r="B155" s="48">
        <v>149</v>
      </c>
      <c r="C155" s="79"/>
      <c r="D155" s="76"/>
      <c r="E155" s="72"/>
      <c r="F155" s="72"/>
      <c r="G155" s="87" t="str">
        <f>IFERROR(VLOOKUP(F155,'ADD NAME (B)'!$C$4:D144,2,FALSE),"-")</f>
        <v>-</v>
      </c>
      <c r="H155" s="82"/>
      <c r="I155" s="91"/>
      <c r="J155" s="255"/>
      <c r="K155" s="88"/>
      <c r="L155" s="137"/>
    </row>
    <row r="156" spans="2:12" ht="20.100000000000001" customHeight="1">
      <c r="B156" s="48">
        <v>150</v>
      </c>
      <c r="C156" s="79"/>
      <c r="D156" s="76"/>
      <c r="E156" s="72"/>
      <c r="F156" s="72"/>
      <c r="G156" s="87" t="str">
        <f>IFERROR(VLOOKUP(F156,'ADD NAME (B)'!$C$4:D145,2,FALSE),"-")</f>
        <v>-</v>
      </c>
      <c r="H156" s="82"/>
      <c r="I156" s="91"/>
      <c r="J156" s="255"/>
      <c r="K156" s="88"/>
      <c r="L156" s="137"/>
    </row>
    <row r="157" spans="2:12" ht="20.100000000000001" customHeight="1">
      <c r="B157" s="48">
        <v>151</v>
      </c>
      <c r="C157" s="79"/>
      <c r="D157" s="76"/>
      <c r="E157" s="72"/>
      <c r="F157" s="72"/>
      <c r="G157" s="87" t="str">
        <f>IFERROR(VLOOKUP(F157,'ADD NAME (B)'!$C$4:D146,2,FALSE),"-")</f>
        <v>-</v>
      </c>
      <c r="H157" s="82"/>
      <c r="I157" s="91"/>
      <c r="J157" s="255"/>
      <c r="K157" s="88"/>
      <c r="L157" s="137"/>
    </row>
    <row r="158" spans="2:12" ht="20.100000000000001" customHeight="1">
      <c r="B158" s="48">
        <v>152</v>
      </c>
      <c r="C158" s="79"/>
      <c r="D158" s="76"/>
      <c r="E158" s="72"/>
      <c r="F158" s="72"/>
      <c r="G158" s="87" t="str">
        <f>IFERROR(VLOOKUP(F158,'ADD NAME (B)'!$C$4:D147,2,FALSE),"-")</f>
        <v>-</v>
      </c>
      <c r="H158" s="82"/>
      <c r="I158" s="91"/>
      <c r="J158" s="255"/>
      <c r="K158" s="88"/>
      <c r="L158" s="137"/>
    </row>
    <row r="159" spans="2:12" ht="20.100000000000001" customHeight="1">
      <c r="B159" s="48">
        <v>153</v>
      </c>
      <c r="C159" s="79"/>
      <c r="D159" s="76"/>
      <c r="E159" s="72"/>
      <c r="F159" s="72"/>
      <c r="G159" s="87" t="str">
        <f>IFERROR(VLOOKUP(F159,'ADD NAME (B)'!$C$4:D148,2,FALSE),"-")</f>
        <v>-</v>
      </c>
      <c r="H159" s="82"/>
      <c r="I159" s="91"/>
      <c r="J159" s="255"/>
      <c r="K159" s="88"/>
      <c r="L159" s="137"/>
    </row>
    <row r="160" spans="2:12" ht="20.100000000000001" customHeight="1">
      <c r="B160" s="48">
        <v>154</v>
      </c>
      <c r="C160" s="79"/>
      <c r="D160" s="76"/>
      <c r="E160" s="72"/>
      <c r="F160" s="72"/>
      <c r="G160" s="87" t="str">
        <f>IFERROR(VLOOKUP(F160,'ADD NAME (B)'!$C$4:D149,2,FALSE),"-")</f>
        <v>-</v>
      </c>
      <c r="H160" s="82"/>
      <c r="I160" s="91"/>
      <c r="J160" s="255"/>
      <c r="K160" s="88"/>
      <c r="L160" s="137"/>
    </row>
    <row r="161" spans="2:12" ht="20.100000000000001" customHeight="1">
      <c r="B161" s="48">
        <v>155</v>
      </c>
      <c r="C161" s="79"/>
      <c r="D161" s="76"/>
      <c r="E161" s="72"/>
      <c r="F161" s="72"/>
      <c r="G161" s="87" t="str">
        <f>IFERROR(VLOOKUP(F161,'ADD NAME (B)'!$C$4:D150,2,FALSE),"-")</f>
        <v>-</v>
      </c>
      <c r="H161" s="82"/>
      <c r="I161" s="91"/>
      <c r="J161" s="255"/>
      <c r="K161" s="88"/>
      <c r="L161" s="137"/>
    </row>
    <row r="162" spans="2:12" ht="20.100000000000001" customHeight="1">
      <c r="B162" s="48">
        <v>156</v>
      </c>
      <c r="C162" s="79"/>
      <c r="D162" s="76"/>
      <c r="E162" s="72"/>
      <c r="F162" s="72"/>
      <c r="G162" s="87" t="str">
        <f>IFERROR(VLOOKUP(F162,'ADD NAME (B)'!$C$4:D151,2,FALSE),"-")</f>
        <v>-</v>
      </c>
      <c r="H162" s="82"/>
      <c r="I162" s="91"/>
      <c r="J162" s="255"/>
      <c r="K162" s="88"/>
      <c r="L162" s="137"/>
    </row>
    <row r="163" spans="2:12" ht="20.100000000000001" customHeight="1">
      <c r="B163" s="48">
        <v>157</v>
      </c>
      <c r="C163" s="79"/>
      <c r="D163" s="76"/>
      <c r="E163" s="72"/>
      <c r="F163" s="72"/>
      <c r="G163" s="87" t="str">
        <f>IFERROR(VLOOKUP(F163,'ADD NAME (B)'!$C$4:D152,2,FALSE),"-")</f>
        <v>-</v>
      </c>
      <c r="H163" s="82"/>
      <c r="I163" s="91"/>
      <c r="J163" s="255"/>
      <c r="K163" s="88"/>
      <c r="L163" s="137"/>
    </row>
    <row r="164" spans="2:12" ht="20.100000000000001" customHeight="1">
      <c r="B164" s="48">
        <v>158</v>
      </c>
      <c r="C164" s="79"/>
      <c r="D164" s="76"/>
      <c r="E164" s="72"/>
      <c r="F164" s="72"/>
      <c r="G164" s="87" t="str">
        <f>IFERROR(VLOOKUP(F164,'ADD NAME (B)'!$C$4:D153,2,FALSE),"-")</f>
        <v>-</v>
      </c>
      <c r="H164" s="82"/>
      <c r="I164" s="91"/>
      <c r="J164" s="94"/>
      <c r="K164" s="88"/>
      <c r="L164" s="137"/>
    </row>
    <row r="165" spans="2:12" ht="20.100000000000001" customHeight="1">
      <c r="B165" s="48">
        <v>159</v>
      </c>
      <c r="C165" s="79"/>
      <c r="D165" s="76"/>
      <c r="E165" s="72"/>
      <c r="F165" s="72"/>
      <c r="G165" s="87" t="str">
        <f>IFERROR(VLOOKUP(F165,'ADD NAME (B)'!$C$4:D154,2,FALSE),"-")</f>
        <v>-</v>
      </c>
      <c r="H165" s="82"/>
      <c r="I165" s="91"/>
      <c r="J165" s="94"/>
      <c r="K165" s="88"/>
      <c r="L165" s="137"/>
    </row>
    <row r="166" spans="2:12" ht="20.100000000000001" customHeight="1">
      <c r="B166" s="48">
        <v>160</v>
      </c>
      <c r="C166" s="79"/>
      <c r="D166" s="76"/>
      <c r="E166" s="72"/>
      <c r="F166" s="72"/>
      <c r="G166" s="87" t="str">
        <f>IFERROR(VLOOKUP(F166,'ADD NAME (B)'!$C$4:D155,2,FALSE),"-")</f>
        <v>-</v>
      </c>
      <c r="H166" s="82"/>
      <c r="I166" s="91"/>
      <c r="J166" s="94"/>
      <c r="K166" s="88"/>
      <c r="L166" s="137"/>
    </row>
    <row r="167" spans="2:12" ht="20.100000000000001" customHeight="1">
      <c r="B167" s="48">
        <v>161</v>
      </c>
      <c r="C167" s="79"/>
      <c r="D167" s="76"/>
      <c r="E167" s="72"/>
      <c r="F167" s="72"/>
      <c r="G167" s="87" t="str">
        <f>IFERROR(VLOOKUP(F167,'ADD NAME (B)'!$C$4:D156,2,FALSE),"-")</f>
        <v>-</v>
      </c>
      <c r="H167" s="82"/>
      <c r="I167" s="91"/>
      <c r="J167" s="94"/>
      <c r="K167" s="88"/>
      <c r="L167" s="137"/>
    </row>
    <row r="168" spans="2:12" ht="20.100000000000001" customHeight="1">
      <c r="B168" s="48">
        <v>162</v>
      </c>
      <c r="C168" s="79"/>
      <c r="D168" s="76"/>
      <c r="E168" s="72"/>
      <c r="F168" s="72"/>
      <c r="G168" s="87" t="str">
        <f>IFERROR(VLOOKUP(F168,'ADD NAME (B)'!$C$4:D157,2,FALSE),"-")</f>
        <v>-</v>
      </c>
      <c r="H168" s="82"/>
      <c r="I168" s="91"/>
      <c r="J168" s="94"/>
      <c r="K168" s="88"/>
      <c r="L168" s="137"/>
    </row>
    <row r="169" spans="2:12" ht="20.100000000000001" customHeight="1">
      <c r="B169" s="48">
        <v>163</v>
      </c>
      <c r="C169" s="79"/>
      <c r="D169" s="76"/>
      <c r="E169" s="72"/>
      <c r="F169" s="72"/>
      <c r="G169" s="87" t="str">
        <f>IFERROR(VLOOKUP(F169,'ADD NAME (B)'!$C$4:D158,2,FALSE),"-")</f>
        <v>-</v>
      </c>
      <c r="H169" s="82"/>
      <c r="I169" s="91"/>
      <c r="J169" s="94"/>
      <c r="K169" s="88"/>
      <c r="L169" s="137"/>
    </row>
    <row r="170" spans="2:12" ht="20.100000000000001" customHeight="1">
      <c r="B170" s="48">
        <v>164</v>
      </c>
      <c r="C170" s="79"/>
      <c r="D170" s="76"/>
      <c r="E170" s="72"/>
      <c r="F170" s="72"/>
      <c r="G170" s="87" t="str">
        <f>IFERROR(VLOOKUP(F170,'ADD NAME (B)'!$C$4:D159,2,FALSE),"-")</f>
        <v>-</v>
      </c>
      <c r="H170" s="82"/>
      <c r="I170" s="91"/>
      <c r="J170" s="94"/>
      <c r="K170" s="88"/>
      <c r="L170" s="137"/>
    </row>
    <row r="171" spans="2:12" ht="20.100000000000001" customHeight="1">
      <c r="B171" s="48">
        <v>165</v>
      </c>
      <c r="C171" s="79"/>
      <c r="D171" s="76"/>
      <c r="E171" s="72"/>
      <c r="F171" s="72"/>
      <c r="G171" s="87" t="str">
        <f>IFERROR(VLOOKUP(F171,'ADD NAME (B)'!$C$4:D160,2,FALSE),"-")</f>
        <v>-</v>
      </c>
      <c r="H171" s="82"/>
      <c r="I171" s="91"/>
      <c r="J171" s="94"/>
      <c r="K171" s="88"/>
      <c r="L171" s="137"/>
    </row>
    <row r="172" spans="2:12" ht="20.100000000000001" customHeight="1">
      <c r="B172" s="48">
        <v>166</v>
      </c>
      <c r="C172" s="79"/>
      <c r="D172" s="76"/>
      <c r="E172" s="72"/>
      <c r="F172" s="72"/>
      <c r="G172" s="87" t="str">
        <f>IFERROR(VLOOKUP(F172,'ADD NAME (B)'!$C$4:D161,2,FALSE),"-")</f>
        <v>-</v>
      </c>
      <c r="H172" s="82"/>
      <c r="I172" s="91"/>
      <c r="J172" s="94"/>
      <c r="K172" s="88"/>
      <c r="L172" s="137"/>
    </row>
    <row r="173" spans="2:12" ht="20.100000000000001" customHeight="1">
      <c r="B173" s="48">
        <v>167</v>
      </c>
      <c r="C173" s="79"/>
      <c r="D173" s="76"/>
      <c r="E173" s="72"/>
      <c r="F173" s="72"/>
      <c r="G173" s="87" t="str">
        <f>IFERROR(VLOOKUP(F173,'ADD NAME (B)'!$C$4:D162,2,FALSE),"-")</f>
        <v>-</v>
      </c>
      <c r="H173" s="82"/>
      <c r="I173" s="91"/>
      <c r="J173" s="94"/>
      <c r="K173" s="88"/>
      <c r="L173" s="137"/>
    </row>
    <row r="174" spans="2:12" ht="20.100000000000001" customHeight="1">
      <c r="B174" s="48">
        <v>168</v>
      </c>
      <c r="C174" s="79"/>
      <c r="D174" s="76"/>
      <c r="E174" s="72"/>
      <c r="F174" s="72"/>
      <c r="G174" s="87" t="str">
        <f>IFERROR(VLOOKUP(F174,'ADD NAME (B)'!$C$4:D163,2,FALSE),"-")</f>
        <v>-</v>
      </c>
      <c r="H174" s="82"/>
      <c r="I174" s="91"/>
      <c r="J174" s="94"/>
      <c r="K174" s="88"/>
      <c r="L174" s="137"/>
    </row>
    <row r="175" spans="2:12" ht="20.100000000000001" customHeight="1">
      <c r="B175" s="48">
        <v>169</v>
      </c>
      <c r="C175" s="79"/>
      <c r="D175" s="76"/>
      <c r="E175" s="72"/>
      <c r="F175" s="72"/>
      <c r="G175" s="87" t="str">
        <f>IFERROR(VLOOKUP(F175,'ADD NAME (B)'!$C$4:D164,2,FALSE),"-")</f>
        <v>-</v>
      </c>
      <c r="H175" s="82"/>
      <c r="I175" s="91"/>
      <c r="J175" s="94"/>
      <c r="K175" s="88"/>
      <c r="L175" s="137"/>
    </row>
    <row r="176" spans="2:12" ht="20.100000000000001" customHeight="1">
      <c r="B176" s="48">
        <v>170</v>
      </c>
      <c r="C176" s="79"/>
      <c r="D176" s="76"/>
      <c r="E176" s="72"/>
      <c r="F176" s="72"/>
      <c r="G176" s="87" t="str">
        <f>IFERROR(VLOOKUP(F176,'ADD NAME (B)'!$C$4:D165,2,FALSE),"-")</f>
        <v>-</v>
      </c>
      <c r="H176" s="82"/>
      <c r="I176" s="91"/>
      <c r="J176" s="94"/>
      <c r="K176" s="88"/>
      <c r="L176" s="137"/>
    </row>
    <row r="177" spans="2:12" ht="20.100000000000001" customHeight="1">
      <c r="B177" s="48">
        <v>171</v>
      </c>
      <c r="C177" s="79"/>
      <c r="D177" s="76"/>
      <c r="E177" s="72"/>
      <c r="F177" s="72"/>
      <c r="G177" s="87" t="str">
        <f>IFERROR(VLOOKUP(F177,'ADD NAME (B)'!$C$4:D166,2,FALSE),"-")</f>
        <v>-</v>
      </c>
      <c r="H177" s="82"/>
      <c r="I177" s="91"/>
      <c r="J177" s="94"/>
      <c r="K177" s="88"/>
      <c r="L177" s="137"/>
    </row>
    <row r="178" spans="2:12" ht="20.100000000000001" customHeight="1">
      <c r="B178" s="48">
        <v>172</v>
      </c>
      <c r="C178" s="79"/>
      <c r="D178" s="76"/>
      <c r="E178" s="72"/>
      <c r="F178" s="72"/>
      <c r="G178" s="87" t="str">
        <f>IFERROR(VLOOKUP(F178,'ADD NAME (B)'!$C$4:D167,2,FALSE),"-")</f>
        <v>-</v>
      </c>
      <c r="H178" s="82"/>
      <c r="I178" s="91"/>
      <c r="J178" s="94"/>
      <c r="K178" s="88"/>
      <c r="L178" s="137"/>
    </row>
    <row r="179" spans="2:12" ht="20.100000000000001" customHeight="1">
      <c r="B179" s="48">
        <v>173</v>
      </c>
      <c r="C179" s="79"/>
      <c r="D179" s="76"/>
      <c r="E179" s="72"/>
      <c r="F179" s="72"/>
      <c r="G179" s="87" t="str">
        <f>IFERROR(VLOOKUP(F179,'ADD NAME (B)'!$C$4:D168,2,FALSE),"-")</f>
        <v>-</v>
      </c>
      <c r="H179" s="82"/>
      <c r="I179" s="91"/>
      <c r="J179" s="94"/>
      <c r="K179" s="88"/>
      <c r="L179" s="137"/>
    </row>
    <row r="180" spans="2:12" ht="20.100000000000001" customHeight="1">
      <c r="B180" s="48">
        <v>174</v>
      </c>
      <c r="C180" s="79"/>
      <c r="D180" s="76"/>
      <c r="E180" s="72"/>
      <c r="F180" s="72"/>
      <c r="G180" s="87" t="str">
        <f>IFERROR(VLOOKUP(F180,'ADD NAME (B)'!$C$4:D169,2,FALSE),"-")</f>
        <v>-</v>
      </c>
      <c r="H180" s="82"/>
      <c r="I180" s="91"/>
      <c r="J180" s="94"/>
      <c r="K180" s="88"/>
      <c r="L180" s="137"/>
    </row>
    <row r="181" spans="2:12" ht="20.100000000000001" customHeight="1">
      <c r="B181" s="48">
        <v>175</v>
      </c>
      <c r="C181" s="79"/>
      <c r="D181" s="76"/>
      <c r="E181" s="72"/>
      <c r="F181" s="72"/>
      <c r="G181" s="87" t="str">
        <f>IFERROR(VLOOKUP(F181,'ADD NAME (B)'!$C$4:D170,2,FALSE),"-")</f>
        <v>-</v>
      </c>
      <c r="H181" s="82"/>
      <c r="I181" s="91"/>
      <c r="J181" s="94"/>
      <c r="K181" s="88"/>
      <c r="L181" s="137"/>
    </row>
    <row r="182" spans="2:12" ht="20.100000000000001" customHeight="1">
      <c r="B182" s="48">
        <v>176</v>
      </c>
      <c r="C182" s="79"/>
      <c r="D182" s="76"/>
      <c r="E182" s="72"/>
      <c r="F182" s="72"/>
      <c r="G182" s="87" t="str">
        <f>IFERROR(VLOOKUP(F182,'ADD NAME (B)'!$C$4:D171,2,FALSE),"-")</f>
        <v>-</v>
      </c>
      <c r="H182" s="82"/>
      <c r="I182" s="91"/>
      <c r="J182" s="94"/>
      <c r="K182" s="88"/>
      <c r="L182" s="137"/>
    </row>
    <row r="183" spans="2:12" ht="20.100000000000001" customHeight="1">
      <c r="B183" s="48">
        <v>177</v>
      </c>
      <c r="C183" s="79"/>
      <c r="D183" s="76"/>
      <c r="E183" s="72"/>
      <c r="F183" s="72"/>
      <c r="G183" s="87" t="str">
        <f>IFERROR(VLOOKUP(F183,'ADD NAME (B)'!$C$4:D172,2,FALSE),"-")</f>
        <v>-</v>
      </c>
      <c r="H183" s="82"/>
      <c r="I183" s="91"/>
      <c r="J183" s="94"/>
      <c r="K183" s="88"/>
      <c r="L183" s="137"/>
    </row>
    <row r="184" spans="2:12" ht="20.100000000000001" customHeight="1">
      <c r="B184" s="48">
        <v>178</v>
      </c>
      <c r="C184" s="79"/>
      <c r="D184" s="76"/>
      <c r="E184" s="72"/>
      <c r="F184" s="72"/>
      <c r="G184" s="87" t="str">
        <f>IFERROR(VLOOKUP(F184,'ADD NAME (B)'!$C$4:D173,2,FALSE),"-")</f>
        <v>-</v>
      </c>
      <c r="H184" s="82"/>
      <c r="I184" s="91"/>
      <c r="J184" s="94"/>
      <c r="K184" s="88"/>
      <c r="L184" s="137"/>
    </row>
    <row r="185" spans="2:12" ht="20.100000000000001" customHeight="1">
      <c r="B185" s="48">
        <v>179</v>
      </c>
      <c r="C185" s="79"/>
      <c r="D185" s="76"/>
      <c r="E185" s="72"/>
      <c r="F185" s="72"/>
      <c r="G185" s="87" t="str">
        <f>IFERROR(VLOOKUP(F185,'ADD NAME (B)'!$C$4:D174,2,FALSE),"-")</f>
        <v>-</v>
      </c>
      <c r="H185" s="82"/>
      <c r="I185" s="91"/>
      <c r="J185" s="94"/>
      <c r="K185" s="88"/>
      <c r="L185" s="137"/>
    </row>
    <row r="186" spans="2:12" ht="20.100000000000001" customHeight="1">
      <c r="B186" s="48">
        <v>180</v>
      </c>
      <c r="C186" s="79"/>
      <c r="D186" s="76"/>
      <c r="E186" s="72"/>
      <c r="F186" s="72"/>
      <c r="G186" s="87" t="str">
        <f>IFERROR(VLOOKUP(F186,'ADD NAME (B)'!$C$4:D175,2,FALSE),"-")</f>
        <v>-</v>
      </c>
      <c r="H186" s="82"/>
      <c r="I186" s="91"/>
      <c r="J186" s="94"/>
      <c r="K186" s="88"/>
      <c r="L186" s="137"/>
    </row>
    <row r="187" spans="2:12" ht="20.100000000000001" customHeight="1">
      <c r="B187" s="48">
        <v>181</v>
      </c>
      <c r="C187" s="79"/>
      <c r="D187" s="76"/>
      <c r="E187" s="72"/>
      <c r="F187" s="72"/>
      <c r="G187" s="87" t="str">
        <f>IFERROR(VLOOKUP(F187,'ADD NAME (B)'!$C$4:D176,2,FALSE),"-")</f>
        <v>-</v>
      </c>
      <c r="H187" s="82"/>
      <c r="I187" s="91"/>
      <c r="J187" s="94"/>
      <c r="K187" s="88"/>
      <c r="L187" s="137"/>
    </row>
    <row r="188" spans="2:12" ht="20.100000000000001" customHeight="1">
      <c r="B188" s="48">
        <v>182</v>
      </c>
      <c r="C188" s="79"/>
      <c r="D188" s="76"/>
      <c r="E188" s="72"/>
      <c r="F188" s="72"/>
      <c r="G188" s="87" t="str">
        <f>IFERROR(VLOOKUP(F188,'ADD NAME (B)'!$C$4:D177,2,FALSE),"-")</f>
        <v>-</v>
      </c>
      <c r="H188" s="82"/>
      <c r="I188" s="91"/>
      <c r="J188" s="94"/>
      <c r="K188" s="88"/>
      <c r="L188" s="137"/>
    </row>
    <row r="189" spans="2:12" ht="20.100000000000001" customHeight="1">
      <c r="B189" s="48">
        <v>183</v>
      </c>
      <c r="C189" s="79"/>
      <c r="D189" s="76"/>
      <c r="E189" s="72"/>
      <c r="F189" s="72"/>
      <c r="G189" s="87" t="str">
        <f>IFERROR(VLOOKUP(F189,'ADD NAME (B)'!$C$4:D178,2,FALSE),"-")</f>
        <v>-</v>
      </c>
      <c r="H189" s="82"/>
      <c r="I189" s="91"/>
      <c r="J189" s="94"/>
      <c r="K189" s="88"/>
      <c r="L189" s="137"/>
    </row>
    <row r="190" spans="2:12" ht="20.100000000000001" customHeight="1">
      <c r="B190" s="48">
        <v>184</v>
      </c>
      <c r="C190" s="79"/>
      <c r="D190" s="76"/>
      <c r="E190" s="72"/>
      <c r="F190" s="72"/>
      <c r="G190" s="87" t="str">
        <f>IFERROR(VLOOKUP(F190,'ADD NAME (B)'!$C$4:D179,2,FALSE),"-")</f>
        <v>-</v>
      </c>
      <c r="H190" s="82"/>
      <c r="I190" s="91"/>
      <c r="J190" s="94"/>
      <c r="K190" s="88"/>
      <c r="L190" s="137"/>
    </row>
    <row r="191" spans="2:12" ht="20.100000000000001" customHeight="1">
      <c r="B191" s="48">
        <v>185</v>
      </c>
      <c r="C191" s="79"/>
      <c r="D191" s="76"/>
      <c r="E191" s="72"/>
      <c r="F191" s="72"/>
      <c r="G191" s="87" t="str">
        <f>IFERROR(VLOOKUP(F191,'ADD NAME (B)'!$C$4:D180,2,FALSE),"-")</f>
        <v>-</v>
      </c>
      <c r="H191" s="82"/>
      <c r="I191" s="91"/>
      <c r="J191" s="94"/>
      <c r="K191" s="88"/>
      <c r="L191" s="137"/>
    </row>
    <row r="192" spans="2:12" ht="20.100000000000001" customHeight="1">
      <c r="B192" s="48">
        <v>186</v>
      </c>
      <c r="C192" s="79"/>
      <c r="D192" s="76"/>
      <c r="E192" s="72"/>
      <c r="F192" s="72"/>
      <c r="G192" s="87" t="str">
        <f>IFERROR(VLOOKUP(F192,'ADD NAME (B)'!$C$4:D181,2,FALSE),"-")</f>
        <v>-</v>
      </c>
      <c r="H192" s="82"/>
      <c r="I192" s="91"/>
      <c r="J192" s="94"/>
      <c r="K192" s="88"/>
      <c r="L192" s="137"/>
    </row>
    <row r="193" spans="2:12" ht="20.100000000000001" customHeight="1">
      <c r="B193" s="85">
        <v>187</v>
      </c>
      <c r="C193" s="79"/>
      <c r="D193" s="76"/>
      <c r="E193" s="72"/>
      <c r="F193" s="72"/>
      <c r="G193" s="87" t="str">
        <f>IFERROR(VLOOKUP(F193,'ADD NAME (B)'!$C$4:D182,2,FALSE),"-")</f>
        <v>-</v>
      </c>
      <c r="H193" s="82"/>
      <c r="I193" s="91"/>
      <c r="J193" s="94"/>
      <c r="K193" s="88"/>
      <c r="L193" s="137"/>
    </row>
    <row r="194" spans="2:12" ht="20.100000000000001" customHeight="1">
      <c r="B194" s="85">
        <v>188</v>
      </c>
      <c r="C194" s="79"/>
      <c r="D194" s="76"/>
      <c r="E194" s="72"/>
      <c r="F194" s="72"/>
      <c r="G194" s="87" t="str">
        <f>IFERROR(VLOOKUP(F194,'ADD NAME (B)'!$C$4:D183,2,FALSE),"-")</f>
        <v>-</v>
      </c>
      <c r="H194" s="82"/>
      <c r="I194" s="91"/>
      <c r="J194" s="94"/>
      <c r="K194" s="88"/>
      <c r="L194" s="137"/>
    </row>
    <row r="195" spans="2:12" ht="20.100000000000001" customHeight="1">
      <c r="B195" s="85">
        <v>189</v>
      </c>
      <c r="C195" s="79"/>
      <c r="D195" s="76"/>
      <c r="E195" s="72"/>
      <c r="F195" s="72"/>
      <c r="G195" s="87" t="str">
        <f>IFERROR(VLOOKUP(F195,'ADD NAME (B)'!$C$4:D184,2,FALSE),"-")</f>
        <v>-</v>
      </c>
      <c r="H195" s="82"/>
      <c r="I195" s="91"/>
      <c r="J195" s="94"/>
      <c r="K195" s="88"/>
      <c r="L195" s="137"/>
    </row>
    <row r="196" spans="2:12" ht="20.100000000000001" customHeight="1">
      <c r="B196" s="85">
        <v>190</v>
      </c>
      <c r="C196" s="79"/>
      <c r="D196" s="76"/>
      <c r="E196" s="72"/>
      <c r="F196" s="72"/>
      <c r="G196" s="87" t="str">
        <f>IFERROR(VLOOKUP(F196,'ADD NAME (B)'!$C$4:D185,2,FALSE),"-")</f>
        <v>-</v>
      </c>
      <c r="H196" s="82"/>
      <c r="I196" s="91"/>
      <c r="J196" s="94"/>
      <c r="K196" s="88"/>
      <c r="L196" s="137"/>
    </row>
    <row r="197" spans="2:12" ht="20.100000000000001" customHeight="1">
      <c r="B197" s="85">
        <v>191</v>
      </c>
      <c r="C197" s="79"/>
      <c r="D197" s="76"/>
      <c r="E197" s="72"/>
      <c r="F197" s="72"/>
      <c r="G197" s="87" t="str">
        <f>IFERROR(VLOOKUP(F197,'ADD NAME (B)'!$C$4:D186,2,FALSE),"-")</f>
        <v>-</v>
      </c>
      <c r="H197" s="82"/>
      <c r="I197" s="91"/>
      <c r="J197" s="94"/>
      <c r="K197" s="88"/>
      <c r="L197" s="137"/>
    </row>
    <row r="198" spans="2:12" ht="20.100000000000001" customHeight="1">
      <c r="B198" s="85">
        <v>192</v>
      </c>
      <c r="C198" s="79"/>
      <c r="D198" s="76"/>
      <c r="E198" s="72"/>
      <c r="F198" s="72"/>
      <c r="G198" s="87" t="str">
        <f>IFERROR(VLOOKUP(F198,'ADD NAME (B)'!$C$4:D187,2,FALSE),"-")</f>
        <v>-</v>
      </c>
      <c r="H198" s="82"/>
      <c r="I198" s="91"/>
      <c r="J198" s="94"/>
      <c r="K198" s="88"/>
      <c r="L198" s="137"/>
    </row>
    <row r="199" spans="2:12" ht="20.100000000000001" customHeight="1">
      <c r="B199" s="85">
        <v>193</v>
      </c>
      <c r="C199" s="79"/>
      <c r="D199" s="76"/>
      <c r="E199" s="72"/>
      <c r="F199" s="72"/>
      <c r="G199" s="87" t="str">
        <f>IFERROR(VLOOKUP(F199,'ADD NAME (B)'!$C$4:D188,2,FALSE),"-")</f>
        <v>-</v>
      </c>
      <c r="H199" s="82"/>
      <c r="I199" s="91"/>
      <c r="J199" s="94"/>
      <c r="K199" s="88"/>
      <c r="L199" s="137"/>
    </row>
    <row r="200" spans="2:12" ht="20.100000000000001" customHeight="1">
      <c r="B200" s="85">
        <v>194</v>
      </c>
      <c r="C200" s="79"/>
      <c r="D200" s="76"/>
      <c r="E200" s="72"/>
      <c r="F200" s="72"/>
      <c r="G200" s="87" t="str">
        <f>IFERROR(VLOOKUP(F200,'ADD NAME (B)'!$C$4:D189,2,FALSE),"-")</f>
        <v>-</v>
      </c>
      <c r="H200" s="82"/>
      <c r="I200" s="91"/>
      <c r="J200" s="94"/>
      <c r="K200" s="88"/>
      <c r="L200" s="137"/>
    </row>
    <row r="201" spans="2:12" ht="20.100000000000001" customHeight="1">
      <c r="B201" s="85">
        <v>195</v>
      </c>
      <c r="C201" s="79"/>
      <c r="D201" s="76"/>
      <c r="E201" s="72"/>
      <c r="F201" s="72"/>
      <c r="G201" s="87" t="str">
        <f>IFERROR(VLOOKUP(F201,'ADD NAME (B)'!$C$4:D190,2,FALSE),"-")</f>
        <v>-</v>
      </c>
      <c r="H201" s="82"/>
      <c r="I201" s="91"/>
      <c r="J201" s="94"/>
      <c r="K201" s="88"/>
      <c r="L201" s="137"/>
    </row>
    <row r="202" spans="2:12" ht="20.100000000000001" customHeight="1">
      <c r="B202" s="85">
        <v>196</v>
      </c>
      <c r="C202" s="79"/>
      <c r="D202" s="76"/>
      <c r="E202" s="72"/>
      <c r="F202" s="72"/>
      <c r="G202" s="87" t="str">
        <f>IFERROR(VLOOKUP(F202,'ADD NAME (B)'!$C$4:D191,2,FALSE),"-")</f>
        <v>-</v>
      </c>
      <c r="H202" s="82"/>
      <c r="I202" s="91"/>
      <c r="J202" s="94"/>
      <c r="K202" s="88"/>
      <c r="L202" s="137"/>
    </row>
    <row r="203" spans="2:12" ht="20.100000000000001" customHeight="1">
      <c r="B203" s="85">
        <v>197</v>
      </c>
      <c r="C203" s="79"/>
      <c r="D203" s="76"/>
      <c r="E203" s="72"/>
      <c r="F203" s="72"/>
      <c r="G203" s="87" t="str">
        <f>IFERROR(VLOOKUP(F203,'ADD NAME (B)'!$C$4:D192,2,FALSE),"-")</f>
        <v>-</v>
      </c>
      <c r="H203" s="82"/>
      <c r="I203" s="91"/>
      <c r="J203" s="94"/>
      <c r="K203" s="88"/>
      <c r="L203" s="137"/>
    </row>
    <row r="204" spans="2:12" ht="20.100000000000001" customHeight="1">
      <c r="B204" s="85">
        <v>198</v>
      </c>
      <c r="C204" s="79"/>
      <c r="D204" s="76"/>
      <c r="E204" s="72"/>
      <c r="F204" s="72"/>
      <c r="G204" s="87" t="str">
        <f>IFERROR(VLOOKUP(F204,'ADD NAME (B)'!$C$4:D193,2,FALSE),"-")</f>
        <v>-</v>
      </c>
      <c r="H204" s="82"/>
      <c r="I204" s="91"/>
      <c r="J204" s="94"/>
      <c r="K204" s="88"/>
      <c r="L204" s="137"/>
    </row>
    <row r="205" spans="2:12" ht="20.100000000000001" customHeight="1">
      <c r="B205" s="85">
        <v>199</v>
      </c>
      <c r="C205" s="79"/>
      <c r="D205" s="76"/>
      <c r="E205" s="72"/>
      <c r="F205" s="72"/>
      <c r="G205" s="87" t="str">
        <f>IFERROR(VLOOKUP(F205,'ADD NAME (B)'!$C$4:D194,2,FALSE),"-")</f>
        <v>-</v>
      </c>
      <c r="H205" s="82"/>
      <c r="I205" s="91"/>
      <c r="J205" s="94"/>
      <c r="K205" s="88"/>
      <c r="L205" s="137"/>
    </row>
    <row r="206" spans="2:12" ht="20.100000000000001" customHeight="1">
      <c r="B206" s="85">
        <v>200</v>
      </c>
      <c r="C206" s="79"/>
      <c r="D206" s="76"/>
      <c r="E206" s="72"/>
      <c r="F206" s="72"/>
      <c r="G206" s="87" t="str">
        <f>IFERROR(VLOOKUP(F206,'ADD NAME (B)'!$C$4:D195,2,FALSE),"-")</f>
        <v>-</v>
      </c>
      <c r="H206" s="82"/>
      <c r="I206" s="91"/>
      <c r="J206" s="94"/>
      <c r="K206" s="88"/>
      <c r="L206" s="137"/>
    </row>
    <row r="207" spans="2:12" ht="20.100000000000001" customHeight="1">
      <c r="B207" s="85">
        <v>201</v>
      </c>
      <c r="C207" s="79"/>
      <c r="D207" s="76"/>
      <c r="E207" s="72"/>
      <c r="F207" s="72"/>
      <c r="G207" s="87" t="str">
        <f>IFERROR(VLOOKUP(F207,'ADD NAME (B)'!$C$4:D196,2,FALSE),"-")</f>
        <v>-</v>
      </c>
      <c r="H207" s="82"/>
      <c r="I207" s="91"/>
      <c r="J207" s="94"/>
      <c r="K207" s="88"/>
      <c r="L207" s="137"/>
    </row>
    <row r="208" spans="2:12" ht="20.100000000000001" customHeight="1">
      <c r="B208" s="85">
        <v>202</v>
      </c>
      <c r="C208" s="79"/>
      <c r="D208" s="76"/>
      <c r="E208" s="72"/>
      <c r="F208" s="72"/>
      <c r="G208" s="87" t="str">
        <f>IFERROR(VLOOKUP(F208,'ADD NAME (B)'!$C$4:D197,2,FALSE),"-")</f>
        <v>-</v>
      </c>
      <c r="H208" s="82"/>
      <c r="I208" s="91"/>
      <c r="J208" s="94"/>
      <c r="K208" s="88"/>
      <c r="L208" s="137"/>
    </row>
    <row r="209" spans="2:12" ht="20.100000000000001" customHeight="1">
      <c r="B209" s="85">
        <v>203</v>
      </c>
      <c r="C209" s="79"/>
      <c r="D209" s="76"/>
      <c r="E209" s="72"/>
      <c r="F209" s="72"/>
      <c r="G209" s="87" t="str">
        <f>IFERROR(VLOOKUP(F209,'ADD NAME (B)'!$C$4:D198,2,FALSE),"-")</f>
        <v>-</v>
      </c>
      <c r="H209" s="82"/>
      <c r="I209" s="91"/>
      <c r="J209" s="94"/>
      <c r="K209" s="88"/>
      <c r="L209" s="137"/>
    </row>
    <row r="210" spans="2:12" ht="20.100000000000001" customHeight="1">
      <c r="B210" s="85">
        <v>204</v>
      </c>
      <c r="C210" s="79"/>
      <c r="D210" s="76"/>
      <c r="E210" s="72"/>
      <c r="F210" s="72"/>
      <c r="G210" s="87" t="str">
        <f>IFERROR(VLOOKUP(F210,'ADD NAME (B)'!$C$4:D199,2,FALSE),"-")</f>
        <v>-</v>
      </c>
      <c r="H210" s="82"/>
      <c r="I210" s="91"/>
      <c r="J210" s="94"/>
      <c r="K210" s="88"/>
      <c r="L210" s="137"/>
    </row>
    <row r="211" spans="2:12" ht="20.100000000000001" customHeight="1">
      <c r="B211" s="85">
        <v>205</v>
      </c>
      <c r="C211" s="79"/>
      <c r="D211" s="76"/>
      <c r="E211" s="72"/>
      <c r="F211" s="72"/>
      <c r="G211" s="87" t="str">
        <f>IFERROR(VLOOKUP(F211,'ADD NAME (B)'!$C$4:D200,2,FALSE),"-")</f>
        <v>-</v>
      </c>
      <c r="H211" s="82"/>
      <c r="I211" s="91"/>
      <c r="J211" s="94"/>
      <c r="K211" s="88"/>
      <c r="L211" s="137"/>
    </row>
    <row r="212" spans="2:12" ht="20.100000000000001" customHeight="1">
      <c r="B212" s="85">
        <v>206</v>
      </c>
      <c r="C212" s="79"/>
      <c r="D212" s="76"/>
      <c r="E212" s="72"/>
      <c r="F212" s="72"/>
      <c r="G212" s="87" t="str">
        <f>IFERROR(VLOOKUP(F212,'ADD NAME (B)'!$C$4:D201,2,FALSE),"-")</f>
        <v>-</v>
      </c>
      <c r="H212" s="82"/>
      <c r="I212" s="91"/>
      <c r="J212" s="94"/>
      <c r="K212" s="88"/>
      <c r="L212" s="137"/>
    </row>
    <row r="213" spans="2:12" ht="20.100000000000001" customHeight="1">
      <c r="B213" s="85">
        <v>207</v>
      </c>
      <c r="C213" s="79"/>
      <c r="D213" s="76"/>
      <c r="E213" s="72"/>
      <c r="F213" s="72"/>
      <c r="G213" s="87" t="str">
        <f>IFERROR(VLOOKUP(F213,'ADD NAME (B)'!$C$4:D202,2,FALSE),"-")</f>
        <v>-</v>
      </c>
      <c r="H213" s="82"/>
      <c r="I213" s="91"/>
      <c r="J213" s="94"/>
      <c r="K213" s="88"/>
      <c r="L213" s="137"/>
    </row>
    <row r="214" spans="2:12" ht="20.100000000000001" customHeight="1">
      <c r="B214" s="85">
        <v>208</v>
      </c>
      <c r="C214" s="79"/>
      <c r="D214" s="76"/>
      <c r="E214" s="72"/>
      <c r="F214" s="72"/>
      <c r="G214" s="87" t="str">
        <f>IFERROR(VLOOKUP(F214,'ADD NAME (B)'!$C$4:D203,2,FALSE),"-")</f>
        <v>-</v>
      </c>
      <c r="H214" s="82"/>
      <c r="I214" s="91"/>
      <c r="J214" s="94"/>
      <c r="K214" s="88"/>
      <c r="L214" s="137"/>
    </row>
    <row r="215" spans="2:12" ht="20.100000000000001" customHeight="1">
      <c r="B215" s="85">
        <v>209</v>
      </c>
      <c r="C215" s="79"/>
      <c r="D215" s="76"/>
      <c r="E215" s="72"/>
      <c r="F215" s="72"/>
      <c r="G215" s="87" t="str">
        <f>IFERROR(VLOOKUP(F215,'ADD NAME (B)'!$C$4:D204,2,FALSE),"-")</f>
        <v>-</v>
      </c>
      <c r="H215" s="82"/>
      <c r="I215" s="91"/>
      <c r="J215" s="94"/>
      <c r="K215" s="88"/>
      <c r="L215" s="137"/>
    </row>
    <row r="216" spans="2:12" ht="20.100000000000001" customHeight="1">
      <c r="B216" s="85">
        <v>210</v>
      </c>
      <c r="C216" s="79"/>
      <c r="D216" s="76"/>
      <c r="E216" s="72"/>
      <c r="F216" s="72"/>
      <c r="G216" s="87" t="str">
        <f>IFERROR(VLOOKUP(F216,'ADD NAME (B)'!$C$4:D205,2,FALSE),"-")</f>
        <v>-</v>
      </c>
      <c r="H216" s="82"/>
      <c r="I216" s="91"/>
      <c r="J216" s="94"/>
      <c r="K216" s="88"/>
      <c r="L216" s="137"/>
    </row>
    <row r="217" spans="2:12" ht="20.100000000000001" customHeight="1">
      <c r="B217" s="85">
        <v>211</v>
      </c>
      <c r="C217" s="79"/>
      <c r="D217" s="76"/>
      <c r="E217" s="72"/>
      <c r="F217" s="72"/>
      <c r="G217" s="87" t="str">
        <f>IFERROR(VLOOKUP(F217,'ADD NAME (B)'!$C$4:D206,2,FALSE),"-")</f>
        <v>-</v>
      </c>
      <c r="H217" s="82"/>
      <c r="I217" s="91"/>
      <c r="J217" s="94"/>
      <c r="K217" s="88"/>
      <c r="L217" s="137"/>
    </row>
    <row r="218" spans="2:12" ht="20.100000000000001" customHeight="1">
      <c r="B218" s="85">
        <v>212</v>
      </c>
      <c r="C218" s="79"/>
      <c r="D218" s="76"/>
      <c r="E218" s="72"/>
      <c r="F218" s="72"/>
      <c r="G218" s="87" t="str">
        <f>IFERROR(VLOOKUP(F218,'ADD NAME (B)'!$C$4:D207,2,FALSE),"-")</f>
        <v>-</v>
      </c>
      <c r="H218" s="82"/>
      <c r="I218" s="91"/>
      <c r="J218" s="94"/>
      <c r="K218" s="88"/>
      <c r="L218" s="137"/>
    </row>
    <row r="219" spans="2:12" ht="20.100000000000001" customHeight="1">
      <c r="B219" s="85">
        <v>213</v>
      </c>
      <c r="C219" s="79"/>
      <c r="D219" s="76"/>
      <c r="E219" s="72"/>
      <c r="F219" s="72"/>
      <c r="G219" s="87" t="str">
        <f>IFERROR(VLOOKUP(F219,'ADD NAME (B)'!$C$4:D208,2,FALSE),"-")</f>
        <v>-</v>
      </c>
      <c r="H219" s="82"/>
      <c r="I219" s="91"/>
      <c r="J219" s="94"/>
      <c r="K219" s="88"/>
      <c r="L219" s="137"/>
    </row>
    <row r="220" spans="2:12" ht="20.100000000000001" customHeight="1">
      <c r="B220" s="85">
        <v>214</v>
      </c>
      <c r="C220" s="79"/>
      <c r="D220" s="76"/>
      <c r="E220" s="72"/>
      <c r="F220" s="72"/>
      <c r="G220" s="87" t="str">
        <f>IFERROR(VLOOKUP(F220,'ADD NAME (B)'!$C$4:D209,2,FALSE),"-")</f>
        <v>-</v>
      </c>
      <c r="H220" s="82"/>
      <c r="I220" s="91"/>
      <c r="J220" s="94"/>
      <c r="K220" s="88"/>
      <c r="L220" s="137"/>
    </row>
    <row r="221" spans="2:12" ht="20.100000000000001" customHeight="1">
      <c r="B221" s="85">
        <v>215</v>
      </c>
      <c r="C221" s="79"/>
      <c r="D221" s="76"/>
      <c r="E221" s="72"/>
      <c r="F221" s="72"/>
      <c r="G221" s="87" t="str">
        <f>IFERROR(VLOOKUP(F221,'ADD NAME (B)'!$C$4:D210,2,FALSE),"-")</f>
        <v>-</v>
      </c>
      <c r="H221" s="82"/>
      <c r="I221" s="91"/>
      <c r="J221" s="94"/>
      <c r="K221" s="88"/>
      <c r="L221" s="137"/>
    </row>
    <row r="222" spans="2:12" ht="20.100000000000001" customHeight="1">
      <c r="B222" s="85">
        <v>216</v>
      </c>
      <c r="C222" s="79"/>
      <c r="D222" s="76"/>
      <c r="E222" s="72"/>
      <c r="F222" s="72"/>
      <c r="G222" s="87" t="str">
        <f>IFERROR(VLOOKUP(F222,'ADD NAME (B)'!$C$4:D211,2,FALSE),"-")</f>
        <v>-</v>
      </c>
      <c r="H222" s="82"/>
      <c r="I222" s="91"/>
      <c r="J222" s="94"/>
      <c r="K222" s="88"/>
      <c r="L222" s="137"/>
    </row>
    <row r="223" spans="2:12" ht="20.100000000000001" customHeight="1">
      <c r="B223" s="85">
        <v>217</v>
      </c>
      <c r="C223" s="79"/>
      <c r="D223" s="76"/>
      <c r="E223" s="72"/>
      <c r="F223" s="72"/>
      <c r="G223" s="87" t="str">
        <f>IFERROR(VLOOKUP(F223,'ADD NAME (B)'!$C$4:D212,2,FALSE),"-")</f>
        <v>-</v>
      </c>
      <c r="H223" s="82"/>
      <c r="I223" s="91"/>
      <c r="J223" s="94"/>
      <c r="K223" s="88"/>
      <c r="L223" s="137"/>
    </row>
    <row r="224" spans="2:12" ht="20.100000000000001" customHeight="1">
      <c r="B224" s="85">
        <v>218</v>
      </c>
      <c r="C224" s="79"/>
      <c r="D224" s="76"/>
      <c r="E224" s="72"/>
      <c r="F224" s="72"/>
      <c r="G224" s="87" t="str">
        <f>IFERROR(VLOOKUP(F224,'ADD NAME (B)'!$C$4:D213,2,FALSE),"-")</f>
        <v>-</v>
      </c>
      <c r="H224" s="82"/>
      <c r="I224" s="91"/>
      <c r="J224" s="94"/>
      <c r="K224" s="88"/>
      <c r="L224" s="137"/>
    </row>
    <row r="225" spans="2:12" ht="20.100000000000001" customHeight="1">
      <c r="B225" s="85">
        <v>219</v>
      </c>
      <c r="C225" s="79"/>
      <c r="D225" s="76"/>
      <c r="E225" s="72"/>
      <c r="F225" s="72"/>
      <c r="G225" s="87" t="str">
        <f>IFERROR(VLOOKUP(F225,'ADD NAME (B)'!$C$4:D214,2,FALSE),"-")</f>
        <v>-</v>
      </c>
      <c r="H225" s="82"/>
      <c r="I225" s="91"/>
      <c r="J225" s="94"/>
      <c r="K225" s="88"/>
      <c r="L225" s="137"/>
    </row>
    <row r="226" spans="2:12" ht="20.100000000000001" customHeight="1">
      <c r="B226" s="85">
        <v>220</v>
      </c>
      <c r="C226" s="79"/>
      <c r="D226" s="76"/>
      <c r="E226" s="72"/>
      <c r="F226" s="72"/>
      <c r="G226" s="87" t="str">
        <f>IFERROR(VLOOKUP(F226,'ADD NAME (B)'!$C$4:D215,2,FALSE),"-")</f>
        <v>-</v>
      </c>
      <c r="H226" s="82"/>
      <c r="I226" s="91"/>
      <c r="J226" s="94"/>
      <c r="K226" s="88"/>
      <c r="L226" s="137"/>
    </row>
    <row r="227" spans="2:12" ht="20.100000000000001" customHeight="1">
      <c r="B227" s="85">
        <v>221</v>
      </c>
      <c r="C227" s="79"/>
      <c r="D227" s="76"/>
      <c r="E227" s="72"/>
      <c r="F227" s="72"/>
      <c r="G227" s="87" t="str">
        <f>IFERROR(VLOOKUP(F227,'ADD NAME (B)'!$C$4:D216,2,FALSE),"-")</f>
        <v>-</v>
      </c>
      <c r="H227" s="82"/>
      <c r="I227" s="91"/>
      <c r="J227" s="94"/>
      <c r="K227" s="88"/>
      <c r="L227" s="137"/>
    </row>
    <row r="228" spans="2:12" ht="20.100000000000001" customHeight="1">
      <c r="B228" s="85">
        <v>222</v>
      </c>
      <c r="C228" s="79"/>
      <c r="D228" s="76"/>
      <c r="E228" s="72"/>
      <c r="F228" s="72"/>
      <c r="G228" s="87" t="str">
        <f>IFERROR(VLOOKUP(F228,'ADD NAME (B)'!$C$4:D217,2,FALSE),"-")</f>
        <v>-</v>
      </c>
      <c r="H228" s="82"/>
      <c r="I228" s="91"/>
      <c r="J228" s="94"/>
      <c r="K228" s="88"/>
      <c r="L228" s="137"/>
    </row>
    <row r="229" spans="2:12" ht="20.100000000000001" customHeight="1">
      <c r="B229" s="85">
        <v>223</v>
      </c>
      <c r="C229" s="79"/>
      <c r="D229" s="76"/>
      <c r="E229" s="72"/>
      <c r="F229" s="72"/>
      <c r="G229" s="87" t="str">
        <f>IFERROR(VLOOKUP(F229,'ADD NAME (B)'!$C$4:D218,2,FALSE),"-")</f>
        <v>-</v>
      </c>
      <c r="H229" s="82"/>
      <c r="I229" s="91"/>
      <c r="J229" s="94"/>
      <c r="K229" s="88"/>
      <c r="L229" s="137"/>
    </row>
    <row r="230" spans="2:12" ht="20.100000000000001" customHeight="1">
      <c r="B230" s="85">
        <v>224</v>
      </c>
      <c r="C230" s="79"/>
      <c r="D230" s="76"/>
      <c r="E230" s="72"/>
      <c r="F230" s="72"/>
      <c r="G230" s="87" t="str">
        <f>IFERROR(VLOOKUP(F230,'ADD NAME (B)'!$C$4:D219,2,FALSE),"-")</f>
        <v>-</v>
      </c>
      <c r="H230" s="82"/>
      <c r="I230" s="91"/>
      <c r="J230" s="94"/>
      <c r="K230" s="88"/>
      <c r="L230" s="137"/>
    </row>
    <row r="231" spans="2:12" ht="20.100000000000001" customHeight="1">
      <c r="B231" s="85">
        <v>225</v>
      </c>
      <c r="C231" s="79"/>
      <c r="D231" s="76"/>
      <c r="E231" s="72"/>
      <c r="F231" s="72"/>
      <c r="G231" s="87" t="str">
        <f>IFERROR(VLOOKUP(F231,'ADD NAME (B)'!$C$4:D220,2,FALSE),"-")</f>
        <v>-</v>
      </c>
      <c r="H231" s="82"/>
      <c r="I231" s="91"/>
      <c r="J231" s="94"/>
      <c r="K231" s="88"/>
      <c r="L231" s="137"/>
    </row>
    <row r="232" spans="2:12" ht="20.100000000000001" customHeight="1">
      <c r="B232" s="85">
        <v>226</v>
      </c>
      <c r="C232" s="79"/>
      <c r="D232" s="76"/>
      <c r="E232" s="72"/>
      <c r="F232" s="72"/>
      <c r="G232" s="87" t="str">
        <f>IFERROR(VLOOKUP(F232,'ADD NAME (B)'!$C$4:D221,2,FALSE),"-")</f>
        <v>-</v>
      </c>
      <c r="H232" s="82"/>
      <c r="I232" s="91"/>
      <c r="J232" s="94"/>
      <c r="K232" s="88"/>
      <c r="L232" s="137"/>
    </row>
    <row r="233" spans="2:12" ht="20.100000000000001" customHeight="1">
      <c r="B233" s="85">
        <v>227</v>
      </c>
      <c r="C233" s="79"/>
      <c r="D233" s="76"/>
      <c r="E233" s="72"/>
      <c r="F233" s="72"/>
      <c r="G233" s="87" t="str">
        <f>IFERROR(VLOOKUP(F233,'ADD NAME (B)'!$C$4:D222,2,FALSE),"-")</f>
        <v>-</v>
      </c>
      <c r="H233" s="82"/>
      <c r="I233" s="91"/>
      <c r="J233" s="94"/>
      <c r="K233" s="88"/>
      <c r="L233" s="137"/>
    </row>
    <row r="234" spans="2:12" ht="20.100000000000001" customHeight="1">
      <c r="B234" s="85">
        <v>228</v>
      </c>
      <c r="C234" s="79"/>
      <c r="D234" s="76"/>
      <c r="E234" s="72"/>
      <c r="F234" s="72"/>
      <c r="G234" s="87" t="str">
        <f>IFERROR(VLOOKUP(F234,'ADD NAME (B)'!$C$4:D223,2,FALSE),"-")</f>
        <v>-</v>
      </c>
      <c r="H234" s="82"/>
      <c r="I234" s="91"/>
      <c r="J234" s="94"/>
      <c r="K234" s="88"/>
      <c r="L234" s="137"/>
    </row>
    <row r="235" spans="2:12" ht="20.100000000000001" customHeight="1">
      <c r="B235" s="85">
        <v>229</v>
      </c>
      <c r="C235" s="79"/>
      <c r="D235" s="76"/>
      <c r="E235" s="72"/>
      <c r="F235" s="72"/>
      <c r="G235" s="87" t="str">
        <f>IFERROR(VLOOKUP(F235,'ADD NAME (B)'!$C$4:D224,2,FALSE),"-")</f>
        <v>-</v>
      </c>
      <c r="H235" s="82"/>
      <c r="I235" s="91"/>
      <c r="J235" s="94"/>
      <c r="K235" s="88"/>
    </row>
    <row r="236" spans="2:12" ht="20.100000000000001" customHeight="1">
      <c r="B236" s="85">
        <v>230</v>
      </c>
      <c r="C236" s="79"/>
      <c r="D236" s="76"/>
      <c r="E236" s="72"/>
      <c r="F236" s="72"/>
      <c r="G236" s="87" t="str">
        <f>IFERROR(VLOOKUP(F236,'ADD NAME (B)'!$C$4:D225,2,FALSE),"-")</f>
        <v>-</v>
      </c>
      <c r="H236" s="82"/>
      <c r="I236" s="91"/>
      <c r="J236" s="94"/>
      <c r="K236" s="88"/>
    </row>
    <row r="237" spans="2:12" ht="20.100000000000001" customHeight="1">
      <c r="B237" s="85">
        <v>231</v>
      </c>
      <c r="C237" s="79"/>
      <c r="D237" s="76"/>
      <c r="E237" s="72"/>
      <c r="F237" s="72"/>
      <c r="G237" s="87" t="str">
        <f>IFERROR(VLOOKUP(F237,'ADD NAME (B)'!$C$4:D226,2,FALSE),"-")</f>
        <v>-</v>
      </c>
      <c r="H237" s="82"/>
      <c r="I237" s="91"/>
      <c r="J237" s="94"/>
      <c r="K237" s="88"/>
    </row>
    <row r="238" spans="2:12" ht="20.100000000000001" customHeight="1">
      <c r="B238" s="85">
        <v>232</v>
      </c>
      <c r="C238" s="79"/>
      <c r="D238" s="76"/>
      <c r="E238" s="72"/>
      <c r="F238" s="72"/>
      <c r="G238" s="87" t="str">
        <f>IFERROR(VLOOKUP(F238,'ADD NAME (B)'!$C$4:D227,2,FALSE),"-")</f>
        <v>-</v>
      </c>
      <c r="H238" s="82"/>
      <c r="I238" s="91"/>
      <c r="J238" s="94"/>
      <c r="K238" s="88"/>
    </row>
    <row r="239" spans="2:12" ht="20.100000000000001" customHeight="1">
      <c r="B239" s="85">
        <v>233</v>
      </c>
      <c r="C239" s="79"/>
      <c r="D239" s="76"/>
      <c r="E239" s="72"/>
      <c r="F239" s="72"/>
      <c r="G239" s="87" t="str">
        <f>IFERROR(VLOOKUP(F239,'ADD NAME (B)'!$C$4:D228,2,FALSE),"-")</f>
        <v>-</v>
      </c>
      <c r="H239" s="82"/>
      <c r="I239" s="91"/>
      <c r="J239" s="94"/>
      <c r="K239" s="88"/>
    </row>
    <row r="240" spans="2:12" ht="20.100000000000001" customHeight="1">
      <c r="B240" s="85">
        <v>234</v>
      </c>
      <c r="C240" s="79"/>
      <c r="D240" s="76"/>
      <c r="E240" s="72"/>
      <c r="F240" s="72"/>
      <c r="G240" s="87" t="str">
        <f>IFERROR(VLOOKUP(F240,'ADD NAME (B)'!$C$4:D229,2,FALSE),"-")</f>
        <v>-</v>
      </c>
      <c r="H240" s="82"/>
      <c r="I240" s="91"/>
      <c r="J240" s="94"/>
      <c r="K240" s="88"/>
    </row>
  </sheetData>
  <sheetProtection selectLockedCells="1"/>
  <mergeCells count="11">
    <mergeCell ref="B2:K2"/>
    <mergeCell ref="K5:K6"/>
    <mergeCell ref="J5:J6"/>
    <mergeCell ref="B5:B6"/>
    <mergeCell ref="C5:C6"/>
    <mergeCell ref="D5:D6"/>
    <mergeCell ref="E5:E6"/>
    <mergeCell ref="F5:F6"/>
    <mergeCell ref="G5:G6"/>
    <mergeCell ref="H5:H6"/>
    <mergeCell ref="I5:I6"/>
  </mergeCells>
  <phoneticPr fontId="5" type="noConversion"/>
  <dataValidations count="1">
    <dataValidation type="list" allowBlank="1" showInputMessage="1" showErrorMessage="1" sqref="H7:H240">
      <formula1>$L$6:$L$10</formula1>
    </dataValidation>
  </dataValidations>
  <printOptions horizontalCentered="1"/>
  <pageMargins left="0.118110236220472" right="0.118110236220472" top="0.23622047244094499" bottom="0.21" header="0.15748031496063" footer="0.17"/>
  <pageSetup scale="53" fitToHeight="0" orientation="portrait" horizontalDpi="360" verticalDpi="360" r:id="rId1"/>
  <ignoredErrors>
    <ignoredError sqref="E111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-0.499984740745262"/>
    <pageSetUpPr fitToPage="1"/>
  </sheetPr>
  <dimension ref="A1:BE111"/>
  <sheetViews>
    <sheetView showGridLines="0" zoomScale="85" zoomScaleNormal="85" workbookViewId="0">
      <selection activeCell="G39" sqref="G39"/>
    </sheetView>
  </sheetViews>
  <sheetFormatPr defaultRowHeight="20.100000000000001" customHeight="1"/>
  <cols>
    <col min="1" max="1" width="0.7109375" style="164" customWidth="1"/>
    <col min="2" max="2" width="20.140625" style="188" customWidth="1"/>
    <col min="3" max="3" width="33.42578125" style="189" customWidth="1"/>
    <col min="4" max="4" width="20.85546875" style="190" bestFit="1" customWidth="1"/>
    <col min="5" max="5" width="22" style="190" bestFit="1" customWidth="1"/>
    <col min="6" max="8" width="17.5703125" style="190" customWidth="1"/>
    <col min="9" max="9" width="19.140625" style="190" customWidth="1"/>
    <col min="10" max="12" width="17.5703125" style="190" customWidth="1"/>
    <col min="13" max="16384" width="9.140625" style="164"/>
  </cols>
  <sheetData>
    <row r="1" spans="1:57" ht="4.5" customHeight="1"/>
    <row r="2" spans="1:57" ht="50.1" customHeight="1">
      <c r="B2" s="326" t="s">
        <v>21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</row>
    <row r="3" spans="1:57" ht="21" customHeight="1" thickBot="1">
      <c r="J3" s="167" t="s">
        <v>2</v>
      </c>
      <c r="K3" s="183">
        <f>'SUMMARY (A)'!K3</f>
        <v>44427</v>
      </c>
    </row>
    <row r="4" spans="1:57" s="169" customFormat="1" ht="20.100000000000001" customHeight="1" thickBot="1">
      <c r="B4" s="191"/>
      <c r="C4" s="192"/>
      <c r="D4" s="198">
        <f>SUM(D6:D84)</f>
        <v>37578924</v>
      </c>
      <c r="E4" s="198">
        <f>SUM(E6:E84)</f>
        <v>-32012899</v>
      </c>
      <c r="F4" s="45">
        <f>D4+E4</f>
        <v>5566025</v>
      </c>
      <c r="G4" s="198">
        <f>SUM(G6:G1000)</f>
        <v>813355</v>
      </c>
      <c r="H4" s="198">
        <f>SUM(H6:H1000)</f>
        <v>-861462</v>
      </c>
      <c r="I4" s="45">
        <f>G4+H4</f>
        <v>-48107</v>
      </c>
      <c r="J4" s="198">
        <f>SUM(J6:J1000)</f>
        <v>206535</v>
      </c>
      <c r="K4" s="198">
        <f>SUM(K6:K1000)</f>
        <v>-206435</v>
      </c>
      <c r="L4" s="45">
        <f>J4+K4</f>
        <v>100</v>
      </c>
    </row>
    <row r="5" spans="1:57" s="171" customFormat="1" ht="30.75" customHeight="1" thickBot="1">
      <c r="A5" s="171" t="s">
        <v>10</v>
      </c>
      <c r="B5" s="266" t="s">
        <v>3</v>
      </c>
      <c r="C5" s="267" t="s">
        <v>0</v>
      </c>
      <c r="D5" s="268" t="s">
        <v>6</v>
      </c>
      <c r="E5" s="269" t="s">
        <v>7</v>
      </c>
      <c r="F5" s="270" t="s">
        <v>14</v>
      </c>
      <c r="G5" s="195" t="s">
        <v>8</v>
      </c>
      <c r="H5" s="193" t="s">
        <v>9</v>
      </c>
      <c r="I5" s="194" t="s">
        <v>14</v>
      </c>
      <c r="J5" s="195" t="s">
        <v>125</v>
      </c>
      <c r="K5" s="273" t="s">
        <v>127</v>
      </c>
      <c r="L5" s="196" t="s">
        <v>14</v>
      </c>
    </row>
    <row r="6" spans="1:57" ht="18" customHeight="1">
      <c r="B6" s="200" t="str">
        <f>'ADD NAME (B)'!C4</f>
        <v>Guang Dong</v>
      </c>
      <c r="C6" s="187" t="str">
        <f>'ADD NAME (B)'!D4</f>
        <v>Guang Dong</v>
      </c>
      <c r="D6" s="258">
        <f>SUMIFS('Marker Transaction (B)'!$I$7:I1841,'Marker Transaction (B)'!$H$7:H1841,"Marker",'Marker Transaction (B)'!$G$7:G1841,'SUMMARY (B)'!C6)</f>
        <v>10000000</v>
      </c>
      <c r="E6" s="258">
        <f>SUMIFS('Marker Transaction (B)'!$I$7:J1841,'Marker Transaction (B)'!$H$7:I1841,"Marker Redeemed",'Marker Transaction (B)'!$G$7:H1841,'SUMMARY (B)'!$C6)</f>
        <v>-10000000</v>
      </c>
      <c r="F6" s="230">
        <f>D6+E6</f>
        <v>0</v>
      </c>
      <c r="G6" s="261">
        <f>SUMIFS('Deposit Transaction (B)'!$I$7:$I$2011,'Deposit Transaction (B)'!$H$7:$H$2011,"Deposit",'Deposit Transaction (B)'!$G$7:$G$2011,'SUMMARY (B)'!$C6)</f>
        <v>0</v>
      </c>
      <c r="H6" s="256">
        <f>SUMIFS('Deposit Transaction (B)'!$I$7:$I$2011,'Deposit Transaction (B)'!$H$7:$H$2011,"Deposit Redeemed",'Deposit Transaction (B)'!$G$7:$G$2011,'SUMMARY (B)'!$C6)</f>
        <v>0</v>
      </c>
      <c r="I6" s="257">
        <f>G6+H6</f>
        <v>0</v>
      </c>
      <c r="J6" s="261">
        <f>SUMIFS('Deposit Transaction (B)'!$I$7:$I$2011,'Deposit Transaction (B)'!$H$7:$H$2011,"Temp Deposit",'Deposit Transaction (B)'!$G$7:$G$2011,'SUMMARY (B)'!$C6)</f>
        <v>0</v>
      </c>
      <c r="K6" s="263">
        <f>SUMIFS('Deposit Transaction (B)'!$I$7:$I$2011,'Deposit Transaction (B)'!$H$7:$H$2011,"Temp Deposit Redeemed",'Deposit Transaction (B)'!$G$7:$G$2011,'SUMMARY (B)'!$C6)</f>
        <v>0</v>
      </c>
      <c r="L6" s="262">
        <f>J6+K6</f>
        <v>0</v>
      </c>
    </row>
    <row r="7" spans="1:57" ht="18" customHeight="1">
      <c r="B7" s="200" t="str">
        <f>'ADD NAME (B)'!C5</f>
        <v>LH VIP CAGE A</v>
      </c>
      <c r="C7" s="187" t="str">
        <f>'ADD NAME (B)'!D5</f>
        <v>LH VIP CAGE A</v>
      </c>
      <c r="D7" s="258">
        <f>SUMIFS('Marker Transaction (B)'!$I$7:I1842,'Marker Transaction (B)'!$H$7:H1842,"Marker",'Marker Transaction (B)'!$G$7:G1842,'SUMMARY (B)'!C7)</f>
        <v>5000000</v>
      </c>
      <c r="E7" s="258">
        <f>SUMIFS('Marker Transaction (B)'!$I$7:J1842,'Marker Transaction (B)'!$H$7:I1842,"Marker Redeemed",'Marker Transaction (B)'!$G$7:H1842,'SUMMARY (B)'!$C7)</f>
        <v>-5000000</v>
      </c>
      <c r="F7" s="230">
        <f t="shared" ref="F7:F31" si="0">D7+E7</f>
        <v>0</v>
      </c>
      <c r="G7" s="264">
        <f>SUMIFS('Deposit Transaction (B)'!$I$7:$I$2011,'Deposit Transaction (B)'!$H$7:$H$2011,"Deposit",'Deposit Transaction (B)'!$G$7:$G$2011,'SUMMARY (B)'!$C7)</f>
        <v>0</v>
      </c>
      <c r="H7" s="258">
        <f>SUMIFS('Deposit Transaction (B)'!$I$7:$I$2011,'Deposit Transaction (B)'!$H$7:$H$2011,"Deposit Redeemed",'Deposit Transaction (B)'!$G$7:$G$2011,'SUMMARY (B)'!$C7)</f>
        <v>0</v>
      </c>
      <c r="I7" s="230">
        <f t="shared" ref="I7:I32" si="1">G7+H7</f>
        <v>0</v>
      </c>
      <c r="J7" s="264">
        <f>SUMIFS('Deposit Transaction (B)'!$I$7:$I$2011,'Deposit Transaction (B)'!$H$7:$H$2011,"Temp Deposit",'Deposit Transaction (B)'!$G$7:$G$2011,'SUMMARY (B)'!$C7)</f>
        <v>0</v>
      </c>
      <c r="K7" s="265">
        <f>SUMIFS('Deposit Transaction (B)'!$I$7:$I$2011,'Deposit Transaction (B)'!$H$7:$H$2011,"Temp Deposit Redeemed",'Deposit Transaction (B)'!$G$7:$G$2011,'SUMMARY (B)'!$C7)</f>
        <v>0</v>
      </c>
      <c r="L7" s="231">
        <f t="shared" ref="L7:L54" si="2">J7+K7</f>
        <v>0</v>
      </c>
      <c r="BE7" s="164">
        <v>42</v>
      </c>
    </row>
    <row r="8" spans="1:57" ht="18" customHeight="1">
      <c r="B8" s="200" t="str">
        <f>'ADD NAME (B)'!C6</f>
        <v>LH VIP CAGE B</v>
      </c>
      <c r="C8" s="187" t="str">
        <f>'ADD NAME (B)'!D6</f>
        <v>LH VIP CAGE B</v>
      </c>
      <c r="D8" s="258">
        <f>SUMIFS('Marker Transaction (B)'!$I$7:I1843,'Marker Transaction (B)'!$H$7:H1843,"Marker",'Marker Transaction (B)'!$G$7:G1843,'SUMMARY (B)'!C8)</f>
        <v>13500000</v>
      </c>
      <c r="E8" s="258">
        <f>SUMIFS('Marker Transaction (B)'!$I$7:J1843,'Marker Transaction (B)'!$H$7:I1843,"Marker Redeemed",'Marker Transaction (B)'!$G$7:H1843,'SUMMARY (B)'!$C8)</f>
        <v>-13500000</v>
      </c>
      <c r="F8" s="230">
        <f t="shared" si="0"/>
        <v>0</v>
      </c>
      <c r="G8" s="264">
        <f>SUMIFS('Deposit Transaction (B)'!$I$7:$I$2011,'Deposit Transaction (B)'!$H$7:$H$2011,"Deposit",'Deposit Transaction (B)'!$G$7:$G$2011,'SUMMARY (B)'!$C8)</f>
        <v>0</v>
      </c>
      <c r="H8" s="258">
        <f>SUMIFS('Deposit Transaction (B)'!$I$7:$I$2011,'Deposit Transaction (B)'!$H$7:$H$2011,"Deposit Redeemed",'Deposit Transaction (B)'!$G$7:$G$2011,'SUMMARY (B)'!$C8)</f>
        <v>0</v>
      </c>
      <c r="I8" s="230">
        <f t="shared" si="1"/>
        <v>0</v>
      </c>
      <c r="J8" s="264">
        <f>SUMIFS('Deposit Transaction (B)'!$I$7:$I$2011,'Deposit Transaction (B)'!$H$7:$H$2011,"Temp Deposit",'Deposit Transaction (B)'!$G$7:$G$2011,'SUMMARY (B)'!$C8)</f>
        <v>0</v>
      </c>
      <c r="K8" s="265">
        <f>SUMIFS('Deposit Transaction (B)'!$I$7:$I$2011,'Deposit Transaction (B)'!$H$7:$H$2011,"Temp Deposit Redeemed",'Deposit Transaction (B)'!$G$7:$G$2011,'SUMMARY (B)'!$C8)</f>
        <v>0</v>
      </c>
      <c r="L8" s="231">
        <f t="shared" si="2"/>
        <v>0</v>
      </c>
    </row>
    <row r="9" spans="1:57" ht="18" customHeight="1">
      <c r="B9" s="200" t="str">
        <f>'ADD NAME (B)'!C7</f>
        <v>Jack Pot Toro</v>
      </c>
      <c r="C9" s="187" t="str">
        <f>'ADD NAME (B)'!D7</f>
        <v>Jack Pot Toro</v>
      </c>
      <c r="D9" s="258">
        <f>SUMIFS('Marker Transaction (B)'!$I$7:I1844,'Marker Transaction (B)'!$H$7:H1844,"Marker",'Marker Transaction (B)'!$G$7:G1844,'SUMMARY (B)'!C9)</f>
        <v>5000</v>
      </c>
      <c r="E9" s="258">
        <f>SUMIFS('Marker Transaction (B)'!$I$7:J1844,'Marker Transaction (B)'!$H$7:I1844,"Marker Redeemed",'Marker Transaction (B)'!$G$7:H1844,'SUMMARY (B)'!$C9)</f>
        <v>-5000</v>
      </c>
      <c r="F9" s="230">
        <f t="shared" si="0"/>
        <v>0</v>
      </c>
      <c r="G9" s="264">
        <f>SUMIFS('Deposit Transaction (B)'!$I$7:$I$2011,'Deposit Transaction (B)'!$H$7:$H$2011,"Deposit",'Deposit Transaction (B)'!$G$7:$G$2011,'SUMMARY (B)'!$C9)</f>
        <v>5000</v>
      </c>
      <c r="H9" s="258">
        <f>SUMIFS('Deposit Transaction (B)'!$I$7:$I$2011,'Deposit Transaction (B)'!$H$7:$H$2011,"Deposit Redeemed",'Deposit Transaction (B)'!$G$7:$G$2011,'SUMMARY (B)'!$C9)</f>
        <v>-5000</v>
      </c>
      <c r="I9" s="230">
        <f t="shared" si="1"/>
        <v>0</v>
      </c>
      <c r="J9" s="264">
        <f>SUMIFS('Deposit Transaction (B)'!$I$7:$I$2011,'Deposit Transaction (B)'!$H$7:$H$2011,"Temp Deposit",'Deposit Transaction (B)'!$G$7:$G$2011,'SUMMARY (B)'!$C9)</f>
        <v>0</v>
      </c>
      <c r="K9" s="265">
        <f>SUMIFS('Deposit Transaction (B)'!$I$7:$I$2011,'Deposit Transaction (B)'!$H$7:$H$2011,"Temp Deposit Redeemed",'Deposit Transaction (B)'!$G$7:$G$2011,'SUMMARY (B)'!$C9)</f>
        <v>0</v>
      </c>
      <c r="L9" s="231">
        <f t="shared" si="2"/>
        <v>0</v>
      </c>
    </row>
    <row r="10" spans="1:57" ht="18" customHeight="1">
      <c r="B10" s="200" t="str">
        <f>'ADD NAME (B)'!C8</f>
        <v>Zhang li Hong</v>
      </c>
      <c r="C10" s="187" t="str">
        <f>'ADD NAME (B)'!D8</f>
        <v>Zhang li Hong</v>
      </c>
      <c r="D10" s="258">
        <f>SUMIFS('Marker Transaction (B)'!$I$7:I1845,'Marker Transaction (B)'!$H$7:H1845,"Marker",'Marker Transaction (B)'!$G$7:G1845,'SUMMARY (B)'!C10)</f>
        <v>0</v>
      </c>
      <c r="E10" s="258">
        <f>SUMIFS('Marker Transaction (B)'!$I$7:J1845,'Marker Transaction (B)'!$H$7:I1845,"Marker Redeemed",'Marker Transaction (B)'!$G$7:H1845,'SUMMARY (B)'!$C10)</f>
        <v>0</v>
      </c>
      <c r="F10" s="230">
        <f t="shared" si="0"/>
        <v>0</v>
      </c>
      <c r="G10" s="264">
        <f>SUMIFS('Deposit Transaction (B)'!$I$7:$I$2011,'Deposit Transaction (B)'!$H$7:$H$2011,"Deposit",'Deposit Transaction (B)'!$G$7:$G$2011,'SUMMARY (B)'!$C10)</f>
        <v>300000</v>
      </c>
      <c r="H10" s="258">
        <f>SUMIFS('Deposit Transaction (B)'!$I$7:$I$2011,'Deposit Transaction (B)'!$H$7:$H$2011,"Deposit Redeemed",'Deposit Transaction (B)'!$G$7:$G$2011,'SUMMARY (B)'!$C10)</f>
        <v>-300000</v>
      </c>
      <c r="I10" s="230">
        <f t="shared" si="1"/>
        <v>0</v>
      </c>
      <c r="J10" s="264">
        <f>SUMIFS('Deposit Transaction (B)'!$I$7:$I$2011,'Deposit Transaction (B)'!$H$7:$H$2011,"Temp Deposit",'Deposit Transaction (B)'!$G$7:$G$2011,'SUMMARY (B)'!$C10)</f>
        <v>0</v>
      </c>
      <c r="K10" s="265">
        <f>SUMIFS('Deposit Transaction (B)'!$I$7:$I$2011,'Deposit Transaction (B)'!$H$7:$H$2011,"Temp Deposit Redeemed",'Deposit Transaction (B)'!$G$7:$G$2011,'SUMMARY (B)'!$C10)</f>
        <v>0</v>
      </c>
      <c r="L10" s="231">
        <f t="shared" si="2"/>
        <v>0</v>
      </c>
    </row>
    <row r="11" spans="1:57" ht="18" customHeight="1">
      <c r="B11" s="200">
        <f>'ADD NAME (B)'!C9</f>
        <v>9999</v>
      </c>
      <c r="C11" s="187" t="str">
        <f>'ADD NAME (B)'!D9</f>
        <v>Old Marker</v>
      </c>
      <c r="D11" s="258">
        <f>SUMIFS('Marker Transaction (B)'!$I$7:I1846,'Marker Transaction (B)'!$H$7:H1846,"Marker",'Marker Transaction (B)'!$G$7:G1846,'SUMMARY (B)'!C11)</f>
        <v>0</v>
      </c>
      <c r="E11" s="258">
        <f>SUMIFS('Marker Transaction (B)'!$I$7:J1846,'Marker Transaction (B)'!$H$7:I1846,"Marker Redeemed",'Marker Transaction (B)'!$G$7:H1846,'SUMMARY (B)'!$C11)</f>
        <v>0</v>
      </c>
      <c r="F11" s="230">
        <f t="shared" si="0"/>
        <v>0</v>
      </c>
      <c r="G11" s="264">
        <f>SUMIFS('Deposit Transaction (B)'!$I$7:$I$2011,'Deposit Transaction (B)'!$H$7:$H$2011,"Deposit",'Deposit Transaction (B)'!$G$7:$G$2011,'SUMMARY (B)'!$C11)</f>
        <v>0</v>
      </c>
      <c r="H11" s="258">
        <f>SUMIFS('Deposit Transaction (B)'!$I$7:$I$2011,'Deposit Transaction (B)'!$H$7:$H$2011,"Deposit Redeemed",'Deposit Transaction (B)'!$G$7:$G$2011,'SUMMARY (B)'!$C11)</f>
        <v>0</v>
      </c>
      <c r="I11" s="230">
        <f t="shared" si="1"/>
        <v>0</v>
      </c>
      <c r="J11" s="264">
        <f>SUMIFS('Deposit Transaction (B)'!$I$7:$I$2011,'Deposit Transaction (B)'!$H$7:$H$2011,"Temp Deposit",'Deposit Transaction (B)'!$G$7:$G$2011,'SUMMARY (B)'!$C11)</f>
        <v>0</v>
      </c>
      <c r="K11" s="265">
        <f>SUMIFS('Deposit Transaction (B)'!$I$7:$I$2011,'Deposit Transaction (B)'!$H$7:$H$2011,"Temp Deposit Redeemed",'Deposit Transaction (B)'!$G$7:$G$2011,'SUMMARY (B)'!$C11)</f>
        <v>0</v>
      </c>
      <c r="L11" s="231">
        <f t="shared" si="2"/>
        <v>0</v>
      </c>
    </row>
    <row r="12" spans="1:57" ht="18" customHeight="1">
      <c r="B12" s="200" t="str">
        <f>'ADD NAME (B)'!C10</f>
        <v>CC10001</v>
      </c>
      <c r="C12" s="187" t="str">
        <f>'ADD NAME (B)'!D10</f>
        <v>潘杰(Pan Jie)</v>
      </c>
      <c r="D12" s="258">
        <f>SUMIFS('Marker Transaction (B)'!$I$7:I1847,'Marker Transaction (B)'!$H$7:H1847,"Marker",'Marker Transaction (B)'!$G$7:G1847,'SUMMARY (B)'!C12)</f>
        <v>195000</v>
      </c>
      <c r="E12" s="258">
        <f>SUMIFS('Marker Transaction (B)'!$I$7:J1847,'Marker Transaction (B)'!$H$7:I1847,"Marker Redeemed",'Marker Transaction (B)'!$G$7:H1847,'SUMMARY (B)'!$C12)</f>
        <v>0</v>
      </c>
      <c r="F12" s="230">
        <f t="shared" si="0"/>
        <v>195000</v>
      </c>
      <c r="G12" s="264">
        <f>SUMIFS('Deposit Transaction (B)'!$I$7:$I$2011,'Deposit Transaction (B)'!$H$7:$H$2011,"Deposit",'Deposit Transaction (B)'!$G$7:$G$2011,'SUMMARY (B)'!$C12)</f>
        <v>4430</v>
      </c>
      <c r="H12" s="258">
        <f>SUMIFS('Deposit Transaction (B)'!$I$7:$I$2011,'Deposit Transaction (B)'!$H$7:$H$2011,"Deposit Redeemed",'Deposit Transaction (B)'!$G$7:$G$2011,'SUMMARY (B)'!$C12)</f>
        <v>0</v>
      </c>
      <c r="I12" s="230">
        <f t="shared" si="1"/>
        <v>4430</v>
      </c>
      <c r="J12" s="264">
        <f>SUMIFS('Deposit Transaction (B)'!$I$7:$I$2011,'Deposit Transaction (B)'!$H$7:$H$2011,"Temp Deposit",'Deposit Transaction (B)'!$G$7:$G$2011,'SUMMARY (B)'!$C12)</f>
        <v>0</v>
      </c>
      <c r="K12" s="265">
        <f>SUMIFS('Deposit Transaction (B)'!$I$7:$I$2011,'Deposit Transaction (B)'!$H$7:$H$2011,"Temp Deposit Redeemed",'Deposit Transaction (B)'!$G$7:$G$2011,'SUMMARY (B)'!$C12)</f>
        <v>0</v>
      </c>
      <c r="L12" s="231">
        <f t="shared" si="2"/>
        <v>0</v>
      </c>
    </row>
    <row r="13" spans="1:57" ht="18" customHeight="1">
      <c r="B13" s="200" t="str">
        <f>'ADD NAME (B)'!C11</f>
        <v>CC89888</v>
      </c>
      <c r="C13" s="187" t="str">
        <f>'ADD NAME (B)'!D11</f>
        <v>张利红(Zhang Li Hong)</v>
      </c>
      <c r="D13" s="258">
        <f>SUMIFS('Marker Transaction (B)'!$I$7:I1848,'Marker Transaction (B)'!$H$7:H1848,"Marker",'Marker Transaction (B)'!$G$7:G1848,'SUMMARY (B)'!C13)</f>
        <v>0</v>
      </c>
      <c r="E13" s="258">
        <f>SUMIFS('Marker Transaction (B)'!$I$7:J1848,'Marker Transaction (B)'!$H$7:I1848,"Marker Redeemed",'Marker Transaction (B)'!$G$7:H1848,'SUMMARY (B)'!$C13)</f>
        <v>0</v>
      </c>
      <c r="F13" s="230">
        <f t="shared" si="0"/>
        <v>0</v>
      </c>
      <c r="G13" s="264">
        <f>SUMIFS('Deposit Transaction (B)'!$I$7:$I$2011,'Deposit Transaction (B)'!$H$7:$H$2011,"Deposit",'Deposit Transaction (B)'!$G$7:$G$2011,'SUMMARY (B)'!$C13)</f>
        <v>49405</v>
      </c>
      <c r="H13" s="258">
        <f>SUMIFS('Deposit Transaction (B)'!$I$7:$I$2011,'Deposit Transaction (B)'!$H$7:$H$2011,"Deposit Redeemed",'Deposit Transaction (B)'!$G$7:$G$2011,'SUMMARY (B)'!$C13)</f>
        <v>-49000</v>
      </c>
      <c r="I13" s="230">
        <f t="shared" si="1"/>
        <v>405</v>
      </c>
      <c r="J13" s="264">
        <f>SUMIFS('Deposit Transaction (B)'!$I$7:$I$2011,'Deposit Transaction (B)'!$H$7:$H$2011,"Temp Deposit",'Deposit Transaction (B)'!$G$7:$G$2011,'SUMMARY (B)'!$C13)</f>
        <v>0</v>
      </c>
      <c r="K13" s="265">
        <f>SUMIFS('Deposit Transaction (B)'!$I$7:$I$2011,'Deposit Transaction (B)'!$H$7:$H$2011,"Temp Deposit Redeemed",'Deposit Transaction (B)'!$G$7:$G$2011,'SUMMARY (B)'!$C13)</f>
        <v>0</v>
      </c>
      <c r="L13" s="231">
        <f t="shared" si="2"/>
        <v>0</v>
      </c>
    </row>
    <row r="14" spans="1:57" ht="18" customHeight="1">
      <c r="B14" s="200" t="str">
        <f>'ADD NAME (B)'!C12</f>
        <v>LK399</v>
      </c>
      <c r="C14" s="187" t="str">
        <f>'ADD NAME (B)'!D12</f>
        <v>纪智子(Ji Zhi Zi)</v>
      </c>
      <c r="D14" s="258">
        <f>SUMIFS('Marker Transaction (B)'!$I$7:I1849,'Marker Transaction (B)'!$H$7:H1849,"Marker",'Marker Transaction (B)'!$G$7:G1849,'SUMMARY (B)'!C14)</f>
        <v>0</v>
      </c>
      <c r="E14" s="258">
        <f>SUMIFS('Marker Transaction (B)'!$I$7:J1849,'Marker Transaction (B)'!$H$7:I1849,"Marker Redeemed",'Marker Transaction (B)'!$G$7:H1849,'SUMMARY (B)'!$C14)</f>
        <v>0</v>
      </c>
      <c r="F14" s="230">
        <f t="shared" si="0"/>
        <v>0</v>
      </c>
      <c r="G14" s="264">
        <f>SUMIFS('Deposit Transaction (B)'!$I$7:$I$2011,'Deposit Transaction (B)'!$H$7:$H$2011,"Deposit",'Deposit Transaction (B)'!$G$7:$G$2011,'SUMMARY (B)'!$C14)</f>
        <v>31</v>
      </c>
      <c r="H14" s="258">
        <f>SUMIFS('Deposit Transaction (B)'!$I$7:$I$2011,'Deposit Transaction (B)'!$H$7:$H$2011,"Deposit Redeemed",'Deposit Transaction (B)'!$G$7:$G$2011,'SUMMARY (B)'!$C14)</f>
        <v>0</v>
      </c>
      <c r="I14" s="230">
        <f t="shared" si="1"/>
        <v>31</v>
      </c>
      <c r="J14" s="264">
        <f>SUMIFS('Deposit Transaction (B)'!$I$7:$I$2011,'Deposit Transaction (B)'!$H$7:$H$2011,"Temp Deposit",'Deposit Transaction (B)'!$G$7:$G$2011,'SUMMARY (B)'!$C14)</f>
        <v>0</v>
      </c>
      <c r="K14" s="265">
        <f>SUMIFS('Deposit Transaction (B)'!$I$7:$I$2011,'Deposit Transaction (B)'!$H$7:$H$2011,"Temp Deposit Redeemed",'Deposit Transaction (B)'!$G$7:$G$2011,'SUMMARY (B)'!$C14)</f>
        <v>0</v>
      </c>
      <c r="L14" s="231">
        <f t="shared" si="2"/>
        <v>0</v>
      </c>
    </row>
    <row r="15" spans="1:57" ht="18" customHeight="1">
      <c r="B15" s="200" t="str">
        <f>'ADD NAME (B)'!C13</f>
        <v>MM511</v>
      </c>
      <c r="C15" s="187" t="str">
        <f>'ADD NAME (B)'!D13</f>
        <v>万惠平(Wang Hui Ping)</v>
      </c>
      <c r="D15" s="258">
        <f>SUMIFS('Marker Transaction (B)'!$I$7:I1850,'Marker Transaction (B)'!$H$7:H1850,"Marker",'Marker Transaction (B)'!$G$7:G1850,'SUMMARY (B)'!C15)</f>
        <v>0</v>
      </c>
      <c r="E15" s="258">
        <f>SUMIFS('Marker Transaction (B)'!$I$7:J1850,'Marker Transaction (B)'!$H$7:I1850,"Marker Redeemed",'Marker Transaction (B)'!$G$7:H1850,'SUMMARY (B)'!$C15)</f>
        <v>0</v>
      </c>
      <c r="F15" s="230">
        <f t="shared" si="0"/>
        <v>0</v>
      </c>
      <c r="G15" s="264">
        <f>SUMIFS('Deposit Transaction (B)'!$I$7:$I$2011,'Deposit Transaction (B)'!$H$7:$H$2011,"Deposit",'Deposit Transaction (B)'!$G$7:$G$2011,'SUMMARY (B)'!$C15)</f>
        <v>110856</v>
      </c>
      <c r="H15" s="258">
        <f>SUMIFS('Deposit Transaction (B)'!$I$7:$I$2011,'Deposit Transaction (B)'!$H$7:$H$2011,"Deposit Redeemed",'Deposit Transaction (B)'!$G$7:$G$2011,'SUMMARY (B)'!$C15)</f>
        <v>0</v>
      </c>
      <c r="I15" s="230">
        <f t="shared" si="1"/>
        <v>110856</v>
      </c>
      <c r="J15" s="264">
        <f>SUMIFS('Deposit Transaction (B)'!$I$7:$I$2011,'Deposit Transaction (B)'!$H$7:$H$2011,"Temp Deposit",'Deposit Transaction (B)'!$G$7:$G$2011,'SUMMARY (B)'!$C15)</f>
        <v>0</v>
      </c>
      <c r="K15" s="265">
        <f>SUMIFS('Deposit Transaction (B)'!$I$7:$I$2011,'Deposit Transaction (B)'!$H$7:$H$2011,"Temp Deposit Redeemed",'Deposit Transaction (B)'!$G$7:$G$2011,'SUMMARY (B)'!$C15)</f>
        <v>0</v>
      </c>
      <c r="L15" s="231">
        <f t="shared" si="2"/>
        <v>0</v>
      </c>
    </row>
    <row r="16" spans="1:57" ht="18" customHeight="1">
      <c r="B16" s="200" t="str">
        <f>'ADD NAME (B)'!C14</f>
        <v>LK1</v>
      </c>
      <c r="C16" s="187" t="str">
        <f>'ADD NAME (B)'!D14</f>
        <v>陈焕荣(Chen Huan Rong)</v>
      </c>
      <c r="D16" s="258">
        <f>SUMIFS('Marker Transaction (B)'!$I$7:I1851,'Marker Transaction (B)'!$H$7:H1851,"Marker",'Marker Transaction (B)'!$G$7:G1851,'SUMMARY (B)'!C16)</f>
        <v>80500</v>
      </c>
      <c r="E16" s="258">
        <f>SUMIFS('Marker Transaction (B)'!$I$7:J1851,'Marker Transaction (B)'!$H$7:I1851,"Marker Redeemed",'Marker Transaction (B)'!$G$7:H1851,'SUMMARY (B)'!$C16)</f>
        <v>0</v>
      </c>
      <c r="F16" s="230">
        <f t="shared" si="0"/>
        <v>80500</v>
      </c>
      <c r="G16" s="264">
        <f>SUMIFS('Deposit Transaction (B)'!$I$7:$I$2011,'Deposit Transaction (B)'!$H$7:$H$2011,"Deposit",'Deposit Transaction (B)'!$G$7:$G$2011,'SUMMARY (B)'!$C16)</f>
        <v>0</v>
      </c>
      <c r="H16" s="258">
        <f>SUMIFS('Deposit Transaction (B)'!$I$7:$I$2011,'Deposit Transaction (B)'!$H$7:$H$2011,"Deposit Redeemed",'Deposit Transaction (B)'!$G$7:$G$2011,'SUMMARY (B)'!$C16)</f>
        <v>0</v>
      </c>
      <c r="I16" s="230">
        <f t="shared" si="1"/>
        <v>0</v>
      </c>
      <c r="J16" s="264">
        <f>SUMIFS('Deposit Transaction (B)'!$I$7:$I$2011,'Deposit Transaction (B)'!$H$7:$H$2011,"Temp Deposit",'Deposit Transaction (B)'!$G$7:$G$2011,'SUMMARY (B)'!$C16)</f>
        <v>0</v>
      </c>
      <c r="K16" s="265">
        <f>SUMIFS('Deposit Transaction (B)'!$I$7:$I$2011,'Deposit Transaction (B)'!$H$7:$H$2011,"Temp Deposit Redeemed",'Deposit Transaction (B)'!$G$7:$G$2011,'SUMMARY (B)'!$C16)</f>
        <v>0</v>
      </c>
      <c r="L16" s="231">
        <f t="shared" si="2"/>
        <v>0</v>
      </c>
    </row>
    <row r="17" spans="2:12" ht="18" customHeight="1">
      <c r="B17" s="200" t="str">
        <f>'ADD NAME (B)'!C15</f>
        <v>LK3</v>
      </c>
      <c r="C17" s="187" t="str">
        <f>'ADD NAME (B)'!D15</f>
        <v>陈奕龙(Chen Yi Long)</v>
      </c>
      <c r="D17" s="258">
        <f>SUMIFS('Marker Transaction (B)'!$I$7:I1852,'Marker Transaction (B)'!$H$7:H1852,"Marker",'Marker Transaction (B)'!$G$7:G1852,'SUMMARY (B)'!C17)</f>
        <v>262173</v>
      </c>
      <c r="E17" s="258">
        <f>SUMIFS('Marker Transaction (B)'!$I$7:J1852,'Marker Transaction (B)'!$H$7:I1852,"Marker Redeemed",'Marker Transaction (B)'!$G$7:H1852,'SUMMARY (B)'!$C17)</f>
        <v>0</v>
      </c>
      <c r="F17" s="230">
        <f t="shared" si="0"/>
        <v>262173</v>
      </c>
      <c r="G17" s="264">
        <f>SUMIFS('Deposit Transaction (B)'!$I$7:$I$2011,'Deposit Transaction (B)'!$H$7:$H$2011,"Deposit",'Deposit Transaction (B)'!$G$7:$G$2011,'SUMMARY (B)'!$C17)</f>
        <v>12000</v>
      </c>
      <c r="H17" s="258">
        <f>SUMIFS('Deposit Transaction (B)'!$I$7:$I$2011,'Deposit Transaction (B)'!$H$7:$H$2011,"Deposit Redeemed",'Deposit Transaction (B)'!$G$7:$G$2011,'SUMMARY (B)'!$C17)</f>
        <v>0</v>
      </c>
      <c r="I17" s="230">
        <f t="shared" si="1"/>
        <v>12000</v>
      </c>
      <c r="J17" s="264">
        <f>SUMIFS('Deposit Transaction (B)'!$I$7:$I$2011,'Deposit Transaction (B)'!$H$7:$H$2011,"Temp Deposit",'Deposit Transaction (B)'!$G$7:$G$2011,'SUMMARY (B)'!$C17)</f>
        <v>0</v>
      </c>
      <c r="K17" s="265">
        <f>SUMIFS('Deposit Transaction (B)'!$I$7:$I$2011,'Deposit Transaction (B)'!$H$7:$H$2011,"Temp Deposit Redeemed",'Deposit Transaction (B)'!$G$7:$G$2011,'SUMMARY (B)'!$C17)</f>
        <v>0</v>
      </c>
      <c r="L17" s="231">
        <f t="shared" si="2"/>
        <v>0</v>
      </c>
    </row>
    <row r="18" spans="2:12" ht="18" customHeight="1">
      <c r="B18" s="200" t="str">
        <f>'ADD NAME (B)'!C16</f>
        <v>AA3</v>
      </c>
      <c r="C18" s="187" t="str">
        <f>'ADD NAME (B)'!D16</f>
        <v>SHARING</v>
      </c>
      <c r="D18" s="258">
        <f>SUMIFS('Marker Transaction (B)'!$I$7:I1853,'Marker Transaction (B)'!$H$7:H1853,"Marker",'Marker Transaction (B)'!$G$7:G1853,'SUMMARY (B)'!C18)</f>
        <v>0</v>
      </c>
      <c r="E18" s="258">
        <f>SUMIFS('Marker Transaction (B)'!$I$7:J1853,'Marker Transaction (B)'!$H$7:I1853,"Marker Redeemed",'Marker Transaction (B)'!$G$7:H1853,'SUMMARY (B)'!$C18)</f>
        <v>0</v>
      </c>
      <c r="F18" s="230">
        <f t="shared" si="0"/>
        <v>0</v>
      </c>
      <c r="G18" s="264">
        <f>SUMIFS('Deposit Transaction (B)'!$I$7:$I$2011,'Deposit Transaction (B)'!$H$7:$H$2011,"Deposit",'Deposit Transaction (B)'!$G$7:$G$2011,'SUMMARY (B)'!$C18)</f>
        <v>0</v>
      </c>
      <c r="H18" s="258">
        <f>SUMIFS('Deposit Transaction (B)'!$I$7:$I$2011,'Deposit Transaction (B)'!$H$7:$H$2011,"Deposit Redeemed",'Deposit Transaction (B)'!$G$7:$G$2011,'SUMMARY (B)'!$C18)</f>
        <v>-176004</v>
      </c>
      <c r="I18" s="230">
        <f t="shared" si="1"/>
        <v>-176004</v>
      </c>
      <c r="J18" s="264">
        <f>SUMIFS('Deposit Transaction (B)'!$I$7:$I$2011,'Deposit Transaction (B)'!$H$7:$H$2011,"Temp Deposit",'Deposit Transaction (B)'!$G$7:$G$2011,'SUMMARY (B)'!$C18)</f>
        <v>0</v>
      </c>
      <c r="K18" s="265">
        <f>SUMIFS('Deposit Transaction (B)'!$I$7:$I$2011,'Deposit Transaction (B)'!$H$7:$H$2011,"Temp Deposit Redeemed",'Deposit Transaction (B)'!$G$7:$G$2011,'SUMMARY (B)'!$C18)</f>
        <v>0</v>
      </c>
      <c r="L18" s="231">
        <f t="shared" si="2"/>
        <v>0</v>
      </c>
    </row>
    <row r="19" spans="2:12" ht="18" customHeight="1">
      <c r="B19" s="200" t="str">
        <f>'ADD NAME (B)'!C17</f>
        <v>AA4</v>
      </c>
      <c r="C19" s="187" t="str">
        <f>'ADD NAME (B)'!D17</f>
        <v>STAFF SHORT/OVER PAID</v>
      </c>
      <c r="D19" s="258">
        <f>SUMIFS('Marker Transaction (B)'!$I$7:I1854,'Marker Transaction (B)'!$H$7:H1854,"Marker",'Marker Transaction (B)'!$G$7:G1854,'SUMMARY (B)'!C19)</f>
        <v>0</v>
      </c>
      <c r="E19" s="258">
        <f>SUMIFS('Marker Transaction (B)'!$I$7:J1854,'Marker Transaction (B)'!$H$7:I1854,"Marker Redeemed",'Marker Transaction (B)'!$G$7:H1854,'SUMMARY (B)'!$C19)</f>
        <v>0</v>
      </c>
      <c r="F19" s="230">
        <f t="shared" si="0"/>
        <v>0</v>
      </c>
      <c r="G19" s="264">
        <f>SUMIFS('Deposit Transaction (B)'!$I$7:$I$2011,'Deposit Transaction (B)'!$H$7:$H$2011,"Deposit",'Deposit Transaction (B)'!$G$7:$G$2011,'SUMMARY (B)'!$C19)</f>
        <v>0</v>
      </c>
      <c r="H19" s="258">
        <f>SUMIFS('Deposit Transaction (B)'!$I$7:$I$2011,'Deposit Transaction (B)'!$H$7:$H$2011,"Deposit Redeemed",'Deposit Transaction (B)'!$G$7:$G$2011,'SUMMARY (B)'!$C19)</f>
        <v>-498</v>
      </c>
      <c r="I19" s="230">
        <f t="shared" si="1"/>
        <v>-498</v>
      </c>
      <c r="J19" s="264">
        <f>SUMIFS('Deposit Transaction (B)'!$I$7:$I$2011,'Deposit Transaction (B)'!$H$7:$H$2011,"Temp Deposit",'Deposit Transaction (B)'!$G$7:$G$2011,'SUMMARY (B)'!$C19)</f>
        <v>0</v>
      </c>
      <c r="K19" s="265">
        <f>SUMIFS('Deposit Transaction (B)'!$I$7:$I$2011,'Deposit Transaction (B)'!$H$7:$H$2011,"Temp Deposit Redeemed",'Deposit Transaction (B)'!$G$7:$G$2011,'SUMMARY (B)'!$C19)</f>
        <v>0</v>
      </c>
      <c r="L19" s="231">
        <f t="shared" si="2"/>
        <v>0</v>
      </c>
    </row>
    <row r="20" spans="2:12" ht="18" customHeight="1">
      <c r="B20" s="200" t="str">
        <f>'ADD NAME (B)'!C18</f>
        <v>AA5</v>
      </c>
      <c r="C20" s="187" t="str">
        <f>'ADD NAME (B)'!D18</f>
        <v>MARKER RATE INCOME</v>
      </c>
      <c r="D20" s="258">
        <f>SUMIFS('Marker Transaction (B)'!$I$7:I1855,'Marker Transaction (B)'!$H$7:H1855,"Marker",'Marker Transaction (B)'!$G$7:G1855,'SUMMARY (B)'!C20)</f>
        <v>0</v>
      </c>
      <c r="E20" s="258">
        <f>SUMIFS('Marker Transaction (B)'!$I$7:J1855,'Marker Transaction (B)'!$H$7:I1855,"Marker Redeemed",'Marker Transaction (B)'!$G$7:H1855,'SUMMARY (B)'!$C20)</f>
        <v>0</v>
      </c>
      <c r="F20" s="230">
        <f t="shared" si="0"/>
        <v>0</v>
      </c>
      <c r="G20" s="264">
        <f>SUMIFS('Deposit Transaction (B)'!$I$7:$I$2011,'Deposit Transaction (B)'!$H$7:$H$2011,"Deposit",'Deposit Transaction (B)'!$G$7:$G$2011,'SUMMARY (B)'!$C20)</f>
        <v>73</v>
      </c>
      <c r="H20" s="258">
        <f>SUMIFS('Deposit Transaction (B)'!$I$7:$I$2011,'Deposit Transaction (B)'!$H$7:$H$2011,"Deposit Redeemed",'Deposit Transaction (B)'!$G$7:$G$2011,'SUMMARY (B)'!$C20)</f>
        <v>0</v>
      </c>
      <c r="I20" s="230">
        <f t="shared" si="1"/>
        <v>73</v>
      </c>
      <c r="J20" s="264">
        <f>SUMIFS('Deposit Transaction (B)'!$I$7:$I$2011,'Deposit Transaction (B)'!$H$7:$H$2011,"Temp Deposit",'Deposit Transaction (B)'!$G$7:$G$2011,'SUMMARY (B)'!$C20)</f>
        <v>0</v>
      </c>
      <c r="K20" s="265">
        <f>SUMIFS('Deposit Transaction (B)'!$I$7:$I$2011,'Deposit Transaction (B)'!$H$7:$H$2011,"Temp Deposit Redeemed",'Deposit Transaction (B)'!$G$7:$G$2011,'SUMMARY (B)'!$C20)</f>
        <v>0</v>
      </c>
      <c r="L20" s="231">
        <f t="shared" si="2"/>
        <v>0</v>
      </c>
    </row>
    <row r="21" spans="2:12" ht="18" customHeight="1">
      <c r="B21" s="200" t="str">
        <f>'ADD NAME (B)'!C19</f>
        <v>LK1023</v>
      </c>
      <c r="C21" s="187" t="str">
        <f>'ADD NAME (B)'!D19</f>
        <v>陈旭明(Chen Xu Ming)</v>
      </c>
      <c r="D21" s="258">
        <f>SUMIFS('Marker Transaction (B)'!$I$7:I1856,'Marker Transaction (B)'!$H$7:H1856,"Marker",'Marker Transaction (B)'!$G$7:G1856,'SUMMARY (B)'!C21)</f>
        <v>66175</v>
      </c>
      <c r="E21" s="258">
        <f>SUMIFS('Marker Transaction (B)'!$I$7:J1856,'Marker Transaction (B)'!$H$7:I1856,"Marker Redeemed",'Marker Transaction (B)'!$G$7:H1856,'SUMMARY (B)'!$C21)</f>
        <v>0</v>
      </c>
      <c r="F21" s="230">
        <f t="shared" si="0"/>
        <v>66175</v>
      </c>
      <c r="G21" s="264">
        <f>SUMIFS('Deposit Transaction (B)'!$I$7:$I$2011,'Deposit Transaction (B)'!$H$7:$H$2011,"Deposit",'Deposit Transaction (B)'!$G$7:$G$2011,'SUMMARY (B)'!$C21)</f>
        <v>0</v>
      </c>
      <c r="H21" s="258">
        <f>SUMIFS('Deposit Transaction (B)'!$I$7:$I$2011,'Deposit Transaction (B)'!$H$7:$H$2011,"Deposit Redeemed",'Deposit Transaction (B)'!$G$7:$G$2011,'SUMMARY (B)'!$C21)</f>
        <v>0</v>
      </c>
      <c r="I21" s="230">
        <f t="shared" si="1"/>
        <v>0</v>
      </c>
      <c r="J21" s="264">
        <f>SUMIFS('Deposit Transaction (B)'!$I$7:$I$2011,'Deposit Transaction (B)'!$H$7:$H$2011,"Temp Deposit",'Deposit Transaction (B)'!$G$7:$G$2011,'SUMMARY (B)'!$C21)</f>
        <v>0</v>
      </c>
      <c r="K21" s="265">
        <f>SUMIFS('Deposit Transaction (B)'!$I$7:$I$2011,'Deposit Transaction (B)'!$H$7:$H$2011,"Temp Deposit Redeemed",'Deposit Transaction (B)'!$G$7:$G$2011,'SUMMARY (B)'!$C21)</f>
        <v>0</v>
      </c>
      <c r="L21" s="231">
        <f t="shared" si="2"/>
        <v>0</v>
      </c>
    </row>
    <row r="22" spans="2:12" ht="18" customHeight="1">
      <c r="B22" s="200" t="str">
        <f>'ADD NAME (B)'!C20</f>
        <v>LK11979</v>
      </c>
      <c r="C22" s="187" t="str">
        <f>'ADD NAME (B)'!D20</f>
        <v>龙游(Long You)</v>
      </c>
      <c r="D22" s="258">
        <f>SUMIFS('Marker Transaction (B)'!$I$7:I1857,'Marker Transaction (B)'!$H$7:H1857,"Marker",'Marker Transaction (B)'!$G$7:G1857,'SUMMARY (B)'!C22)</f>
        <v>24320</v>
      </c>
      <c r="E22" s="258">
        <f>SUMIFS('Marker Transaction (B)'!$I$7:J1857,'Marker Transaction (B)'!$H$7:I1857,"Marker Redeemed",'Marker Transaction (B)'!$G$7:H1857,'SUMMARY (B)'!$C22)</f>
        <v>0</v>
      </c>
      <c r="F22" s="230">
        <f t="shared" si="0"/>
        <v>24320</v>
      </c>
      <c r="G22" s="264">
        <f>SUMIFS('Deposit Transaction (B)'!$I$7:$I$2011,'Deposit Transaction (B)'!$H$7:$H$2011,"Deposit",'Deposit Transaction (B)'!$G$7:$G$2011,'SUMMARY (B)'!$C22)</f>
        <v>0</v>
      </c>
      <c r="H22" s="258">
        <f>SUMIFS('Deposit Transaction (B)'!$I$7:$I$2011,'Deposit Transaction (B)'!$H$7:$H$2011,"Deposit Redeemed",'Deposit Transaction (B)'!$G$7:$G$2011,'SUMMARY (B)'!$C22)</f>
        <v>0</v>
      </c>
      <c r="I22" s="230">
        <f t="shared" si="1"/>
        <v>0</v>
      </c>
      <c r="J22" s="264">
        <f>SUMIFS('Deposit Transaction (B)'!$I$7:$I$2011,'Deposit Transaction (B)'!$H$7:$H$2011,"Temp Deposit",'Deposit Transaction (B)'!$G$7:$G$2011,'SUMMARY (B)'!$C22)</f>
        <v>0</v>
      </c>
      <c r="K22" s="265">
        <f>SUMIFS('Deposit Transaction (B)'!$I$7:$I$2011,'Deposit Transaction (B)'!$H$7:$H$2011,"Temp Deposit Redeemed",'Deposit Transaction (B)'!$G$7:$G$2011,'SUMMARY (B)'!$C22)</f>
        <v>0</v>
      </c>
      <c r="L22" s="231">
        <f t="shared" si="2"/>
        <v>0</v>
      </c>
    </row>
    <row r="23" spans="2:12" ht="18" customHeight="1">
      <c r="B23" s="200" t="str">
        <f>'ADD NAME (B)'!C21</f>
        <v>LK11928</v>
      </c>
      <c r="C23" s="187" t="str">
        <f>'ADD NAME (B)'!D21</f>
        <v>杨树桐(Yang Shu Tong)</v>
      </c>
      <c r="D23" s="258">
        <f>SUMIFS('Marker Transaction (B)'!$I$7:I1858,'Marker Transaction (B)'!$H$7:H1858,"Marker",'Marker Transaction (B)'!$G$7:G1858,'SUMMARY (B)'!C23)</f>
        <v>107740</v>
      </c>
      <c r="E23" s="258">
        <f>SUMIFS('Marker Transaction (B)'!$I$7:J1858,'Marker Transaction (B)'!$H$7:I1858,"Marker Redeemed",'Marker Transaction (B)'!$G$7:H1858,'SUMMARY (B)'!$C23)</f>
        <v>-33900</v>
      </c>
      <c r="F23" s="230">
        <f t="shared" si="0"/>
        <v>73840</v>
      </c>
      <c r="G23" s="264">
        <f>SUMIFS('Deposit Transaction (B)'!$I$7:$I$2011,'Deposit Transaction (B)'!$H$7:$H$2011,"Deposit",'Deposit Transaction (B)'!$G$7:$G$2011,'SUMMARY (B)'!$C23)</f>
        <v>0</v>
      </c>
      <c r="H23" s="258">
        <f>SUMIFS('Deposit Transaction (B)'!$I$7:$I$2011,'Deposit Transaction (B)'!$H$7:$H$2011,"Deposit Redeemed",'Deposit Transaction (B)'!$G$7:$G$2011,'SUMMARY (B)'!$C23)</f>
        <v>0</v>
      </c>
      <c r="I23" s="230">
        <f t="shared" si="1"/>
        <v>0</v>
      </c>
      <c r="J23" s="264">
        <f>SUMIFS('Deposit Transaction (B)'!$I$7:$I$2011,'Deposit Transaction (B)'!$H$7:$H$2011,"Temp Deposit",'Deposit Transaction (B)'!$G$7:$G$2011,'SUMMARY (B)'!$C23)</f>
        <v>0</v>
      </c>
      <c r="K23" s="265">
        <f>SUMIFS('Deposit Transaction (B)'!$I$7:$I$2011,'Deposit Transaction (B)'!$H$7:$H$2011,"Temp Deposit Redeemed",'Deposit Transaction (B)'!$G$7:$G$2011,'SUMMARY (B)'!$C23)</f>
        <v>0</v>
      </c>
      <c r="L23" s="231">
        <f t="shared" si="2"/>
        <v>0</v>
      </c>
    </row>
    <row r="24" spans="2:12" ht="18" customHeight="1">
      <c r="B24" s="200" t="str">
        <f>'ADD NAME (B)'!C22</f>
        <v>LK9989</v>
      </c>
      <c r="C24" s="187" t="str">
        <f>'ADD NAME (B)'!D22</f>
        <v>唐厚勇(Tang Huo Yang)</v>
      </c>
      <c r="D24" s="258">
        <f>SUMIFS('Marker Transaction (B)'!$I$7:I1859,'Marker Transaction (B)'!$H$7:H1859,"Marker",'Marker Transaction (B)'!$G$7:G1859,'SUMMARY (B)'!C24)</f>
        <v>75031</v>
      </c>
      <c r="E24" s="258">
        <f>SUMIFS('Marker Transaction (B)'!$I$7:J1859,'Marker Transaction (B)'!$H$7:I1859,"Marker Redeemed",'Marker Transaction (B)'!$G$7:H1859,'SUMMARY (B)'!$C24)</f>
        <v>0</v>
      </c>
      <c r="F24" s="230">
        <f t="shared" si="0"/>
        <v>75031</v>
      </c>
      <c r="G24" s="264">
        <f>SUMIFS('Deposit Transaction (B)'!$I$7:$I$2011,'Deposit Transaction (B)'!$H$7:$H$2011,"Deposit",'Deposit Transaction (B)'!$G$7:$G$2011,'SUMMARY (B)'!$C24)</f>
        <v>0</v>
      </c>
      <c r="H24" s="258">
        <f>SUMIFS('Deposit Transaction (B)'!$I$7:$I$2011,'Deposit Transaction (B)'!$H$7:$H$2011,"Deposit Redeemed",'Deposit Transaction (B)'!$G$7:$G$2011,'SUMMARY (B)'!$C24)</f>
        <v>0</v>
      </c>
      <c r="I24" s="230">
        <f t="shared" si="1"/>
        <v>0</v>
      </c>
      <c r="J24" s="264">
        <f>SUMIFS('Deposit Transaction (B)'!$I$7:$I$2011,'Deposit Transaction (B)'!$H$7:$H$2011,"Temp Deposit",'Deposit Transaction (B)'!$G$7:$G$2011,'SUMMARY (B)'!$C24)</f>
        <v>0</v>
      </c>
      <c r="K24" s="265">
        <f>SUMIFS('Deposit Transaction (B)'!$I$7:$I$2011,'Deposit Transaction (B)'!$H$7:$H$2011,"Temp Deposit Redeemed",'Deposit Transaction (B)'!$G$7:$G$2011,'SUMMARY (B)'!$C24)</f>
        <v>0</v>
      </c>
      <c r="L24" s="231">
        <f t="shared" si="2"/>
        <v>0</v>
      </c>
    </row>
    <row r="25" spans="2:12" ht="18" customHeight="1">
      <c r="B25" s="200" t="str">
        <f>'ADD NAME (B)'!C23</f>
        <v>LK9898</v>
      </c>
      <c r="C25" s="187" t="str">
        <f>'ADD NAME (B)'!D23</f>
        <v>国哥(Guo Ge)</v>
      </c>
      <c r="D25" s="258">
        <f>SUMIFS('Marker Transaction (B)'!$I$7:I1860,'Marker Transaction (B)'!$H$7:H1860,"Marker",'Marker Transaction (B)'!$G$7:G1860,'SUMMARY (B)'!C25)</f>
        <v>0</v>
      </c>
      <c r="E25" s="258">
        <f>SUMIFS('Marker Transaction (B)'!$I$7:J1860,'Marker Transaction (B)'!$H$7:I1860,"Marker Redeemed",'Marker Transaction (B)'!$G$7:H1860,'SUMMARY (B)'!$C25)</f>
        <v>0</v>
      </c>
      <c r="F25" s="230">
        <f t="shared" si="0"/>
        <v>0</v>
      </c>
      <c r="G25" s="264">
        <f>SUMIFS('Deposit Transaction (B)'!$I$7:$I$2011,'Deposit Transaction (B)'!$H$7:$H$2011,"Deposit",'Deposit Transaction (B)'!$G$7:$G$2011,'SUMMARY (B)'!$C25)</f>
        <v>0</v>
      </c>
      <c r="H25" s="258">
        <f>SUMIFS('Deposit Transaction (B)'!$I$7:$I$2011,'Deposit Transaction (B)'!$H$7:$H$2011,"Deposit Redeemed",'Deposit Transaction (B)'!$G$7:$G$2011,'SUMMARY (B)'!$C25)</f>
        <v>0</v>
      </c>
      <c r="I25" s="230">
        <f t="shared" si="1"/>
        <v>0</v>
      </c>
      <c r="J25" s="264">
        <f>SUMIFS('Deposit Transaction (B)'!$I$7:$I$2011,'Deposit Transaction (B)'!$H$7:$H$2011,"Temp Deposit",'Deposit Transaction (B)'!$G$7:$G$2011,'SUMMARY (B)'!$C25)</f>
        <v>0</v>
      </c>
      <c r="K25" s="265">
        <f>SUMIFS('Deposit Transaction (B)'!$I$7:$I$2011,'Deposit Transaction (B)'!$H$7:$H$2011,"Temp Deposit Redeemed",'Deposit Transaction (B)'!$G$7:$G$2011,'SUMMARY (B)'!$C25)</f>
        <v>0</v>
      </c>
      <c r="L25" s="231">
        <f t="shared" si="2"/>
        <v>0</v>
      </c>
    </row>
    <row r="26" spans="2:12" ht="18" customHeight="1">
      <c r="B26" s="200" t="str">
        <f>'ADD NAME (B)'!C24</f>
        <v>LK30601</v>
      </c>
      <c r="C26" s="187" t="str">
        <f>'ADD NAME (B)'!D24</f>
        <v>刘华芳(Luo Hua Fang)</v>
      </c>
      <c r="D26" s="258">
        <f>SUMIFS('Marker Transaction (B)'!$I$7:I1861,'Marker Transaction (B)'!$H$7:H1861,"Marker",'Marker Transaction (B)'!$G$7:G1861,'SUMMARY (B)'!C26)</f>
        <v>54862</v>
      </c>
      <c r="E26" s="258">
        <f>SUMIFS('Marker Transaction (B)'!$I$7:J1861,'Marker Transaction (B)'!$H$7:I1861,"Marker Redeemed",'Marker Transaction (B)'!$G$7:H1861,'SUMMARY (B)'!$C26)</f>
        <v>-30000</v>
      </c>
      <c r="F26" s="230">
        <f t="shared" si="0"/>
        <v>24862</v>
      </c>
      <c r="G26" s="264">
        <f>SUMIFS('Deposit Transaction (B)'!$I$7:$I$2011,'Deposit Transaction (B)'!$H$7:$H$2011,"Deposit",'Deposit Transaction (B)'!$G$7:$G$2011,'SUMMARY (B)'!$C26)</f>
        <v>0</v>
      </c>
      <c r="H26" s="258">
        <f>SUMIFS('Deposit Transaction (B)'!$I$7:$I$2011,'Deposit Transaction (B)'!$H$7:$H$2011,"Deposit Redeemed",'Deposit Transaction (B)'!$G$7:$G$2011,'SUMMARY (B)'!$C26)</f>
        <v>0</v>
      </c>
      <c r="I26" s="230">
        <f t="shared" si="1"/>
        <v>0</v>
      </c>
      <c r="J26" s="264">
        <f>SUMIFS('Deposit Transaction (B)'!$I$7:$I$2011,'Deposit Transaction (B)'!$H$7:$H$2011,"Temp Deposit",'Deposit Transaction (B)'!$G$7:$G$2011,'SUMMARY (B)'!$C26)</f>
        <v>0</v>
      </c>
      <c r="K26" s="265">
        <f>SUMIFS('Deposit Transaction (B)'!$I$7:$I$2011,'Deposit Transaction (B)'!$H$7:$H$2011,"Temp Deposit Redeemed",'Deposit Transaction (B)'!$G$7:$G$2011,'SUMMARY (B)'!$C26)</f>
        <v>0</v>
      </c>
      <c r="L26" s="231">
        <f t="shared" si="2"/>
        <v>0</v>
      </c>
    </row>
    <row r="27" spans="2:12" ht="18" customHeight="1">
      <c r="B27" s="200" t="str">
        <f>'ADD NAME (B)'!C25</f>
        <v>TG12071</v>
      </c>
      <c r="C27" s="187" t="str">
        <f>'ADD NAME (B)'!D25</f>
        <v>兔哥(Tu Ge)</v>
      </c>
      <c r="D27" s="258">
        <f>SUMIFS('Marker Transaction (B)'!$I$7:I1862,'Marker Transaction (B)'!$H$7:H1862,"Marker",'Marker Transaction (B)'!$G$7:G1862,'SUMMARY (B)'!C27)</f>
        <v>1701538</v>
      </c>
      <c r="E27" s="258">
        <f>SUMIFS('Marker Transaction (B)'!$I$7:J1862,'Marker Transaction (B)'!$H$7:I1862,"Marker Redeemed",'Marker Transaction (B)'!$G$7:H1862,'SUMMARY (B)'!$C27)</f>
        <v>-1483499</v>
      </c>
      <c r="F27" s="230">
        <f t="shared" si="0"/>
        <v>218039</v>
      </c>
      <c r="G27" s="264">
        <f>SUMIFS('Deposit Transaction (B)'!$I$7:$I$2011,'Deposit Transaction (B)'!$H$7:$H$2011,"Deposit",'Deposit Transaction (B)'!$G$7:$G$2011,'SUMMARY (B)'!$C27)</f>
        <v>228760</v>
      </c>
      <c r="H27" s="258">
        <f>SUMIFS('Deposit Transaction (B)'!$I$7:$I$2011,'Deposit Transaction (B)'!$H$7:$H$2011,"Deposit Redeemed",'Deposit Transaction (B)'!$G$7:$G$2011,'SUMMARY (B)'!$C27)</f>
        <v>-228160</v>
      </c>
      <c r="I27" s="230">
        <f t="shared" si="1"/>
        <v>600</v>
      </c>
      <c r="J27" s="264">
        <f>SUMIFS('Deposit Transaction (B)'!$I$7:$I$2011,'Deposit Transaction (B)'!$H$7:$H$2011,"Temp Deposit",'Deposit Transaction (B)'!$G$7:$G$2011,'SUMMARY (B)'!$C27)</f>
        <v>133000</v>
      </c>
      <c r="K27" s="265">
        <f>SUMIFS('Deposit Transaction (B)'!$I$7:$I$2011,'Deposit Transaction (B)'!$H$7:$H$2011,"Temp Deposit Redeemed",'Deposit Transaction (B)'!$G$7:$G$2011,'SUMMARY (B)'!$C27)</f>
        <v>-133000</v>
      </c>
      <c r="L27" s="231">
        <f t="shared" si="2"/>
        <v>0</v>
      </c>
    </row>
    <row r="28" spans="2:12" ht="18" customHeight="1">
      <c r="B28" s="200" t="str">
        <f>'ADD NAME (B)'!C26</f>
        <v>CC10089</v>
      </c>
      <c r="C28" s="187" t="str">
        <f>'ADD NAME (B)'!D26</f>
        <v>黄伟弟(Wang Wei Di)</v>
      </c>
      <c r="D28" s="258">
        <f>SUMIFS('Marker Transaction (B)'!$I$7:I1863,'Marker Transaction (B)'!$H$7:H1863,"Marker",'Marker Transaction (B)'!$G$7:G1863,'SUMMARY (B)'!C28)</f>
        <v>178000</v>
      </c>
      <c r="E28" s="258">
        <f>SUMIFS('Marker Transaction (B)'!$I$7:J1863,'Marker Transaction (B)'!$H$7:I1863,"Marker Redeemed",'Marker Transaction (B)'!$G$7:H1863,'SUMMARY (B)'!$C28)</f>
        <v>0</v>
      </c>
      <c r="F28" s="230">
        <f t="shared" si="0"/>
        <v>178000</v>
      </c>
      <c r="G28" s="264">
        <f>SUMIFS('Deposit Transaction (B)'!$I$7:$I$2011,'Deposit Transaction (B)'!$H$7:$H$2011,"Deposit",'Deposit Transaction (B)'!$G$7:$G$2011,'SUMMARY (B)'!$C28)</f>
        <v>0</v>
      </c>
      <c r="H28" s="258">
        <f>SUMIFS('Deposit Transaction (B)'!$I$7:$I$2011,'Deposit Transaction (B)'!$H$7:$H$2011,"Deposit Redeemed",'Deposit Transaction (B)'!$G$7:$G$2011,'SUMMARY (B)'!$C28)</f>
        <v>0</v>
      </c>
      <c r="I28" s="230">
        <f t="shared" si="1"/>
        <v>0</v>
      </c>
      <c r="J28" s="264">
        <f>SUMIFS('Deposit Transaction (B)'!$I$7:$I$2011,'Deposit Transaction (B)'!$H$7:$H$2011,"Temp Deposit",'Deposit Transaction (B)'!$G$7:$G$2011,'SUMMARY (B)'!$C28)</f>
        <v>0</v>
      </c>
      <c r="K28" s="265">
        <f>SUMIFS('Deposit Transaction (B)'!$I$7:$I$2011,'Deposit Transaction (B)'!$H$7:$H$2011,"Temp Deposit Redeemed",'Deposit Transaction (B)'!$G$7:$G$2011,'SUMMARY (B)'!$C28)</f>
        <v>0</v>
      </c>
      <c r="L28" s="231">
        <f t="shared" si="2"/>
        <v>0</v>
      </c>
    </row>
    <row r="29" spans="2:12" ht="18" customHeight="1">
      <c r="B29" s="200" t="str">
        <f>'ADD NAME (B)'!C27</f>
        <v>LK9899</v>
      </c>
      <c r="C29" s="187" t="str">
        <f>'ADD NAME (B)'!D27</f>
        <v>国哥(Guo Ge)</v>
      </c>
      <c r="D29" s="258">
        <f>SUMIFS('Marker Transaction (B)'!$I$7:I1864,'Marker Transaction (B)'!$H$7:H1864,"Marker",'Marker Transaction (B)'!$G$7:G1864,'SUMMARY (B)'!C29)</f>
        <v>0</v>
      </c>
      <c r="E29" s="258">
        <f>SUMIFS('Marker Transaction (B)'!$I$7:J1864,'Marker Transaction (B)'!$H$7:I1864,"Marker Redeemed",'Marker Transaction (B)'!$G$7:H1864,'SUMMARY (B)'!$C29)</f>
        <v>0</v>
      </c>
      <c r="F29" s="230">
        <f t="shared" si="0"/>
        <v>0</v>
      </c>
      <c r="G29" s="264">
        <f>SUMIFS('Deposit Transaction (B)'!$I$7:$I$2011,'Deposit Transaction (B)'!$H$7:$H$2011,"Deposit",'Deposit Transaction (B)'!$G$7:$G$2011,'SUMMARY (B)'!$C29)</f>
        <v>0</v>
      </c>
      <c r="H29" s="258">
        <f>SUMIFS('Deposit Transaction (B)'!$I$7:$I$2011,'Deposit Transaction (B)'!$H$7:$H$2011,"Deposit Redeemed",'Deposit Transaction (B)'!$G$7:$G$2011,'SUMMARY (B)'!$C29)</f>
        <v>0</v>
      </c>
      <c r="I29" s="230">
        <f t="shared" si="1"/>
        <v>0</v>
      </c>
      <c r="J29" s="264">
        <f>SUMIFS('Deposit Transaction (B)'!$I$7:$I$2011,'Deposit Transaction (B)'!$H$7:$H$2011,"Temp Deposit",'Deposit Transaction (B)'!$G$7:$G$2011,'SUMMARY (B)'!$C29)</f>
        <v>0</v>
      </c>
      <c r="K29" s="265">
        <f>SUMIFS('Deposit Transaction (B)'!$I$7:$I$2011,'Deposit Transaction (B)'!$H$7:$H$2011,"Temp Deposit Redeemed",'Deposit Transaction (B)'!$G$7:$G$2011,'SUMMARY (B)'!$C29)</f>
        <v>0</v>
      </c>
      <c r="L29" s="231">
        <f t="shared" si="2"/>
        <v>0</v>
      </c>
    </row>
    <row r="30" spans="2:12" ht="18" customHeight="1">
      <c r="B30" s="200" t="str">
        <f>'ADD NAME (B)'!C28</f>
        <v>CC11923</v>
      </c>
      <c r="C30" s="187" t="str">
        <f>'ADD NAME (B)'!D28</f>
        <v>蔡少文(Cai Shao Wen)</v>
      </c>
      <c r="D30" s="258">
        <f>SUMIFS('Marker Transaction (B)'!$I$7:I1865,'Marker Transaction (B)'!$H$7:H1865,"Marker",'Marker Transaction (B)'!$G$7:G1865,'SUMMARY (B)'!C30)</f>
        <v>156183</v>
      </c>
      <c r="E30" s="258">
        <f>SUMIFS('Marker Transaction (B)'!$I$7:J1865,'Marker Transaction (B)'!$H$7:I1865,"Marker Redeemed",'Marker Transaction (B)'!$G$7:H1865,'SUMMARY (B)'!$C30)</f>
        <v>0</v>
      </c>
      <c r="F30" s="230">
        <f t="shared" si="0"/>
        <v>156183</v>
      </c>
      <c r="G30" s="264">
        <f>SUMIFS('Deposit Transaction (B)'!$I$7:$I$2011,'Deposit Transaction (B)'!$H$7:$H$2011,"Deposit",'Deposit Transaction (B)'!$G$7:$G$2011,'SUMMARY (B)'!$C30)</f>
        <v>0</v>
      </c>
      <c r="H30" s="258">
        <f>SUMIFS('Deposit Transaction (B)'!$I$7:$I$2011,'Deposit Transaction (B)'!$H$7:$H$2011,"Deposit Redeemed",'Deposit Transaction (B)'!$G$7:$G$2011,'SUMMARY (B)'!$C30)</f>
        <v>0</v>
      </c>
      <c r="I30" s="230">
        <f t="shared" si="1"/>
        <v>0</v>
      </c>
      <c r="J30" s="264">
        <f>SUMIFS('Deposit Transaction (B)'!$I$7:$I$2011,'Deposit Transaction (B)'!$H$7:$H$2011,"Temp Deposit",'Deposit Transaction (B)'!$G$7:$G$2011,'SUMMARY (B)'!$C30)</f>
        <v>100</v>
      </c>
      <c r="K30" s="265">
        <f>SUMIFS('Deposit Transaction (B)'!$I$7:$I$2011,'Deposit Transaction (B)'!$H$7:$H$2011,"Temp Deposit Redeemed",'Deposit Transaction (B)'!$G$7:$G$2011,'SUMMARY (B)'!$C30)</f>
        <v>0</v>
      </c>
      <c r="L30" s="231">
        <f t="shared" si="2"/>
        <v>100</v>
      </c>
    </row>
    <row r="31" spans="2:12" ht="18" customHeight="1">
      <c r="B31" s="200" t="str">
        <f>'ADD NAME (B)'!C29</f>
        <v>LK312057</v>
      </c>
      <c r="C31" s="187" t="str">
        <f>'ADD NAME (B)'!D29</f>
        <v>伟哥(Wei Ge)</v>
      </c>
      <c r="D31" s="258">
        <f>SUMIFS('Marker Transaction (B)'!$I$7:I1866,'Marker Transaction (B)'!$H$7:H1866,"Marker",'Marker Transaction (B)'!$G$7:G1866,'SUMMARY (B)'!C31)</f>
        <v>2293357</v>
      </c>
      <c r="E31" s="258">
        <f>SUMIFS('Marker Transaction (B)'!$I$7:J1866,'Marker Transaction (B)'!$H$7:I1866,"Marker Redeemed",'Marker Transaction (B)'!$G$7:H1866,'SUMMARY (B)'!$C31)</f>
        <v>0</v>
      </c>
      <c r="F31" s="230">
        <f t="shared" si="0"/>
        <v>2293357</v>
      </c>
      <c r="G31" s="264">
        <f>SUMIFS('Deposit Transaction (B)'!$I$7:$I$2011,'Deposit Transaction (B)'!$H$7:$H$2011,"Deposit",'Deposit Transaction (B)'!$G$7:$G$2011,'SUMMARY (B)'!$C31)</f>
        <v>0</v>
      </c>
      <c r="H31" s="258">
        <f>SUMIFS('Deposit Transaction (B)'!$I$7:$I$2011,'Deposit Transaction (B)'!$H$7:$H$2011,"Deposit Redeemed",'Deposit Transaction (B)'!$G$7:$G$2011,'SUMMARY (B)'!$C31)</f>
        <v>0</v>
      </c>
      <c r="I31" s="230">
        <f t="shared" si="1"/>
        <v>0</v>
      </c>
      <c r="J31" s="264">
        <f>SUMIFS('Deposit Transaction (B)'!$I$7:$I$2011,'Deposit Transaction (B)'!$H$7:$H$2011,"Temp Deposit",'Deposit Transaction (B)'!$G$7:$G$2011,'SUMMARY (B)'!$C31)</f>
        <v>0</v>
      </c>
      <c r="K31" s="265">
        <f>SUMIFS('Deposit Transaction (B)'!$I$7:$I$2011,'Deposit Transaction (B)'!$H$7:$H$2011,"Temp Deposit Redeemed",'Deposit Transaction (B)'!$G$7:$G$2011,'SUMMARY (B)'!$C31)</f>
        <v>0</v>
      </c>
      <c r="L31" s="231">
        <f t="shared" si="2"/>
        <v>0</v>
      </c>
    </row>
    <row r="32" spans="2:12" ht="18" customHeight="1">
      <c r="B32" s="200" t="str">
        <f>'ADD NAME (B)'!C30</f>
        <v>PZ12075</v>
      </c>
      <c r="C32" s="187" t="str">
        <f>'ADD NAME (B)'!D30</f>
        <v>余佩志（Yu Pei Zhi)</v>
      </c>
      <c r="D32" s="258">
        <f>SUMIFS('Marker Transaction (B)'!$I$7:I1867,'Marker Transaction (B)'!$H$7:H1867,"Marker",'Marker Transaction (B)'!$G$7:G1867,'SUMMARY (B)'!C32)</f>
        <v>2604000</v>
      </c>
      <c r="E32" s="258">
        <f>SUMIFS('Marker Transaction (B)'!$I$7:J1867,'Marker Transaction (B)'!$H$7:I1867,"Marker Redeemed",'Marker Transaction (B)'!$G$7:H1867,'SUMMARY (B)'!$C32)</f>
        <v>-1960500</v>
      </c>
      <c r="F32" s="230">
        <f>D32+E32</f>
        <v>643500</v>
      </c>
      <c r="G32" s="264">
        <f>SUMIFS('Deposit Transaction (B)'!$I$7:$I$2011,'Deposit Transaction (B)'!$H$7:$H$2011,"Deposit",'Deposit Transaction (B)'!$G$7:$G$2011,'SUMMARY (B)'!$C32)</f>
        <v>38500</v>
      </c>
      <c r="H32" s="258">
        <f>SUMIFS('Deposit Transaction (B)'!$I$7:$I$2011,'Deposit Transaction (B)'!$H$7:$H$2011,"Deposit Redeemed",'Deposit Transaction (B)'!$G$7:$G$2011,'SUMMARY (B)'!$C32)</f>
        <v>-38500</v>
      </c>
      <c r="I32" s="230">
        <f t="shared" si="1"/>
        <v>0</v>
      </c>
      <c r="J32" s="264">
        <f>SUMIFS('Deposit Transaction (B)'!$I$7:$I$2011,'Deposit Transaction (B)'!$H$7:$H$2011,"Temp Deposit",'Deposit Transaction (B)'!$G$7:$G$2011,'SUMMARY (B)'!$C32)</f>
        <v>73435</v>
      </c>
      <c r="K32" s="265">
        <f>SUMIFS('Deposit Transaction (B)'!$I$7:$I$2011,'Deposit Transaction (B)'!$H$7:$H$2011,"Temp Deposit Redeemed",'Deposit Transaction (B)'!$G$7:$G$2011,'SUMMARY (B)'!$C32)</f>
        <v>-73435</v>
      </c>
      <c r="L32" s="231">
        <f t="shared" si="2"/>
        <v>0</v>
      </c>
    </row>
    <row r="33" spans="2:12" ht="18" customHeight="1">
      <c r="B33" s="200" t="str">
        <f>'ADD NAME (B)'!C31</f>
        <v>LK9</v>
      </c>
      <c r="C33" s="187" t="str">
        <f>'ADD NAME (B)'!D31</f>
        <v>细哥(Xi Ge)</v>
      </c>
      <c r="D33" s="258">
        <f>SUMIFS('Marker Transaction (B)'!$I$7:I1868,'Marker Transaction (B)'!$H$7:H1868,"Marker",'Marker Transaction (B)'!$G$7:G1868,'SUMMARY (B)'!C33)</f>
        <v>185000</v>
      </c>
      <c r="E33" s="258">
        <f>SUMIFS('Marker Transaction (B)'!$I$7:J1868,'Marker Transaction (B)'!$H$7:I1868,"Marker Redeemed",'Marker Transaction (B)'!$G$7:H1868,'SUMMARY (B)'!$C33)</f>
        <v>0</v>
      </c>
      <c r="F33" s="230">
        <f t="shared" ref="F33:F54" si="3">D33+E33</f>
        <v>185000</v>
      </c>
      <c r="G33" s="264">
        <f>SUMIFS('Deposit Transaction (B)'!$I$7:$I$2011,'Deposit Transaction (B)'!$H$7:$H$2011,"Deposit",'Deposit Transaction (B)'!$G$7:$G$2011,'SUMMARY (B)'!$C33)</f>
        <v>0</v>
      </c>
      <c r="H33" s="258">
        <f>SUMIFS('Deposit Transaction (B)'!$I$7:$I$2011,'Deposit Transaction (B)'!$H$7:$H$2011,"Deposit Redeemed",'Deposit Transaction (B)'!$G$7:$G$2011,'SUMMARY (B)'!$C33)</f>
        <v>0</v>
      </c>
      <c r="I33" s="230">
        <f t="shared" ref="I33:I54" si="4">G33+H33</f>
        <v>0</v>
      </c>
      <c r="J33" s="264">
        <f>SUMIFS('Deposit Transaction (B)'!$I$7:$I$2011,'Deposit Transaction (B)'!$H$7:$H$2011,"Temp Deposit",'Deposit Transaction (B)'!$G$7:$G$2011,'SUMMARY (B)'!$C33)</f>
        <v>0</v>
      </c>
      <c r="K33" s="265">
        <f>SUMIFS('Deposit Transaction (B)'!$I$7:$I$2011,'Deposit Transaction (B)'!$H$7:$H$2011,"Temp Deposit Redeemed",'Deposit Transaction (B)'!$G$7:$G$2011,'SUMMARY (B)'!$C33)</f>
        <v>0</v>
      </c>
      <c r="L33" s="231">
        <f t="shared" si="2"/>
        <v>0</v>
      </c>
    </row>
    <row r="34" spans="2:12" ht="18" customHeight="1">
      <c r="B34" s="200" t="str">
        <f>'ADD NAME (B)'!C32</f>
        <v>LK369</v>
      </c>
      <c r="C34" s="187" t="str">
        <f>'ADD NAME (B)'!D32</f>
        <v>潘建鑫 (Pan Jian Xin)</v>
      </c>
      <c r="D34" s="258">
        <f>SUMIFS('Marker Transaction (B)'!$I$7:I1869,'Marker Transaction (B)'!$H$7:H1869,"Marker",'Marker Transaction (B)'!$G$7:G1869,'SUMMARY (B)'!C34)</f>
        <v>519469</v>
      </c>
      <c r="E34" s="258">
        <f>SUMIFS('Marker Transaction (B)'!$I$7:J1869,'Marker Transaction (B)'!$H$7:I1869,"Marker Redeemed",'Marker Transaction (B)'!$G$7:H1869,'SUMMARY (B)'!$C34)</f>
        <v>0</v>
      </c>
      <c r="F34" s="230">
        <f t="shared" si="3"/>
        <v>519469</v>
      </c>
      <c r="G34" s="264">
        <f>SUMIFS('Deposit Transaction (B)'!$I$7:$I$2011,'Deposit Transaction (B)'!$H$7:$H$2011,"Deposit",'Deposit Transaction (B)'!$G$7:$G$2011,'SUMMARY (B)'!$C34)</f>
        <v>0</v>
      </c>
      <c r="H34" s="258">
        <f>SUMIFS('Deposit Transaction (B)'!$I$7:$I$2011,'Deposit Transaction (B)'!$H$7:$H$2011,"Deposit Redeemed",'Deposit Transaction (B)'!$G$7:$G$2011,'SUMMARY (B)'!$C34)</f>
        <v>0</v>
      </c>
      <c r="I34" s="230">
        <f t="shared" si="4"/>
        <v>0</v>
      </c>
      <c r="J34" s="264">
        <f>SUMIFS('Deposit Transaction (B)'!$I$7:$I$2011,'Deposit Transaction (B)'!$H$7:$H$2011,"Temp Deposit",'Deposit Transaction (B)'!$G$7:$G$2011,'SUMMARY (B)'!$C34)</f>
        <v>0</v>
      </c>
      <c r="K34" s="265">
        <f>SUMIFS('Deposit Transaction (B)'!$I$7:$I$2011,'Deposit Transaction (B)'!$H$7:$H$2011,"Temp Deposit Redeemed",'Deposit Transaction (B)'!$G$7:$G$2011,'SUMMARY (B)'!$C34)</f>
        <v>0</v>
      </c>
      <c r="L34" s="231">
        <f t="shared" si="2"/>
        <v>0</v>
      </c>
    </row>
    <row r="35" spans="2:12" ht="18" customHeight="1">
      <c r="B35" s="200" t="str">
        <f>'ADD NAME (B)'!C33</f>
        <v>LK</v>
      </c>
      <c r="C35" s="187" t="str">
        <f>'ADD NAME (B)'!D33</f>
        <v>公司占成(Company JV)</v>
      </c>
      <c r="D35" s="258">
        <f>SUMIFS('Marker Transaction (B)'!$I$7:I1870,'Marker Transaction (B)'!$H$7:H1870,"Marker",'Marker Transaction (B)'!$G$7:G1870,'SUMMARY (B)'!C35)</f>
        <v>246312</v>
      </c>
      <c r="E35" s="258">
        <f>SUMIFS('Marker Transaction (B)'!$I$7:J1870,'Marker Transaction (B)'!$H$7:I1870,"Marker Redeemed",'Marker Transaction (B)'!$G$7:H1870,'SUMMARY (B)'!$C35)</f>
        <v>0</v>
      </c>
      <c r="F35" s="230">
        <f t="shared" si="3"/>
        <v>246312</v>
      </c>
      <c r="G35" s="264">
        <f>SUMIFS('Deposit Transaction (B)'!$I$7:$I$2011,'Deposit Transaction (B)'!$H$7:$H$2011,"Deposit",'Deposit Transaction (B)'!$G$7:$G$2011,'SUMMARY (B)'!$C35)</f>
        <v>0</v>
      </c>
      <c r="H35" s="258">
        <f>SUMIFS('Deposit Transaction (B)'!$I$7:$I$2011,'Deposit Transaction (B)'!$H$7:$H$2011,"Deposit Redeemed",'Deposit Transaction (B)'!$G$7:$G$2011,'SUMMARY (B)'!$C35)</f>
        <v>0</v>
      </c>
      <c r="I35" s="230">
        <f t="shared" si="4"/>
        <v>0</v>
      </c>
      <c r="J35" s="264">
        <f>SUMIFS('Deposit Transaction (B)'!$I$7:$I$2011,'Deposit Transaction (B)'!$H$7:$H$2011,"Temp Deposit",'Deposit Transaction (B)'!$G$7:$G$2011,'SUMMARY (B)'!$C35)</f>
        <v>0</v>
      </c>
      <c r="K35" s="265">
        <f>SUMIFS('Deposit Transaction (B)'!$I$7:$I$2011,'Deposit Transaction (B)'!$H$7:$H$2011,"Temp Deposit Redeemed",'Deposit Transaction (B)'!$G$7:$G$2011,'SUMMARY (B)'!$C35)</f>
        <v>0</v>
      </c>
      <c r="L35" s="231">
        <f t="shared" si="2"/>
        <v>0</v>
      </c>
    </row>
    <row r="36" spans="2:12" ht="18" customHeight="1">
      <c r="B36" s="200" t="str">
        <f>'ADD NAME (B)'!C34</f>
        <v>LK99999</v>
      </c>
      <c r="C36" s="187" t="str">
        <f>'ADD NAME (B)'!D34</f>
        <v>林汉辉(Lin Han Hui)</v>
      </c>
      <c r="D36" s="258">
        <f>SUMIFS('Marker Transaction (B)'!$I$7:I1871,'Marker Transaction (B)'!$H$7:H1871,"Marker",'Marker Transaction (B)'!$G$7:G1871,'SUMMARY (B)'!C36)</f>
        <v>27680</v>
      </c>
      <c r="E36" s="258">
        <f>SUMIFS('Marker Transaction (B)'!$I$7:J1871,'Marker Transaction (B)'!$H$7:I1871,"Marker Redeemed",'Marker Transaction (B)'!$G$7:H1871,'SUMMARY (B)'!$C36)</f>
        <v>0</v>
      </c>
      <c r="F36" s="230">
        <f t="shared" si="3"/>
        <v>27680</v>
      </c>
      <c r="G36" s="264">
        <f>SUMIFS('Deposit Transaction (B)'!$I$7:$I$2011,'Deposit Transaction (B)'!$H$7:$H$2011,"Deposit",'Deposit Transaction (B)'!$G$7:$G$2011,'SUMMARY (B)'!$C36)</f>
        <v>0</v>
      </c>
      <c r="H36" s="258">
        <f>SUMIFS('Deposit Transaction (B)'!$I$7:$I$2011,'Deposit Transaction (B)'!$H$7:$H$2011,"Deposit Redeemed",'Deposit Transaction (B)'!$G$7:$G$2011,'SUMMARY (B)'!$C36)</f>
        <v>0</v>
      </c>
      <c r="I36" s="230">
        <f t="shared" si="4"/>
        <v>0</v>
      </c>
      <c r="J36" s="264">
        <f>SUMIFS('Deposit Transaction (B)'!$I$7:$I$2011,'Deposit Transaction (B)'!$H$7:$H$2011,"Temp Deposit",'Deposit Transaction (B)'!$G$7:$G$2011,'SUMMARY (B)'!$C36)</f>
        <v>0</v>
      </c>
      <c r="K36" s="265">
        <f>SUMIFS('Deposit Transaction (B)'!$I$7:$I$2011,'Deposit Transaction (B)'!$H$7:$H$2011,"Temp Deposit Redeemed",'Deposit Transaction (B)'!$G$7:$G$2011,'SUMMARY (B)'!$C36)</f>
        <v>0</v>
      </c>
      <c r="L36" s="231">
        <f t="shared" si="2"/>
        <v>0</v>
      </c>
    </row>
    <row r="37" spans="2:12" ht="18" customHeight="1">
      <c r="B37" s="200" t="str">
        <f>'ADD NAME (B)'!C35</f>
        <v>LK377</v>
      </c>
      <c r="C37" s="187" t="str">
        <f>'ADD NAME (B)'!D35</f>
        <v>许卓钦(Xu Zhuo Qin)</v>
      </c>
      <c r="D37" s="258">
        <f>SUMIFS('Marker Transaction (B)'!$I$7:I1872,'Marker Transaction (B)'!$H$7:H1872,"Marker",'Marker Transaction (B)'!$G$7:G1872,'SUMMARY (B)'!C37)</f>
        <v>246584</v>
      </c>
      <c r="E37" s="258">
        <f>SUMIFS('Marker Transaction (B)'!$I$7:J1872,'Marker Transaction (B)'!$H$7:I1872,"Marker Redeemed",'Marker Transaction (B)'!$G$7:H1872,'SUMMARY (B)'!$C37)</f>
        <v>0</v>
      </c>
      <c r="F37" s="230">
        <f t="shared" si="3"/>
        <v>246584</v>
      </c>
      <c r="G37" s="264">
        <f>SUMIFS('Deposit Transaction (B)'!$I$7:$I$2011,'Deposit Transaction (B)'!$H$7:$H$2011,"Deposit",'Deposit Transaction (B)'!$G$7:$G$2011,'SUMMARY (B)'!$C37)</f>
        <v>0</v>
      </c>
      <c r="H37" s="258">
        <f>SUMIFS('Deposit Transaction (B)'!$I$7:$I$2011,'Deposit Transaction (B)'!$H$7:$H$2011,"Deposit Redeemed",'Deposit Transaction (B)'!$G$7:$G$2011,'SUMMARY (B)'!$C37)</f>
        <v>0</v>
      </c>
      <c r="I37" s="230">
        <f t="shared" si="4"/>
        <v>0</v>
      </c>
      <c r="J37" s="264">
        <f>SUMIFS('Deposit Transaction (B)'!$I$7:$I$2011,'Deposit Transaction (B)'!$H$7:$H$2011,"Temp Deposit",'Deposit Transaction (B)'!$G$7:$G$2011,'SUMMARY (B)'!$C37)</f>
        <v>0</v>
      </c>
      <c r="K37" s="265">
        <f>SUMIFS('Deposit Transaction (B)'!$I$7:$I$2011,'Deposit Transaction (B)'!$H$7:$H$2011,"Temp Deposit Redeemed",'Deposit Transaction (B)'!$G$7:$G$2011,'SUMMARY (B)'!$C37)</f>
        <v>0</v>
      </c>
      <c r="L37" s="231">
        <f t="shared" si="2"/>
        <v>0</v>
      </c>
    </row>
    <row r="38" spans="2:12" ht="18" customHeight="1">
      <c r="B38" s="200" t="str">
        <f>'ADD NAME (B)'!C36</f>
        <v>LG1</v>
      </c>
      <c r="C38" s="187" t="str">
        <f>'ADD NAME (B)'!D36</f>
        <v>马学伟 (MA XUEWEI)</v>
      </c>
      <c r="D38" s="258">
        <f>SUMIFS('Marker Transaction (B)'!$I$7:I1873,'Marker Transaction (B)'!$H$7:H1873,"Marker",'Marker Transaction (B)'!$G$7:G1873,'SUMMARY (B)'!C38)</f>
        <v>0</v>
      </c>
      <c r="E38" s="258">
        <f>SUMIFS('Marker Transaction (B)'!$I$7:J1873,'Marker Transaction (B)'!$H$7:I1873,"Marker Redeemed",'Marker Transaction (B)'!$G$7:H1873,'SUMMARY (B)'!$C38)</f>
        <v>0</v>
      </c>
      <c r="F38" s="230">
        <f t="shared" si="3"/>
        <v>0</v>
      </c>
      <c r="G38" s="264">
        <f>SUMIFS('Deposit Transaction (B)'!$I$7:$I$2011,'Deposit Transaction (B)'!$H$7:$H$2011,"Deposit",'Deposit Transaction (B)'!$G$7:$G$2011,'SUMMARY (B)'!$C38)</f>
        <v>23300</v>
      </c>
      <c r="H38" s="258">
        <f>SUMIFS('Deposit Transaction (B)'!$I$7:$I$2011,'Deposit Transaction (B)'!$H$7:$H$2011,"Deposit Redeemed",'Deposit Transaction (B)'!$G$7:$G$2011,'SUMMARY (B)'!$C38)</f>
        <v>-23300</v>
      </c>
      <c r="I38" s="230">
        <f t="shared" si="4"/>
        <v>0</v>
      </c>
      <c r="J38" s="264">
        <f>SUMIFS('Deposit Transaction (B)'!$I$7:$I$2011,'Deposit Transaction (B)'!$H$7:$H$2011,"Temp Deposit",'Deposit Transaction (B)'!$G$7:$G$2011,'SUMMARY (B)'!$C38)</f>
        <v>0</v>
      </c>
      <c r="K38" s="265">
        <f>SUMIFS('Deposit Transaction (B)'!$I$7:$I$2011,'Deposit Transaction (B)'!$H$7:$H$2011,"Temp Deposit Redeemed",'Deposit Transaction (B)'!$G$7:$G$2011,'SUMMARY (B)'!$C38)</f>
        <v>0</v>
      </c>
      <c r="L38" s="231">
        <f t="shared" si="2"/>
        <v>0</v>
      </c>
    </row>
    <row r="39" spans="2:12" ht="18" customHeight="1">
      <c r="B39" s="200" t="str">
        <f>'ADD NAME (B)'!C37</f>
        <v>LG123456</v>
      </c>
      <c r="C39" s="187" t="str">
        <f>'ADD NAME (B)'!D37</f>
        <v>马兴隆 (Xing Long)</v>
      </c>
      <c r="D39" s="258">
        <f>SUMIFS('Marker Transaction (B)'!$I$7:I1874,'Marker Transaction (B)'!$H$7:H1874,"Marker",'Marker Transaction (B)'!$G$7:G1874,'SUMMARY (B)'!C39)</f>
        <v>50000</v>
      </c>
      <c r="E39" s="258">
        <f>SUMIFS('Marker Transaction (B)'!$I$7:J1874,'Marker Transaction (B)'!$H$7:I1874,"Marker Redeemed",'Marker Transaction (B)'!$G$7:H1874,'SUMMARY (B)'!$C39)</f>
        <v>0</v>
      </c>
      <c r="F39" s="230">
        <f t="shared" si="3"/>
        <v>50000</v>
      </c>
      <c r="G39" s="264">
        <f>SUMIFS('Deposit Transaction (B)'!$I$7:$I$2011,'Deposit Transaction (B)'!$H$7:$H$2011,"Deposit",'Deposit Transaction (B)'!$G$7:$G$2011,'SUMMARY (B)'!$C39)</f>
        <v>30000</v>
      </c>
      <c r="H39" s="258">
        <f>SUMIFS('Deposit Transaction (B)'!$I$7:$I$2011,'Deposit Transaction (B)'!$H$7:$H$2011,"Deposit Redeemed",'Deposit Transaction (B)'!$G$7:$G$2011,'SUMMARY (B)'!$C39)</f>
        <v>-30000</v>
      </c>
      <c r="I39" s="230">
        <f t="shared" si="4"/>
        <v>0</v>
      </c>
      <c r="J39" s="264">
        <f>SUMIFS('Deposit Transaction (B)'!$I$7:$I$2011,'Deposit Transaction (B)'!$H$7:$H$2011,"Temp Deposit",'Deposit Transaction (B)'!$G$7:$G$2011,'SUMMARY (B)'!$C39)</f>
        <v>0</v>
      </c>
      <c r="K39" s="265">
        <f>SUMIFS('Deposit Transaction (B)'!$I$7:$I$2011,'Deposit Transaction (B)'!$H$7:$H$2011,"Temp Deposit Redeemed",'Deposit Transaction (B)'!$G$7:$G$2011,'SUMMARY (B)'!$C39)</f>
        <v>0</v>
      </c>
      <c r="L39" s="231">
        <f t="shared" si="2"/>
        <v>0</v>
      </c>
    </row>
    <row r="40" spans="2:12" ht="18" customHeight="1">
      <c r="B40" s="200" t="str">
        <f>'ADD NAME (B)'!C38</f>
        <v>PZ12135</v>
      </c>
      <c r="C40" s="187" t="str">
        <f>'ADD NAME (B)'!D38</f>
        <v>李哥 (Li Ge)</v>
      </c>
      <c r="D40" s="258">
        <f>SUMIFS('Marker Transaction (B)'!$I$7:I1875,'Marker Transaction (B)'!$H$7:H1875,"Marker",'Marker Transaction (B)'!$G$7:G1875,'SUMMARY (B)'!C40)</f>
        <v>0</v>
      </c>
      <c r="E40" s="258">
        <f>SUMIFS('Marker Transaction (B)'!$I$7:J1875,'Marker Transaction (B)'!$H$7:I1875,"Marker Redeemed",'Marker Transaction (B)'!$G$7:H1875,'SUMMARY (B)'!$C40)</f>
        <v>0</v>
      </c>
      <c r="F40" s="230">
        <f t="shared" si="3"/>
        <v>0</v>
      </c>
      <c r="G40" s="264">
        <f>SUMIFS('Deposit Transaction (B)'!$I$7:$I$2011,'Deposit Transaction (B)'!$H$7:$H$2011,"Deposit",'Deposit Transaction (B)'!$G$7:$G$2011,'SUMMARY (B)'!$C40)</f>
        <v>11000</v>
      </c>
      <c r="H40" s="258">
        <f>SUMIFS('Deposit Transaction (B)'!$I$7:$I$2011,'Deposit Transaction (B)'!$H$7:$H$2011,"Deposit Redeemed",'Deposit Transaction (B)'!$G$7:$G$2011,'SUMMARY (B)'!$C40)</f>
        <v>-11000</v>
      </c>
      <c r="I40" s="230">
        <f t="shared" si="4"/>
        <v>0</v>
      </c>
      <c r="J40" s="264">
        <f>SUMIFS('Deposit Transaction (B)'!$I$7:$I$2011,'Deposit Transaction (B)'!$H$7:$H$2011,"Temp Deposit",'Deposit Transaction (B)'!$G$7:$G$2011,'SUMMARY (B)'!$C40)</f>
        <v>0</v>
      </c>
      <c r="K40" s="265">
        <f>SUMIFS('Deposit Transaction (B)'!$I$7:$I$2011,'Deposit Transaction (B)'!$H$7:$H$2011,"Temp Deposit Redeemed",'Deposit Transaction (B)'!$G$7:$G$2011,'SUMMARY (B)'!$C40)</f>
        <v>0</v>
      </c>
      <c r="L40" s="231">
        <f t="shared" si="2"/>
        <v>0</v>
      </c>
    </row>
    <row r="41" spans="2:12" ht="18" customHeight="1" thickBot="1">
      <c r="B41" s="235">
        <f>'ADD NAME (B)'!C39</f>
        <v>0</v>
      </c>
      <c r="C41" s="232">
        <f>'ADD NAME (B)'!D39</f>
        <v>0</v>
      </c>
      <c r="D41" s="259">
        <f>SUMIFS('Marker Transaction (B)'!$I$7:I1876,'Marker Transaction (B)'!$H$7:H1876,"Marker",'Marker Transaction (B)'!$G$7:G1876,'SUMMARY (B)'!C41)</f>
        <v>0</v>
      </c>
      <c r="E41" s="259">
        <f>SUMIFS('Marker Transaction (B)'!$I$7:J1876,'Marker Transaction (B)'!$H$7:I1876,"Marker Redeemed",'Marker Transaction (B)'!$G$7:H1876,'SUMMARY (B)'!$C41)</f>
        <v>0</v>
      </c>
      <c r="F41" s="260">
        <f t="shared" si="3"/>
        <v>0</v>
      </c>
      <c r="G41" s="271">
        <f>SUMIFS('Deposit Transaction (B)'!$I$7:$I$2011,'Deposit Transaction (B)'!$H$7:$H$2011,"Deposit",'Deposit Transaction (B)'!$G$7:$G$2011,'SUMMARY (B)'!$C41)</f>
        <v>0</v>
      </c>
      <c r="H41" s="259">
        <f>SUMIFS('Deposit Transaction (B)'!$I$7:$I$2011,'Deposit Transaction (B)'!$H$7:$H$2011,"Deposit Redeemed",'Deposit Transaction (B)'!$G$7:$G$2011,'SUMMARY (B)'!$C41)</f>
        <v>0</v>
      </c>
      <c r="I41" s="260">
        <f t="shared" si="4"/>
        <v>0</v>
      </c>
      <c r="J41" s="271">
        <f>SUMIFS('Deposit Transaction (B)'!$I$7:$I$2011,'Deposit Transaction (B)'!$H$7:$H$2011,"Temp Deposit",'Deposit Transaction (B)'!$G$7:$G$2011,'SUMMARY (B)'!$C41)</f>
        <v>0</v>
      </c>
      <c r="K41" s="272">
        <f>SUMIFS('Deposit Transaction (B)'!$I$7:$I$2011,'Deposit Transaction (B)'!$H$7:$H$2011,"Temp Deposit Redeemed",'Deposit Transaction (B)'!$G$7:$G$2011,'SUMMARY (B)'!$C41)</f>
        <v>0</v>
      </c>
      <c r="L41" s="236">
        <f t="shared" si="2"/>
        <v>0</v>
      </c>
    </row>
    <row r="42" spans="2:12" ht="20.100000000000001" hidden="1" customHeight="1">
      <c r="B42" s="199">
        <f>'ADD NAME (B)'!C40</f>
        <v>0</v>
      </c>
      <c r="C42" s="186">
        <f>'ADD NAME (B)'!D40</f>
        <v>0</v>
      </c>
      <c r="D42" s="201">
        <f>SUMIFS('Marker Transaction (B)'!$I$7:I1877,'Marker Transaction (B)'!$H$7:H1877,"Marker",'Marker Transaction (B)'!$G$7:G1877,'SUMMARY (B)'!C42)</f>
        <v>0</v>
      </c>
      <c r="E42" s="201">
        <f>SUMIFS('Marker Transaction (B)'!$I$7:J1877,'Marker Transaction (B)'!$H$7:I1877,"Marker Redeemed",'Marker Transaction (B)'!$G$7:H1877,'SUMMARY (B)'!$C42)</f>
        <v>0</v>
      </c>
      <c r="F42" s="233">
        <f t="shared" si="3"/>
        <v>0</v>
      </c>
      <c r="G42" s="202">
        <f>SUMIFS('Deposit Transaction (B)'!$I$7:$I$2011,'Deposit Transaction (B)'!$H$7:$H$2011,"Deposit",'Deposit Transaction (B)'!$G$7:$G$2011,'SUMMARY (B)'!$C42)</f>
        <v>0</v>
      </c>
      <c r="H42" s="201">
        <f>SUMIFS('Deposit Transaction (B)'!$I$7:$I$2011,'Deposit Transaction (B)'!$H$7:$H$2011,"Deposit Redeemed",'Deposit Transaction (B)'!$G$7:$G$2011,'SUMMARY (B)'!$C42)</f>
        <v>0</v>
      </c>
      <c r="I42" s="233">
        <f t="shared" si="4"/>
        <v>0</v>
      </c>
      <c r="J42" s="202">
        <f>SUMIFS('Deposit Transaction (B)'!$I$7:$I$2011,'Deposit Transaction (B)'!$H$7:$H$2011,"Temp Deposit",'Deposit Transaction (B)'!$G$7:$G$2011,'SUMMARY (B)'!$C42)</f>
        <v>0</v>
      </c>
      <c r="K42" s="203">
        <f>SUMIFS('Deposit Transaction (B)'!$I$7:$I$2011,'Deposit Transaction (B)'!$H$7:$H$2011,"Temp Deposit Redeemed",'Deposit Transaction (B)'!$G$7:$G$2011,'SUMMARY (B)'!$C42)</f>
        <v>0</v>
      </c>
      <c r="L42" s="234">
        <f t="shared" si="2"/>
        <v>0</v>
      </c>
    </row>
    <row r="43" spans="2:12" ht="20.100000000000001" hidden="1" customHeight="1">
      <c r="B43" s="200">
        <f>'ADD NAME (B)'!C41</f>
        <v>0</v>
      </c>
      <c r="C43" s="187">
        <f>'ADD NAME (B)'!D41</f>
        <v>0</v>
      </c>
      <c r="D43" s="201">
        <f>SUMIFS('Marker Transaction (B)'!$I$7:I1878,'Marker Transaction (B)'!$H$7:H1878,"Marker",'Marker Transaction (B)'!$G$7:G1878,'SUMMARY (B)'!C43)</f>
        <v>0</v>
      </c>
      <c r="E43" s="201">
        <f>SUMIFS('Marker Transaction (B)'!$I$7:J1878,'Marker Transaction (B)'!$H$7:I1878,"Marker Redeemed",'Marker Transaction (B)'!$G$7:H1878,'SUMMARY (B)'!$C43)</f>
        <v>0</v>
      </c>
      <c r="F43" s="204">
        <f t="shared" si="3"/>
        <v>0</v>
      </c>
      <c r="G43" s="202">
        <f>SUMIFS('Deposit Transaction (B)'!$I$7:$I$2011,'Deposit Transaction (B)'!$H$7:$H$2011,"Deposit",'Deposit Transaction (B)'!$G$7:$G$2011,'SUMMARY (B)'!$C43)</f>
        <v>0</v>
      </c>
      <c r="H43" s="201">
        <f>SUMIFS('Deposit Transaction (B)'!$I$7:$I$2011,'Deposit Transaction (B)'!$H$7:$H$2011,"Deposit Redeemed",'Deposit Transaction (B)'!$G$7:$G$2011,'SUMMARY (B)'!$C43)</f>
        <v>0</v>
      </c>
      <c r="I43" s="204">
        <f t="shared" si="4"/>
        <v>0</v>
      </c>
      <c r="J43" s="202">
        <f>SUMIFS('Deposit Transaction (B)'!$I$7:$I$2011,'Deposit Transaction (B)'!$H$7:$H$2011,"Temp Deposit",'Deposit Transaction (B)'!$G$7:$G$2011,'SUMMARY (B)'!$C43)</f>
        <v>0</v>
      </c>
      <c r="K43" s="203">
        <f>SUMIFS('Deposit Transaction (B)'!$I$7:$I$2011,'Deposit Transaction (B)'!$H$7:$H$2011,"Temp Deposit Redeemed",'Deposit Transaction (B)'!$G$7:$G$2011,'SUMMARY (B)'!$C43)</f>
        <v>0</v>
      </c>
      <c r="L43" s="205">
        <f t="shared" si="2"/>
        <v>0</v>
      </c>
    </row>
    <row r="44" spans="2:12" ht="20.100000000000001" hidden="1" customHeight="1">
      <c r="B44" s="200">
        <f>'ADD NAME (B)'!C42</f>
        <v>0</v>
      </c>
      <c r="C44" s="187">
        <f>'ADD NAME (B)'!D42</f>
        <v>0</v>
      </c>
      <c r="D44" s="201">
        <f>SUMIFS('Marker Transaction (B)'!$I$7:I1879,'Marker Transaction (B)'!$H$7:H1879,"Marker",'Marker Transaction (B)'!$G$7:G1879,'SUMMARY (B)'!C44)</f>
        <v>0</v>
      </c>
      <c r="E44" s="201">
        <f>SUMIFS('Marker Transaction (B)'!$I$7:J1879,'Marker Transaction (B)'!$H$7:I1879,"Marker Redeemed",'Marker Transaction (B)'!$G$7:H1879,'SUMMARY (B)'!$C44)</f>
        <v>0</v>
      </c>
      <c r="F44" s="204">
        <f t="shared" si="3"/>
        <v>0</v>
      </c>
      <c r="G44" s="202">
        <f>SUMIFS('Deposit Transaction (B)'!$I$7:$I$2011,'Deposit Transaction (B)'!$H$7:$H$2011,"Deposit",'Deposit Transaction (B)'!$G$7:$G$2011,'SUMMARY (B)'!$C44)</f>
        <v>0</v>
      </c>
      <c r="H44" s="201">
        <f>SUMIFS('Deposit Transaction (B)'!$I$7:$I$2011,'Deposit Transaction (B)'!$H$7:$H$2011,"Deposit Redeemed",'Deposit Transaction (B)'!$G$7:$G$2011,'SUMMARY (B)'!$C44)</f>
        <v>0</v>
      </c>
      <c r="I44" s="204">
        <f t="shared" si="4"/>
        <v>0</v>
      </c>
      <c r="J44" s="202">
        <f>SUMIFS('Deposit Transaction (B)'!$I$7:$I$2011,'Deposit Transaction (B)'!$H$7:$H$2011,"Temp Deposit",'Deposit Transaction (B)'!$G$7:$G$2011,'SUMMARY (B)'!$C44)</f>
        <v>0</v>
      </c>
      <c r="K44" s="203">
        <f>SUMIFS('Deposit Transaction (B)'!$I$7:$I$2011,'Deposit Transaction (B)'!$H$7:$H$2011,"Temp Deposit Redeemed",'Deposit Transaction (B)'!$G$7:$G$2011,'SUMMARY (B)'!$C44)</f>
        <v>0</v>
      </c>
      <c r="L44" s="205">
        <f t="shared" si="2"/>
        <v>0</v>
      </c>
    </row>
    <row r="45" spans="2:12" ht="20.100000000000001" hidden="1" customHeight="1">
      <c r="B45" s="200">
        <f>'ADD NAME (B)'!C43</f>
        <v>0</v>
      </c>
      <c r="C45" s="187">
        <f>'ADD NAME (B)'!D43</f>
        <v>0</v>
      </c>
      <c r="D45" s="201">
        <f>SUMIFS('Marker Transaction (B)'!$I$7:I1880,'Marker Transaction (B)'!$H$7:H1880,"Marker",'Marker Transaction (B)'!$G$7:G1880,'SUMMARY (B)'!C45)</f>
        <v>0</v>
      </c>
      <c r="E45" s="201">
        <f>SUMIFS('Marker Transaction (B)'!$I$7:J1880,'Marker Transaction (B)'!$H$7:I1880,"Marker Redeemed",'Marker Transaction (B)'!$G$7:H1880,'SUMMARY (B)'!$C45)</f>
        <v>0</v>
      </c>
      <c r="F45" s="204">
        <f t="shared" si="3"/>
        <v>0</v>
      </c>
      <c r="G45" s="202">
        <f>SUMIFS('Deposit Transaction (B)'!$I$7:$I$2011,'Deposit Transaction (B)'!$H$7:$H$2011,"Deposit",'Deposit Transaction (B)'!$G$7:$G$2011,'SUMMARY (B)'!$C45)</f>
        <v>0</v>
      </c>
      <c r="H45" s="201">
        <f>SUMIFS('Deposit Transaction (B)'!$I$7:$I$2011,'Deposit Transaction (B)'!$H$7:$H$2011,"Deposit Redeemed",'Deposit Transaction (B)'!$G$7:$G$2011,'SUMMARY (B)'!$C45)</f>
        <v>0</v>
      </c>
      <c r="I45" s="204">
        <f t="shared" si="4"/>
        <v>0</v>
      </c>
      <c r="J45" s="202">
        <f>SUMIFS('Deposit Transaction (B)'!$I$7:$I$2011,'Deposit Transaction (B)'!$H$7:$H$2011,"Temp Deposit",'Deposit Transaction (B)'!$G$7:$G$2011,'SUMMARY (B)'!$C45)</f>
        <v>0</v>
      </c>
      <c r="K45" s="203">
        <f>SUMIFS('Deposit Transaction (B)'!$I$7:$I$2011,'Deposit Transaction (B)'!$H$7:$H$2011,"Temp Deposit Redeemed",'Deposit Transaction (B)'!$G$7:$G$2011,'SUMMARY (B)'!$C45)</f>
        <v>0</v>
      </c>
      <c r="L45" s="205">
        <f t="shared" si="2"/>
        <v>0</v>
      </c>
    </row>
    <row r="46" spans="2:12" ht="20.100000000000001" hidden="1" customHeight="1">
      <c r="B46" s="200">
        <f>'ADD NAME (B)'!C44</f>
        <v>0</v>
      </c>
      <c r="C46" s="187">
        <f>'ADD NAME (B)'!D44</f>
        <v>0</v>
      </c>
      <c r="D46" s="201">
        <f>SUMIFS('Marker Transaction (B)'!$I$7:I1881,'Marker Transaction (B)'!$H$7:H1881,"Marker",'Marker Transaction (B)'!$G$7:G1881,'SUMMARY (B)'!C46)</f>
        <v>0</v>
      </c>
      <c r="E46" s="201">
        <f>SUMIFS('Marker Transaction (B)'!$I$7:J1881,'Marker Transaction (B)'!$H$7:I1881,"Marker Redeemed",'Marker Transaction (B)'!$G$7:H1881,'SUMMARY (B)'!$C46)</f>
        <v>0</v>
      </c>
      <c r="F46" s="204">
        <f t="shared" si="3"/>
        <v>0</v>
      </c>
      <c r="G46" s="202">
        <f>SUMIFS('Deposit Transaction (B)'!$I$7:$I$2011,'Deposit Transaction (B)'!$H$7:$H$2011,"Deposit",'Deposit Transaction (B)'!$G$7:$G$2011,'SUMMARY (B)'!$C46)</f>
        <v>0</v>
      </c>
      <c r="H46" s="201">
        <f>SUMIFS('Deposit Transaction (B)'!$I$7:$I$2011,'Deposit Transaction (B)'!$H$7:$H$2011,"Deposit Redeemed",'Deposit Transaction (B)'!$G$7:$G$2011,'SUMMARY (B)'!$C46)</f>
        <v>0</v>
      </c>
      <c r="I46" s="204">
        <f t="shared" si="4"/>
        <v>0</v>
      </c>
      <c r="J46" s="202">
        <f>SUMIFS('Deposit Transaction (B)'!$I$7:$I$2011,'Deposit Transaction (B)'!$H$7:$H$2011,"Temp Deposit",'Deposit Transaction (B)'!$G$7:$G$2011,'SUMMARY (B)'!$C46)</f>
        <v>0</v>
      </c>
      <c r="K46" s="203">
        <f>SUMIFS('Deposit Transaction (B)'!$I$7:$I$2011,'Deposit Transaction (B)'!$H$7:$H$2011,"Temp Deposit Redeemed",'Deposit Transaction (B)'!$G$7:$G$2011,'SUMMARY (B)'!$C46)</f>
        <v>0</v>
      </c>
      <c r="L46" s="205">
        <f t="shared" si="2"/>
        <v>0</v>
      </c>
    </row>
    <row r="47" spans="2:12" ht="20.100000000000001" hidden="1" customHeight="1">
      <c r="B47" s="200">
        <f>'ADD NAME (B)'!C45</f>
        <v>0</v>
      </c>
      <c r="C47" s="187">
        <f>'ADD NAME (B)'!D45</f>
        <v>0</v>
      </c>
      <c r="D47" s="201">
        <f>SUMIFS('Marker Transaction (B)'!$I$7:I1882,'Marker Transaction (B)'!$H$7:H1882,"Marker",'Marker Transaction (B)'!$G$7:G1882,'SUMMARY (B)'!C47)</f>
        <v>0</v>
      </c>
      <c r="E47" s="201">
        <f>SUMIFS('Marker Transaction (B)'!$I$7:J1882,'Marker Transaction (B)'!$H$7:I1882,"Marker Redeemed",'Marker Transaction (B)'!$G$7:H1882,'SUMMARY (B)'!$C47)</f>
        <v>0</v>
      </c>
      <c r="F47" s="204">
        <f t="shared" si="3"/>
        <v>0</v>
      </c>
      <c r="G47" s="202">
        <f>SUMIFS('Deposit Transaction (B)'!$I$7:$I$2011,'Deposit Transaction (B)'!$H$7:$H$2011,"Deposit",'Deposit Transaction (B)'!$G$7:$G$2011,'SUMMARY (B)'!$C47)</f>
        <v>0</v>
      </c>
      <c r="H47" s="201">
        <f>SUMIFS('Deposit Transaction (B)'!$I$7:$I$2011,'Deposit Transaction (B)'!$H$7:$H$2011,"Deposit Redeemed",'Deposit Transaction (B)'!$G$7:$G$2011,'SUMMARY (B)'!$C47)</f>
        <v>0</v>
      </c>
      <c r="I47" s="204">
        <f t="shared" si="4"/>
        <v>0</v>
      </c>
      <c r="J47" s="202">
        <f>SUMIFS('Deposit Transaction (B)'!$I$7:$I$2011,'Deposit Transaction (B)'!$H$7:$H$2011,"Temp Deposit",'Deposit Transaction (B)'!$G$7:$G$2011,'SUMMARY (B)'!$C47)</f>
        <v>0</v>
      </c>
      <c r="K47" s="203">
        <f>SUMIFS('Deposit Transaction (B)'!$I$7:$I$2011,'Deposit Transaction (B)'!$H$7:$H$2011,"Temp Deposit Redeemed",'Deposit Transaction (B)'!$G$7:$G$2011,'SUMMARY (B)'!$C47)</f>
        <v>0</v>
      </c>
      <c r="L47" s="205">
        <f t="shared" si="2"/>
        <v>0</v>
      </c>
    </row>
    <row r="48" spans="2:12" ht="20.100000000000001" hidden="1" customHeight="1">
      <c r="B48" s="200">
        <f>'ADD NAME (B)'!C46</f>
        <v>0</v>
      </c>
      <c r="C48" s="187">
        <f>'ADD NAME (B)'!D46</f>
        <v>0</v>
      </c>
      <c r="D48" s="201">
        <f>SUMIFS('Marker Transaction (B)'!$I$7:I1883,'Marker Transaction (B)'!$H$7:H1883,"Marker",'Marker Transaction (B)'!$G$7:G1883,'SUMMARY (B)'!C48)</f>
        <v>0</v>
      </c>
      <c r="E48" s="201">
        <f>SUMIFS('Marker Transaction (B)'!$I$7:J1883,'Marker Transaction (B)'!$H$7:I1883,"Marker Redeemed",'Marker Transaction (B)'!$G$7:H1883,'SUMMARY (B)'!$C48)</f>
        <v>0</v>
      </c>
      <c r="F48" s="204">
        <f t="shared" si="3"/>
        <v>0</v>
      </c>
      <c r="G48" s="202">
        <f>SUMIFS('Deposit Transaction (B)'!$I$7:$I$2011,'Deposit Transaction (B)'!$H$7:$H$2011,"Deposit",'Deposit Transaction (B)'!$G$7:$G$2011,'SUMMARY (B)'!$C48)</f>
        <v>0</v>
      </c>
      <c r="H48" s="201">
        <f>SUMIFS('Deposit Transaction (B)'!$I$7:$I$2011,'Deposit Transaction (B)'!$H$7:$H$2011,"Deposit Redeemed",'Deposit Transaction (B)'!$G$7:$G$2011,'SUMMARY (B)'!$C48)</f>
        <v>0</v>
      </c>
      <c r="I48" s="204">
        <f t="shared" si="4"/>
        <v>0</v>
      </c>
      <c r="J48" s="202">
        <f>SUMIFS('Deposit Transaction (B)'!$I$7:$I$2011,'Deposit Transaction (B)'!$H$7:$H$2011,"Temp Deposit",'Deposit Transaction (B)'!$G$7:$G$2011,'SUMMARY (B)'!$C48)</f>
        <v>0</v>
      </c>
      <c r="K48" s="203">
        <f>SUMIFS('Deposit Transaction (B)'!$I$7:$I$2011,'Deposit Transaction (B)'!$H$7:$H$2011,"Temp Deposit Redeemed",'Deposit Transaction (B)'!$G$7:$G$2011,'SUMMARY (B)'!$C48)</f>
        <v>0</v>
      </c>
      <c r="L48" s="205">
        <f t="shared" si="2"/>
        <v>0</v>
      </c>
    </row>
    <row r="49" spans="2:12" ht="20.100000000000001" hidden="1" customHeight="1">
      <c r="B49" s="200">
        <f>'ADD NAME (B)'!C47</f>
        <v>0</v>
      </c>
      <c r="C49" s="187">
        <f>'ADD NAME (B)'!D47</f>
        <v>0</v>
      </c>
      <c r="D49" s="201">
        <f>SUMIFS('Marker Transaction (B)'!$I$7:I1884,'Marker Transaction (B)'!$H$7:H1884,"Marker",'Marker Transaction (B)'!$G$7:G1884,'SUMMARY (B)'!C49)</f>
        <v>0</v>
      </c>
      <c r="E49" s="201">
        <f>SUMIFS('Marker Transaction (B)'!$I$7:J1884,'Marker Transaction (B)'!$H$7:I1884,"Marker Redeemed",'Marker Transaction (B)'!$G$7:H1884,'SUMMARY (B)'!$C49)</f>
        <v>0</v>
      </c>
      <c r="F49" s="204">
        <f t="shared" si="3"/>
        <v>0</v>
      </c>
      <c r="G49" s="202">
        <f>SUMIFS('Deposit Transaction (B)'!$I$7:$I$2011,'Deposit Transaction (B)'!$H$7:$H$2011,"Deposit",'Deposit Transaction (B)'!$G$7:$G$2011,'SUMMARY (B)'!$C49)</f>
        <v>0</v>
      </c>
      <c r="H49" s="201">
        <f>SUMIFS('Deposit Transaction (B)'!$I$7:$I$2011,'Deposit Transaction (B)'!$H$7:$H$2011,"Deposit Redeemed",'Deposit Transaction (B)'!$G$7:$G$2011,'SUMMARY (B)'!$C49)</f>
        <v>0</v>
      </c>
      <c r="I49" s="204">
        <f t="shared" si="4"/>
        <v>0</v>
      </c>
      <c r="J49" s="202">
        <f>SUMIFS('Deposit Transaction (B)'!$I$7:$I$2011,'Deposit Transaction (B)'!$H$7:$H$2011,"Temp Deposit",'Deposit Transaction (B)'!$G$7:$G$2011,'SUMMARY (B)'!$C49)</f>
        <v>0</v>
      </c>
      <c r="K49" s="203">
        <f>SUMIFS('Deposit Transaction (B)'!$I$7:$I$2011,'Deposit Transaction (B)'!$H$7:$H$2011,"Temp Deposit Redeemed",'Deposit Transaction (B)'!$G$7:$G$2011,'SUMMARY (B)'!$C49)</f>
        <v>0</v>
      </c>
      <c r="L49" s="205">
        <f t="shared" si="2"/>
        <v>0</v>
      </c>
    </row>
    <row r="50" spans="2:12" ht="20.100000000000001" hidden="1" customHeight="1">
      <c r="B50" s="200">
        <f>'ADD NAME (B)'!C48</f>
        <v>0</v>
      </c>
      <c r="C50" s="187">
        <f>'ADD NAME (B)'!D48</f>
        <v>0</v>
      </c>
      <c r="D50" s="201">
        <f>SUMIFS('Marker Transaction (B)'!$I$7:I1885,'Marker Transaction (B)'!$H$7:H1885,"Marker",'Marker Transaction (B)'!$G$7:G1885,'SUMMARY (B)'!C50)</f>
        <v>0</v>
      </c>
      <c r="E50" s="201">
        <f>SUMIFS('Marker Transaction (B)'!$I$7:J1885,'Marker Transaction (B)'!$H$7:I1885,"Marker Redeemed",'Marker Transaction (B)'!$G$7:H1885,'SUMMARY (B)'!$C50)</f>
        <v>0</v>
      </c>
      <c r="F50" s="204">
        <f t="shared" si="3"/>
        <v>0</v>
      </c>
      <c r="G50" s="202">
        <f>SUMIFS('Deposit Transaction (B)'!$I$7:$I$2011,'Deposit Transaction (B)'!$H$7:$H$2011,"Deposit",'Deposit Transaction (B)'!$G$7:$G$2011,'SUMMARY (B)'!$C50)</f>
        <v>0</v>
      </c>
      <c r="H50" s="201">
        <f>SUMIFS('Deposit Transaction (B)'!$I$7:$I$2011,'Deposit Transaction (B)'!$H$7:$H$2011,"Deposit Redeemed",'Deposit Transaction (B)'!$G$7:$G$2011,'SUMMARY (B)'!$C50)</f>
        <v>0</v>
      </c>
      <c r="I50" s="204">
        <f t="shared" si="4"/>
        <v>0</v>
      </c>
      <c r="J50" s="202">
        <f>SUMIFS('Deposit Transaction (B)'!$I$7:$I$2011,'Deposit Transaction (B)'!$H$7:$H$2011,"Temp Deposit",'Deposit Transaction (B)'!$G$7:$G$2011,'SUMMARY (B)'!$C50)</f>
        <v>0</v>
      </c>
      <c r="K50" s="203">
        <f>SUMIFS('Deposit Transaction (B)'!$I$7:$I$2011,'Deposit Transaction (B)'!$H$7:$H$2011,"Temp Deposit Redeemed",'Deposit Transaction (B)'!$G$7:$G$2011,'SUMMARY (B)'!$C50)</f>
        <v>0</v>
      </c>
      <c r="L50" s="205">
        <f t="shared" si="2"/>
        <v>0</v>
      </c>
    </row>
    <row r="51" spans="2:12" ht="20.100000000000001" hidden="1" customHeight="1">
      <c r="B51" s="200">
        <f>'ADD NAME (B)'!C49</f>
        <v>0</v>
      </c>
      <c r="C51" s="187">
        <f>'ADD NAME (B)'!D49</f>
        <v>0</v>
      </c>
      <c r="D51" s="201">
        <f>SUMIFS('Marker Transaction (B)'!$I$7:I1886,'Marker Transaction (B)'!$H$7:H1886,"Marker",'Marker Transaction (B)'!$G$7:G1886,'SUMMARY (B)'!C51)</f>
        <v>0</v>
      </c>
      <c r="E51" s="201">
        <f>SUMIFS('Marker Transaction (B)'!$I$7:J1886,'Marker Transaction (B)'!$H$7:I1886,"Marker Redeemed",'Marker Transaction (B)'!$G$7:H1886,'SUMMARY (B)'!$C51)</f>
        <v>0</v>
      </c>
      <c r="F51" s="204">
        <f t="shared" si="3"/>
        <v>0</v>
      </c>
      <c r="G51" s="202">
        <f>SUMIFS('Deposit Transaction (B)'!$I$7:$I$2011,'Deposit Transaction (B)'!$H$7:$H$2011,"Deposit",'Deposit Transaction (B)'!$G$7:$G$2011,'SUMMARY (B)'!$C51)</f>
        <v>0</v>
      </c>
      <c r="H51" s="201">
        <f>SUMIFS('Deposit Transaction (B)'!$I$7:$I$2011,'Deposit Transaction (B)'!$H$7:$H$2011,"Deposit Redeemed",'Deposit Transaction (B)'!$G$7:$G$2011,'SUMMARY (B)'!$C51)</f>
        <v>0</v>
      </c>
      <c r="I51" s="204">
        <f t="shared" si="4"/>
        <v>0</v>
      </c>
      <c r="J51" s="202">
        <f>SUMIFS('Deposit Transaction (B)'!$I$7:$I$2011,'Deposit Transaction (B)'!$H$7:$H$2011,"Temp Deposit",'Deposit Transaction (B)'!$G$7:$G$2011,'SUMMARY (B)'!$C51)</f>
        <v>0</v>
      </c>
      <c r="K51" s="203">
        <f>SUMIFS('Deposit Transaction (B)'!$I$7:$I$2011,'Deposit Transaction (B)'!$H$7:$H$2011,"Temp Deposit Redeemed",'Deposit Transaction (B)'!$G$7:$G$2011,'SUMMARY (B)'!$C51)</f>
        <v>0</v>
      </c>
      <c r="L51" s="205">
        <f t="shared" si="2"/>
        <v>0</v>
      </c>
    </row>
    <row r="52" spans="2:12" ht="20.100000000000001" hidden="1" customHeight="1">
      <c r="B52" s="200">
        <f>'ADD NAME (B)'!C50</f>
        <v>0</v>
      </c>
      <c r="C52" s="187">
        <f>'ADD NAME (B)'!D50</f>
        <v>0</v>
      </c>
      <c r="D52" s="201">
        <f>SUMIFS('Marker Transaction (B)'!$I$7:I1887,'Marker Transaction (B)'!$H$7:H1887,"Marker",'Marker Transaction (B)'!$G$7:G1887,'SUMMARY (B)'!C52)</f>
        <v>0</v>
      </c>
      <c r="E52" s="201">
        <f>SUMIFS('Marker Transaction (B)'!$I$7:J1887,'Marker Transaction (B)'!$H$7:I1887,"Marker Redeemed",'Marker Transaction (B)'!$G$7:H1887,'SUMMARY (B)'!$C52)</f>
        <v>0</v>
      </c>
      <c r="F52" s="204">
        <f t="shared" si="3"/>
        <v>0</v>
      </c>
      <c r="G52" s="202">
        <f>SUMIFS('Deposit Transaction (B)'!$I$7:$I$2011,'Deposit Transaction (B)'!$H$7:$H$2011,"Deposit",'Deposit Transaction (B)'!$G$7:$G$2011,'SUMMARY (B)'!$C52)</f>
        <v>0</v>
      </c>
      <c r="H52" s="201">
        <f>SUMIFS('Deposit Transaction (B)'!$I$7:$I$2011,'Deposit Transaction (B)'!$H$7:$H$2011,"Deposit Redeemed",'Deposit Transaction (B)'!$G$7:$G$2011,'SUMMARY (B)'!$C52)</f>
        <v>0</v>
      </c>
      <c r="I52" s="204">
        <f t="shared" si="4"/>
        <v>0</v>
      </c>
      <c r="J52" s="202">
        <f>SUMIFS('Deposit Transaction (B)'!$I$7:$I$2011,'Deposit Transaction (B)'!$H$7:$H$2011,"Temp Deposit",'Deposit Transaction (B)'!$G$7:$G$2011,'SUMMARY (B)'!$C52)</f>
        <v>0</v>
      </c>
      <c r="K52" s="203">
        <f>SUMIFS('Deposit Transaction (B)'!$I$7:$I$2011,'Deposit Transaction (B)'!$H$7:$H$2011,"Temp Deposit Redeemed",'Deposit Transaction (B)'!$G$7:$G$2011,'SUMMARY (B)'!$C52)</f>
        <v>0</v>
      </c>
      <c r="L52" s="205">
        <f t="shared" si="2"/>
        <v>0</v>
      </c>
    </row>
    <row r="53" spans="2:12" ht="20.100000000000001" hidden="1" customHeight="1">
      <c r="B53" s="200">
        <f>'ADD NAME (B)'!C51</f>
        <v>0</v>
      </c>
      <c r="C53" s="187">
        <f>'ADD NAME (B)'!D51</f>
        <v>0</v>
      </c>
      <c r="D53" s="201">
        <f>SUMIFS('Marker Transaction (B)'!$I$7:I1888,'Marker Transaction (B)'!$H$7:H1888,"Marker",'Marker Transaction (B)'!$G$7:G1888,'SUMMARY (B)'!C53)</f>
        <v>0</v>
      </c>
      <c r="E53" s="201">
        <f>SUMIFS('Marker Transaction (B)'!$I$7:J1888,'Marker Transaction (B)'!$H$7:I1888,"Marker Redeemed",'Marker Transaction (B)'!$G$7:H1888,'SUMMARY (B)'!$C53)</f>
        <v>0</v>
      </c>
      <c r="F53" s="204">
        <f t="shared" si="3"/>
        <v>0</v>
      </c>
      <c r="G53" s="202">
        <f>SUMIFS('Deposit Transaction (B)'!$I$7:$I$2011,'Deposit Transaction (B)'!$H$7:$H$2011,"Deposit",'Deposit Transaction (B)'!$G$7:$G$2011,'SUMMARY (B)'!$C53)</f>
        <v>0</v>
      </c>
      <c r="H53" s="201">
        <f>SUMIFS('Deposit Transaction (B)'!$I$7:$I$2011,'Deposit Transaction (B)'!$H$7:$H$2011,"Deposit Redeemed",'Deposit Transaction (B)'!$G$7:$G$2011,'SUMMARY (B)'!$C53)</f>
        <v>0</v>
      </c>
      <c r="I53" s="204">
        <f t="shared" si="4"/>
        <v>0</v>
      </c>
      <c r="J53" s="202">
        <f>SUMIFS('Deposit Transaction (B)'!$I$7:$I$2011,'Deposit Transaction (B)'!$H$7:$H$2011,"Temp Deposit",'Deposit Transaction (B)'!$G$7:$G$2011,'SUMMARY (B)'!$C53)</f>
        <v>0</v>
      </c>
      <c r="K53" s="203">
        <f>SUMIFS('Deposit Transaction (B)'!$I$7:$I$2011,'Deposit Transaction (B)'!$H$7:$H$2011,"Temp Deposit Redeemed",'Deposit Transaction (B)'!$G$7:$G$2011,'SUMMARY (B)'!$C53)</f>
        <v>0</v>
      </c>
      <c r="L53" s="205">
        <f t="shared" si="2"/>
        <v>0</v>
      </c>
    </row>
    <row r="54" spans="2:12" ht="20.100000000000001" hidden="1" customHeight="1" thickBot="1">
      <c r="B54" s="200">
        <f>'ADD NAME (B)'!C52</f>
        <v>0</v>
      </c>
      <c r="C54" s="187">
        <f>'ADD NAME (B)'!D52</f>
        <v>0</v>
      </c>
      <c r="D54" s="201">
        <f>SUMIFS('Marker Transaction (B)'!$I$7:I1889,'Marker Transaction (B)'!$H$7:H1889,"Marker",'Marker Transaction (B)'!$G$7:G1889,'SUMMARY (B)'!C54)</f>
        <v>0</v>
      </c>
      <c r="E54" s="201">
        <f>SUMIFS('Marker Transaction (B)'!$I$7:J1889,'Marker Transaction (B)'!$H$7:I1889,"Marker Redeemed",'Marker Transaction (B)'!$G$7:H1889,'SUMMARY (B)'!$C54)</f>
        <v>0</v>
      </c>
      <c r="F54" s="204">
        <f t="shared" si="3"/>
        <v>0</v>
      </c>
      <c r="G54" s="202">
        <f>SUMIFS('Deposit Transaction (B)'!$I$7:$I$2011,'Deposit Transaction (B)'!$H$7:$H$2011,"Deposit",'Deposit Transaction (B)'!$G$7:$G$2011,'SUMMARY (B)'!$C54)</f>
        <v>0</v>
      </c>
      <c r="H54" s="201">
        <f>SUMIFS('Deposit Transaction (B)'!$I$7:$I$2011,'Deposit Transaction (B)'!$H$7:$H$2011,"Deposit Redeemed",'Deposit Transaction (B)'!$G$7:$G$2011,'SUMMARY (B)'!$C54)</f>
        <v>0</v>
      </c>
      <c r="I54" s="204">
        <f t="shared" si="4"/>
        <v>0</v>
      </c>
      <c r="J54" s="202">
        <f>SUMIFS('Deposit Transaction (B)'!$I$7:$I$2011,'Deposit Transaction (B)'!$H$7:$H$2011,"Temp Deposit",'Deposit Transaction (B)'!$G$7:$G$2011,'SUMMARY (B)'!$C54)</f>
        <v>0</v>
      </c>
      <c r="K54" s="203">
        <f>SUMIFS('Deposit Transaction (B)'!$I$7:$I$2011,'Deposit Transaction (B)'!$H$7:$H$2011,"Temp Deposit Redeemed",'Deposit Transaction (B)'!$G$7:$G$2011,'SUMMARY (B)'!$C54)</f>
        <v>0</v>
      </c>
      <c r="L54" s="206">
        <f t="shared" si="2"/>
        <v>0</v>
      </c>
    </row>
    <row r="55" spans="2:12" ht="20.100000000000001" customHeight="1">
      <c r="D55" s="189"/>
      <c r="E55" s="189"/>
    </row>
    <row r="56" spans="2:12" ht="20.100000000000001" customHeight="1">
      <c r="D56" s="189"/>
      <c r="E56" s="189"/>
    </row>
    <row r="57" spans="2:12" ht="20.100000000000001" customHeight="1">
      <c r="C57" s="188"/>
      <c r="D57" s="188"/>
      <c r="E57" s="188"/>
      <c r="F57" s="188"/>
      <c r="G57" s="188"/>
      <c r="H57" s="188"/>
      <c r="I57" s="188"/>
      <c r="J57" s="188"/>
      <c r="K57" s="188"/>
      <c r="L57" s="188"/>
    </row>
    <row r="58" spans="2:12" ht="20.100000000000001" customHeight="1">
      <c r="B58" s="178" t="s">
        <v>137</v>
      </c>
      <c r="C58" s="179"/>
      <c r="D58" s="179"/>
      <c r="E58" s="188"/>
      <c r="F58" s="188"/>
      <c r="G58" s="188"/>
      <c r="H58" s="188"/>
      <c r="I58" s="178" t="s">
        <v>138</v>
      </c>
      <c r="J58" s="179"/>
      <c r="K58" s="179"/>
      <c r="L58" s="197"/>
    </row>
    <row r="111" spans="5:5" ht="20.100000000000001" customHeight="1">
      <c r="E111" s="248" t="s">
        <v>192</v>
      </c>
    </row>
  </sheetData>
  <sheetProtection selectLockedCells="1"/>
  <mergeCells count="1">
    <mergeCell ref="B2:L2"/>
  </mergeCells>
  <phoneticPr fontId="5" type="noConversion"/>
  <pageMargins left="0.11811023622047245" right="0.11811023622047245" top="0.23622047244094491" bottom="0.74803149606299213" header="0.15748031496062992" footer="0.31496062992125984"/>
  <pageSetup scale="62" fitToHeight="0" orientation="landscape" horizontalDpi="360" verticalDpi="360" r:id="rId1"/>
  <ignoredErrors>
    <ignoredError sqref="I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 tint="-0.499984740745262"/>
  </sheetPr>
  <dimension ref="B1:M121"/>
  <sheetViews>
    <sheetView showGridLines="0" topLeftCell="A19" zoomScale="85" zoomScaleNormal="85" workbookViewId="0">
      <selection activeCell="K50" sqref="K50"/>
    </sheetView>
  </sheetViews>
  <sheetFormatPr defaultRowHeight="22.5" customHeight="1"/>
  <cols>
    <col min="1" max="1" width="9.140625" style="10"/>
    <col min="2" max="2" width="7.85546875" style="54" customWidth="1"/>
    <col min="3" max="3" width="18.28515625" style="55" customWidth="1"/>
    <col min="4" max="4" width="51.7109375" style="55" bestFit="1" customWidth="1"/>
    <col min="5" max="10" width="9.140625" style="10"/>
    <col min="11" max="11" width="22.85546875" style="10" bestFit="1" customWidth="1"/>
    <col min="12" max="12" width="51.7109375" style="10" bestFit="1" customWidth="1"/>
    <col min="13" max="16384" width="9.140625" style="10"/>
  </cols>
  <sheetData>
    <row r="1" spans="2:13" ht="22.5" customHeight="1">
      <c r="I1" s="98"/>
      <c r="J1" s="98"/>
      <c r="K1" s="98"/>
      <c r="L1" s="98"/>
      <c r="M1" s="98"/>
    </row>
    <row r="2" spans="2:13" ht="22.5" customHeight="1">
      <c r="I2" s="98"/>
      <c r="J2" s="98"/>
      <c r="K2" s="98"/>
      <c r="L2" s="98"/>
      <c r="M2" s="98"/>
    </row>
    <row r="3" spans="2:13" ht="22.5" customHeight="1">
      <c r="B3" s="56" t="s">
        <v>23</v>
      </c>
      <c r="C3" s="57" t="s">
        <v>24</v>
      </c>
      <c r="D3" s="57" t="s">
        <v>25</v>
      </c>
      <c r="I3" s="98"/>
      <c r="J3" s="98"/>
      <c r="K3" s="98"/>
      <c r="L3" s="98"/>
      <c r="M3" s="98"/>
    </row>
    <row r="4" spans="2:13" ht="22.5" customHeight="1">
      <c r="B4" s="56">
        <v>1</v>
      </c>
      <c r="C4" s="62" t="s">
        <v>139</v>
      </c>
      <c r="D4" s="62" t="s">
        <v>139</v>
      </c>
      <c r="I4" s="98"/>
      <c r="J4" s="98"/>
      <c r="K4" s="98"/>
      <c r="L4" s="98"/>
      <c r="M4" s="98"/>
    </row>
    <row r="5" spans="2:13" ht="22.5" customHeight="1">
      <c r="B5" s="56">
        <v>2</v>
      </c>
      <c r="C5" s="62" t="s">
        <v>140</v>
      </c>
      <c r="D5" s="62" t="s">
        <v>140</v>
      </c>
      <c r="I5" s="98"/>
      <c r="J5" s="98"/>
      <c r="K5" s="98"/>
      <c r="L5" s="98"/>
      <c r="M5" s="98"/>
    </row>
    <row r="6" spans="2:13" ht="22.5" customHeight="1">
      <c r="B6" s="56">
        <v>3</v>
      </c>
      <c r="C6" s="62" t="s">
        <v>141</v>
      </c>
      <c r="D6" s="62" t="s">
        <v>141</v>
      </c>
      <c r="I6" s="98"/>
      <c r="J6" s="98"/>
      <c r="K6" s="98"/>
      <c r="L6" s="98"/>
      <c r="M6" s="98"/>
    </row>
    <row r="7" spans="2:13" ht="22.5" customHeight="1">
      <c r="B7" s="56">
        <v>4</v>
      </c>
      <c r="C7" s="62" t="s">
        <v>145</v>
      </c>
      <c r="D7" s="62" t="s">
        <v>145</v>
      </c>
      <c r="I7" s="98"/>
      <c r="J7" s="98"/>
      <c r="K7" s="98"/>
      <c r="L7" s="98"/>
      <c r="M7" s="98"/>
    </row>
    <row r="8" spans="2:13" ht="22.5" customHeight="1">
      <c r="B8" s="56">
        <v>5</v>
      </c>
      <c r="C8" s="62" t="s">
        <v>144</v>
      </c>
      <c r="D8" s="62" t="s">
        <v>144</v>
      </c>
      <c r="I8" s="98"/>
      <c r="J8" s="98"/>
      <c r="K8" s="98"/>
      <c r="L8" s="98"/>
      <c r="M8" s="98"/>
    </row>
    <row r="9" spans="2:13" ht="22.5" customHeight="1">
      <c r="B9" s="56">
        <v>6</v>
      </c>
      <c r="C9" s="62">
        <v>9999</v>
      </c>
      <c r="D9" s="62" t="s">
        <v>59</v>
      </c>
      <c r="I9" s="98"/>
      <c r="J9" s="98"/>
      <c r="K9" s="98"/>
      <c r="L9" s="98"/>
      <c r="M9" s="98"/>
    </row>
    <row r="10" spans="2:13" ht="22.5" customHeight="1">
      <c r="B10" s="56">
        <v>7</v>
      </c>
      <c r="C10" s="62" t="s">
        <v>32</v>
      </c>
      <c r="D10" s="62" t="s">
        <v>60</v>
      </c>
      <c r="I10" s="98"/>
      <c r="J10" s="98"/>
      <c r="K10" s="98"/>
      <c r="L10" s="98"/>
      <c r="M10" s="98"/>
    </row>
    <row r="11" spans="2:13" ht="22.5" customHeight="1">
      <c r="B11" s="56">
        <v>8</v>
      </c>
      <c r="C11" s="62" t="s">
        <v>35</v>
      </c>
      <c r="D11" s="62" t="s">
        <v>61</v>
      </c>
      <c r="I11" s="98"/>
      <c r="J11" s="98"/>
      <c r="K11" s="98"/>
      <c r="L11" s="98"/>
      <c r="M11" s="98"/>
    </row>
    <row r="12" spans="2:13" ht="22.5" customHeight="1">
      <c r="B12" s="56">
        <v>9</v>
      </c>
      <c r="C12" s="62" t="s">
        <v>62</v>
      </c>
      <c r="D12" s="62" t="s">
        <v>63</v>
      </c>
      <c r="I12" s="98"/>
      <c r="J12" s="98"/>
      <c r="K12" s="98"/>
      <c r="L12" s="98"/>
      <c r="M12" s="98"/>
    </row>
    <row r="13" spans="2:13" ht="22.5" customHeight="1">
      <c r="B13" s="56">
        <v>10</v>
      </c>
      <c r="C13" s="62" t="s">
        <v>64</v>
      </c>
      <c r="D13" s="62" t="s">
        <v>65</v>
      </c>
      <c r="I13" s="98"/>
      <c r="J13" s="98"/>
      <c r="K13" s="98"/>
      <c r="L13" s="98"/>
      <c r="M13" s="98"/>
    </row>
    <row r="14" spans="2:13" ht="22.5" customHeight="1">
      <c r="B14" s="56">
        <v>11</v>
      </c>
      <c r="C14" s="62" t="s">
        <v>47</v>
      </c>
      <c r="D14" s="62" t="s">
        <v>66</v>
      </c>
      <c r="I14" s="98"/>
      <c r="J14" s="98"/>
      <c r="K14" s="98"/>
      <c r="L14" s="98"/>
      <c r="M14" s="98"/>
    </row>
    <row r="15" spans="2:13" ht="22.5" customHeight="1">
      <c r="B15" s="56">
        <v>12</v>
      </c>
      <c r="C15" s="62" t="s">
        <v>39</v>
      </c>
      <c r="D15" s="62" t="s">
        <v>67</v>
      </c>
      <c r="I15" s="98"/>
      <c r="J15" s="98"/>
      <c r="K15" s="98"/>
      <c r="L15" s="98"/>
      <c r="M15" s="98"/>
    </row>
    <row r="16" spans="2:13" ht="22.5" customHeight="1">
      <c r="B16" s="56">
        <v>13</v>
      </c>
      <c r="C16" s="62" t="s">
        <v>86</v>
      </c>
      <c r="D16" s="62" t="s">
        <v>87</v>
      </c>
      <c r="I16" s="98"/>
      <c r="J16" s="98"/>
      <c r="K16" s="98"/>
      <c r="L16" s="98"/>
      <c r="M16" s="98"/>
    </row>
    <row r="17" spans="2:13" ht="22.5" customHeight="1">
      <c r="B17" s="56">
        <v>14</v>
      </c>
      <c r="C17" s="62" t="s">
        <v>55</v>
      </c>
      <c r="D17" s="62" t="s">
        <v>88</v>
      </c>
      <c r="I17" s="98"/>
      <c r="J17" s="98"/>
      <c r="K17" s="98"/>
      <c r="L17" s="98"/>
      <c r="M17" s="98"/>
    </row>
    <row r="18" spans="2:13" ht="22.5" customHeight="1">
      <c r="B18" s="56">
        <v>15</v>
      </c>
      <c r="C18" s="62" t="s">
        <v>56</v>
      </c>
      <c r="D18" s="62" t="s">
        <v>89</v>
      </c>
      <c r="I18" s="98"/>
      <c r="J18" s="98"/>
      <c r="K18" s="98"/>
      <c r="L18" s="98"/>
      <c r="M18" s="98"/>
    </row>
    <row r="19" spans="2:13" ht="22.5" customHeight="1">
      <c r="B19" s="56">
        <v>16</v>
      </c>
      <c r="C19" s="62" t="s">
        <v>69</v>
      </c>
      <c r="D19" s="62" t="s">
        <v>70</v>
      </c>
      <c r="I19" s="98"/>
      <c r="J19" s="98"/>
      <c r="K19" s="98"/>
      <c r="L19" s="98"/>
      <c r="M19" s="98"/>
    </row>
    <row r="20" spans="2:13" ht="22.5" customHeight="1">
      <c r="B20" s="56">
        <v>17</v>
      </c>
      <c r="C20" s="62" t="s">
        <v>73</v>
      </c>
      <c r="D20" s="62" t="s">
        <v>74</v>
      </c>
      <c r="I20" s="98"/>
      <c r="J20" s="98"/>
      <c r="K20" s="98"/>
      <c r="L20" s="98"/>
      <c r="M20" s="98"/>
    </row>
    <row r="21" spans="2:13" ht="22.5" customHeight="1">
      <c r="B21" s="56">
        <v>18</v>
      </c>
      <c r="C21" s="62" t="s">
        <v>68</v>
      </c>
      <c r="D21" s="62" t="s">
        <v>173</v>
      </c>
      <c r="I21" s="98"/>
      <c r="J21" s="98"/>
      <c r="K21" s="98"/>
      <c r="L21" s="98"/>
      <c r="M21" s="98"/>
    </row>
    <row r="22" spans="2:13" ht="22.5" customHeight="1">
      <c r="B22" s="56">
        <v>19</v>
      </c>
      <c r="C22" s="62" t="s">
        <v>71</v>
      </c>
      <c r="D22" s="62" t="s">
        <v>72</v>
      </c>
      <c r="I22" s="98"/>
      <c r="J22" s="98"/>
      <c r="K22" s="98"/>
      <c r="L22" s="98"/>
      <c r="M22" s="98"/>
    </row>
    <row r="23" spans="2:13" ht="22.5" customHeight="1">
      <c r="B23" s="56">
        <v>20</v>
      </c>
      <c r="C23" s="62" t="s">
        <v>75</v>
      </c>
      <c r="D23" s="62" t="s">
        <v>76</v>
      </c>
      <c r="I23" s="98"/>
      <c r="J23" s="98"/>
      <c r="K23" s="98"/>
      <c r="L23" s="98"/>
      <c r="M23" s="98"/>
    </row>
    <row r="24" spans="2:13" ht="22.5" customHeight="1">
      <c r="B24" s="56">
        <v>21</v>
      </c>
      <c r="C24" s="62" t="s">
        <v>48</v>
      </c>
      <c r="D24" s="62" t="s">
        <v>77</v>
      </c>
      <c r="I24" s="98"/>
      <c r="J24" s="98"/>
      <c r="K24" s="98"/>
      <c r="L24" s="98"/>
      <c r="M24" s="98"/>
    </row>
    <row r="25" spans="2:13" ht="22.5" customHeight="1">
      <c r="B25" s="56">
        <v>22</v>
      </c>
      <c r="C25" s="62" t="s">
        <v>78</v>
      </c>
      <c r="D25" s="62" t="s">
        <v>79</v>
      </c>
      <c r="I25" s="98"/>
      <c r="J25" s="98"/>
      <c r="K25" s="98"/>
      <c r="L25" s="98"/>
      <c r="M25" s="98"/>
    </row>
    <row r="26" spans="2:13" ht="22.5" customHeight="1">
      <c r="B26" s="56">
        <v>23</v>
      </c>
      <c r="C26" s="62" t="s">
        <v>83</v>
      </c>
      <c r="D26" s="62" t="s">
        <v>84</v>
      </c>
      <c r="I26" s="98"/>
      <c r="J26" s="98"/>
      <c r="K26" s="98"/>
      <c r="L26" s="98"/>
      <c r="M26" s="98"/>
    </row>
    <row r="27" spans="2:13" ht="22.5" customHeight="1">
      <c r="B27" s="56">
        <v>24</v>
      </c>
      <c r="C27" s="62" t="s">
        <v>85</v>
      </c>
      <c r="D27" s="62" t="s">
        <v>76</v>
      </c>
      <c r="I27" s="98"/>
      <c r="J27" s="98"/>
      <c r="K27" s="98"/>
      <c r="L27" s="98"/>
      <c r="M27" s="98"/>
    </row>
    <row r="28" spans="2:13" ht="22.5" customHeight="1">
      <c r="B28" s="56">
        <v>25</v>
      </c>
      <c r="C28" s="62" t="s">
        <v>81</v>
      </c>
      <c r="D28" s="62" t="s">
        <v>82</v>
      </c>
      <c r="I28" s="98"/>
      <c r="J28" s="98"/>
      <c r="K28" s="98"/>
      <c r="L28" s="98"/>
      <c r="M28" s="98"/>
    </row>
    <row r="29" spans="2:13" ht="22.5" customHeight="1">
      <c r="B29" s="56">
        <v>26</v>
      </c>
      <c r="C29" s="62" t="s">
        <v>49</v>
      </c>
      <c r="D29" s="62" t="s">
        <v>80</v>
      </c>
      <c r="I29" s="98"/>
      <c r="J29" s="98"/>
      <c r="K29" s="98"/>
      <c r="L29" s="98"/>
      <c r="M29" s="98"/>
    </row>
    <row r="30" spans="2:13" ht="22.5" customHeight="1">
      <c r="B30" s="56">
        <v>27</v>
      </c>
      <c r="C30" s="62" t="s">
        <v>111</v>
      </c>
      <c r="D30" s="62" t="s">
        <v>112</v>
      </c>
      <c r="I30" s="98"/>
      <c r="J30" s="98"/>
      <c r="L30" s="98"/>
      <c r="M30" s="98"/>
    </row>
    <row r="31" spans="2:13" ht="22.5" customHeight="1">
      <c r="B31" s="56">
        <v>28</v>
      </c>
      <c r="C31" s="62" t="s">
        <v>122</v>
      </c>
      <c r="D31" s="62" t="s">
        <v>128</v>
      </c>
      <c r="I31" s="98"/>
      <c r="J31" s="98"/>
      <c r="K31" s="98"/>
      <c r="L31" s="98"/>
      <c r="M31" s="98"/>
    </row>
    <row r="32" spans="2:13" ht="22.5" customHeight="1">
      <c r="B32" s="61">
        <v>29</v>
      </c>
      <c r="C32" s="62" t="s">
        <v>42</v>
      </c>
      <c r="D32" s="62" t="s">
        <v>129</v>
      </c>
      <c r="I32" s="98"/>
      <c r="J32" s="98"/>
      <c r="K32" s="98"/>
      <c r="L32" s="98"/>
      <c r="M32" s="98"/>
    </row>
    <row r="33" spans="2:13" ht="22.5" customHeight="1">
      <c r="B33" s="61">
        <v>30</v>
      </c>
      <c r="C33" s="62" t="s">
        <v>123</v>
      </c>
      <c r="D33" s="62" t="s">
        <v>130</v>
      </c>
      <c r="I33" s="98"/>
      <c r="J33" s="98"/>
      <c r="K33" s="98"/>
      <c r="L33" s="98"/>
      <c r="M33" s="98"/>
    </row>
    <row r="34" spans="2:13" ht="22.5" customHeight="1">
      <c r="B34" s="61">
        <v>31</v>
      </c>
      <c r="C34" s="62" t="s">
        <v>124</v>
      </c>
      <c r="D34" s="62" t="s">
        <v>131</v>
      </c>
      <c r="I34" s="98"/>
      <c r="J34" s="98"/>
      <c r="K34" s="98"/>
      <c r="L34" s="98"/>
      <c r="M34" s="98"/>
    </row>
    <row r="35" spans="2:13" ht="22.5" customHeight="1">
      <c r="B35" s="61">
        <v>32</v>
      </c>
      <c r="C35" s="62" t="s">
        <v>43</v>
      </c>
      <c r="D35" s="62" t="s">
        <v>101</v>
      </c>
      <c r="I35" s="98"/>
      <c r="J35" s="98"/>
      <c r="K35" s="98"/>
      <c r="L35" s="98"/>
      <c r="M35" s="98"/>
    </row>
    <row r="36" spans="2:13" ht="22.5" customHeight="1">
      <c r="B36" s="61">
        <v>33</v>
      </c>
      <c r="C36" s="62" t="s">
        <v>133</v>
      </c>
      <c r="D36" s="62" t="s">
        <v>187</v>
      </c>
      <c r="I36" s="98"/>
      <c r="J36" s="98"/>
      <c r="K36" s="98"/>
      <c r="L36" s="98"/>
      <c r="M36" s="98"/>
    </row>
    <row r="37" spans="2:13" ht="22.5" customHeight="1">
      <c r="B37" s="61">
        <v>34</v>
      </c>
      <c r="C37" s="62" t="s">
        <v>185</v>
      </c>
      <c r="D37" s="62" t="s">
        <v>186</v>
      </c>
      <c r="I37" s="98"/>
      <c r="J37" s="98"/>
      <c r="K37" s="98"/>
      <c r="L37" s="98"/>
      <c r="M37" s="98"/>
    </row>
    <row r="38" spans="2:13" ht="22.5" customHeight="1">
      <c r="B38" s="61">
        <v>35</v>
      </c>
      <c r="C38" s="62" t="s">
        <v>200</v>
      </c>
      <c r="D38" s="62" t="s">
        <v>201</v>
      </c>
      <c r="I38" s="98"/>
      <c r="J38" s="98"/>
      <c r="K38" s="98"/>
      <c r="L38" s="98"/>
      <c r="M38" s="98"/>
    </row>
    <row r="39" spans="2:13" ht="22.5" customHeight="1">
      <c r="B39" s="61">
        <v>36</v>
      </c>
      <c r="C39" s="62"/>
      <c r="D39" s="62"/>
      <c r="I39" s="98"/>
      <c r="J39" s="98"/>
      <c r="K39" s="98"/>
      <c r="L39" s="98"/>
      <c r="M39" s="98"/>
    </row>
    <row r="40" spans="2:13" ht="22.5" customHeight="1">
      <c r="B40" s="61">
        <v>37</v>
      </c>
      <c r="C40" s="62"/>
      <c r="D40" s="62"/>
      <c r="I40" s="98"/>
      <c r="J40" s="98"/>
      <c r="K40" s="98"/>
      <c r="L40" s="98"/>
      <c r="M40" s="98"/>
    </row>
    <row r="41" spans="2:13" ht="22.5" customHeight="1">
      <c r="B41" s="61">
        <v>38</v>
      </c>
      <c r="C41" s="62"/>
      <c r="D41" s="62"/>
      <c r="I41" s="98"/>
      <c r="J41" s="98"/>
      <c r="K41" s="98"/>
      <c r="L41" s="98"/>
      <c r="M41" s="98"/>
    </row>
    <row r="42" spans="2:13" ht="22.5" customHeight="1">
      <c r="B42" s="61">
        <v>39</v>
      </c>
      <c r="C42" s="62"/>
      <c r="D42" s="62"/>
      <c r="I42" s="98"/>
      <c r="J42" s="98"/>
      <c r="K42" s="98"/>
      <c r="L42" s="98"/>
      <c r="M42" s="98"/>
    </row>
    <row r="43" spans="2:13" ht="22.5" customHeight="1">
      <c r="B43" s="61">
        <v>40</v>
      </c>
      <c r="C43" s="62"/>
      <c r="D43" s="62"/>
      <c r="I43" s="98"/>
      <c r="J43" s="98"/>
      <c r="K43" s="98"/>
      <c r="L43" s="98"/>
      <c r="M43" s="98"/>
    </row>
    <row r="44" spans="2:13" ht="22.5" customHeight="1">
      <c r="B44" s="61">
        <v>41</v>
      </c>
      <c r="C44" s="62"/>
      <c r="D44" s="62"/>
      <c r="I44" s="98"/>
      <c r="J44" s="98"/>
      <c r="K44" s="98"/>
      <c r="L44" s="98"/>
      <c r="M44" s="98"/>
    </row>
    <row r="45" spans="2:13" ht="22.5" customHeight="1">
      <c r="B45" s="61">
        <v>42</v>
      </c>
      <c r="C45" s="62"/>
      <c r="D45" s="62"/>
      <c r="I45" s="98"/>
      <c r="J45" s="98"/>
      <c r="K45" s="98"/>
      <c r="L45" s="98"/>
      <c r="M45" s="98"/>
    </row>
    <row r="46" spans="2:13" ht="22.5" customHeight="1">
      <c r="B46" s="61">
        <v>43</v>
      </c>
      <c r="C46" s="62"/>
      <c r="D46" s="62"/>
      <c r="I46" s="98"/>
      <c r="J46" s="98"/>
      <c r="K46" s="98"/>
      <c r="L46" s="98"/>
      <c r="M46" s="98"/>
    </row>
    <row r="47" spans="2:13" ht="22.5" customHeight="1">
      <c r="B47" s="61">
        <v>44</v>
      </c>
      <c r="C47" s="58"/>
      <c r="D47" s="62"/>
      <c r="I47" s="98"/>
      <c r="J47" s="98"/>
      <c r="K47" s="98"/>
      <c r="L47" s="98"/>
      <c r="M47" s="98"/>
    </row>
    <row r="48" spans="2:13" ht="22.5" customHeight="1">
      <c r="B48" s="61">
        <v>45</v>
      </c>
      <c r="C48" s="62"/>
      <c r="D48" s="62"/>
      <c r="I48" s="98"/>
      <c r="J48" s="98"/>
      <c r="K48" s="98"/>
      <c r="L48" s="98"/>
      <c r="M48" s="98"/>
    </row>
    <row r="49" spans="2:13" ht="22.5" customHeight="1">
      <c r="B49" s="61">
        <v>46</v>
      </c>
      <c r="C49" s="62"/>
      <c r="D49" s="62"/>
      <c r="I49" s="98"/>
      <c r="J49" s="98"/>
      <c r="K49" s="98"/>
      <c r="L49" s="98"/>
      <c r="M49" s="98"/>
    </row>
    <row r="50" spans="2:13" ht="22.5" customHeight="1">
      <c r="B50" s="61">
        <v>47</v>
      </c>
      <c r="C50" s="62"/>
      <c r="D50" s="62"/>
      <c r="I50" s="98"/>
      <c r="J50" s="98"/>
      <c r="K50" s="98"/>
      <c r="L50" s="98"/>
      <c r="M50" s="98"/>
    </row>
    <row r="51" spans="2:13" ht="22.5" customHeight="1">
      <c r="B51" s="61">
        <v>48</v>
      </c>
      <c r="C51" s="62"/>
      <c r="D51" s="62"/>
      <c r="I51" s="98"/>
      <c r="J51" s="98"/>
      <c r="K51" s="98"/>
      <c r="L51" s="98"/>
      <c r="M51" s="98"/>
    </row>
    <row r="52" spans="2:13" ht="22.5" customHeight="1">
      <c r="B52" s="61">
        <v>49</v>
      </c>
      <c r="C52" s="62"/>
      <c r="D52" s="62"/>
      <c r="I52" s="98"/>
      <c r="J52" s="98"/>
      <c r="K52" s="98"/>
      <c r="L52" s="98"/>
      <c r="M52" s="98"/>
    </row>
    <row r="53" spans="2:13" ht="22.5" customHeight="1">
      <c r="B53" s="61">
        <v>50</v>
      </c>
      <c r="C53" s="62"/>
      <c r="D53" s="62"/>
      <c r="I53" s="98"/>
      <c r="J53" s="98"/>
      <c r="K53" s="98"/>
      <c r="L53" s="98"/>
      <c r="M53" s="98"/>
    </row>
    <row r="54" spans="2:13" ht="22.5" customHeight="1">
      <c r="B54" s="61">
        <v>51</v>
      </c>
      <c r="C54" s="62"/>
      <c r="D54" s="62"/>
      <c r="I54" s="98"/>
      <c r="J54" s="98"/>
      <c r="K54" s="98"/>
      <c r="L54" s="98"/>
      <c r="M54" s="98"/>
    </row>
    <row r="55" spans="2:13" ht="22.5" customHeight="1">
      <c r="B55" s="61">
        <v>52</v>
      </c>
      <c r="C55" s="62"/>
      <c r="D55" s="62"/>
      <c r="I55" s="98"/>
      <c r="J55" s="98"/>
      <c r="K55" s="98"/>
      <c r="L55" s="98"/>
      <c r="M55" s="98"/>
    </row>
    <row r="56" spans="2:13" ht="22.5" customHeight="1">
      <c r="B56" s="61">
        <v>53</v>
      </c>
      <c r="C56" s="62"/>
      <c r="D56" s="62"/>
      <c r="I56" s="98"/>
      <c r="J56" s="98"/>
      <c r="K56" s="98"/>
      <c r="L56" s="98"/>
      <c r="M56" s="98"/>
    </row>
    <row r="57" spans="2:13" ht="22.5" customHeight="1">
      <c r="B57" s="61">
        <v>54</v>
      </c>
      <c r="C57" s="62"/>
      <c r="D57" s="62"/>
      <c r="I57" s="98"/>
      <c r="J57" s="98"/>
      <c r="K57" s="98"/>
      <c r="L57" s="98"/>
      <c r="M57" s="98"/>
    </row>
    <row r="58" spans="2:13" ht="22.5" customHeight="1">
      <c r="B58" s="61">
        <v>55</v>
      </c>
      <c r="C58" s="62"/>
      <c r="D58" s="62"/>
      <c r="I58" s="98"/>
      <c r="J58" s="98"/>
      <c r="K58" s="98"/>
      <c r="L58" s="98"/>
      <c r="M58" s="98"/>
    </row>
    <row r="59" spans="2:13" ht="22.5" customHeight="1">
      <c r="B59" s="61">
        <v>56</v>
      </c>
      <c r="C59" s="62"/>
      <c r="D59" s="62"/>
      <c r="I59" s="98"/>
      <c r="J59" s="98"/>
      <c r="K59" s="98"/>
      <c r="L59" s="98"/>
      <c r="M59" s="98"/>
    </row>
    <row r="60" spans="2:13" ht="22.5" customHeight="1">
      <c r="B60" s="61">
        <v>57</v>
      </c>
      <c r="C60" s="62"/>
      <c r="D60" s="62"/>
      <c r="I60" s="98"/>
      <c r="J60" s="98"/>
      <c r="K60" s="98"/>
      <c r="L60" s="98"/>
      <c r="M60" s="98"/>
    </row>
    <row r="61" spans="2:13" ht="22.5" customHeight="1">
      <c r="B61" s="61">
        <v>58</v>
      </c>
      <c r="C61" s="62"/>
      <c r="D61" s="62"/>
      <c r="I61" s="98"/>
      <c r="J61" s="98"/>
      <c r="K61" s="98"/>
      <c r="L61" s="98"/>
      <c r="M61" s="98"/>
    </row>
    <row r="62" spans="2:13" ht="22.5" customHeight="1">
      <c r="B62" s="61">
        <v>59</v>
      </c>
      <c r="C62" s="62"/>
      <c r="D62" s="62"/>
      <c r="I62" s="98"/>
      <c r="J62" s="98"/>
      <c r="K62" s="98"/>
      <c r="L62" s="98"/>
      <c r="M62" s="98"/>
    </row>
    <row r="63" spans="2:13" ht="22.5" customHeight="1">
      <c r="B63" s="61">
        <v>60</v>
      </c>
      <c r="C63" s="62"/>
      <c r="D63" s="62"/>
      <c r="I63" s="98"/>
      <c r="J63" s="98"/>
      <c r="K63" s="98"/>
      <c r="L63" s="98"/>
      <c r="M63" s="98"/>
    </row>
    <row r="64" spans="2:13" ht="22.5" customHeight="1">
      <c r="B64" s="61">
        <v>61</v>
      </c>
      <c r="C64" s="62"/>
      <c r="D64" s="62"/>
      <c r="I64" s="98"/>
      <c r="J64" s="98"/>
      <c r="K64" s="98"/>
      <c r="L64" s="98"/>
      <c r="M64" s="98"/>
    </row>
    <row r="65" spans="2:13" ht="22.5" customHeight="1">
      <c r="B65" s="61">
        <v>62</v>
      </c>
      <c r="C65" s="62"/>
      <c r="D65" s="62"/>
      <c r="I65" s="98"/>
      <c r="J65" s="98"/>
      <c r="K65" s="98"/>
      <c r="L65" s="98"/>
      <c r="M65" s="98"/>
    </row>
    <row r="66" spans="2:13" ht="22.5" customHeight="1">
      <c r="B66" s="61">
        <v>63</v>
      </c>
      <c r="C66" s="62"/>
      <c r="D66" s="62"/>
      <c r="I66" s="98"/>
      <c r="J66" s="98"/>
      <c r="K66" s="98"/>
      <c r="L66" s="98"/>
      <c r="M66" s="98"/>
    </row>
    <row r="67" spans="2:13" ht="22.5" customHeight="1">
      <c r="B67" s="61">
        <v>64</v>
      </c>
      <c r="C67" s="62"/>
      <c r="D67" s="62"/>
      <c r="I67" s="98"/>
      <c r="J67" s="98"/>
      <c r="K67" s="98"/>
      <c r="L67" s="98"/>
      <c r="M67" s="98"/>
    </row>
    <row r="68" spans="2:13" ht="22.5" customHeight="1">
      <c r="B68" s="61">
        <v>65</v>
      </c>
      <c r="C68" s="62"/>
      <c r="D68" s="62"/>
      <c r="I68" s="98"/>
      <c r="J68" s="98"/>
      <c r="K68" s="98"/>
      <c r="L68" s="98"/>
      <c r="M68" s="98"/>
    </row>
    <row r="69" spans="2:13" ht="22.5" customHeight="1">
      <c r="B69" s="61">
        <v>66</v>
      </c>
      <c r="C69" s="62"/>
      <c r="D69" s="62"/>
      <c r="I69" s="98"/>
      <c r="J69" s="98"/>
      <c r="K69" s="98"/>
      <c r="L69" s="98"/>
      <c r="M69" s="98"/>
    </row>
    <row r="70" spans="2:13" ht="22.5" customHeight="1">
      <c r="B70" s="61">
        <v>67</v>
      </c>
      <c r="C70" s="62"/>
      <c r="D70" s="62"/>
      <c r="I70" s="98"/>
      <c r="J70" s="98"/>
      <c r="K70" s="98"/>
      <c r="L70" s="98"/>
      <c r="M70" s="98"/>
    </row>
    <row r="71" spans="2:13" ht="22.5" customHeight="1">
      <c r="B71" s="61">
        <v>68</v>
      </c>
      <c r="C71" s="62"/>
      <c r="D71" s="62"/>
      <c r="I71" s="98"/>
      <c r="J71" s="98"/>
      <c r="K71" s="98"/>
      <c r="L71" s="98"/>
      <c r="M71" s="98"/>
    </row>
    <row r="72" spans="2:13" ht="22.5" customHeight="1">
      <c r="B72" s="61">
        <v>69</v>
      </c>
      <c r="C72" s="62"/>
      <c r="D72" s="62"/>
      <c r="I72" s="98"/>
      <c r="J72" s="98"/>
      <c r="K72" s="98"/>
      <c r="L72" s="98"/>
      <c r="M72" s="98"/>
    </row>
    <row r="73" spans="2:13" ht="22.5" customHeight="1">
      <c r="B73" s="61">
        <v>70</v>
      </c>
      <c r="C73" s="62"/>
      <c r="D73" s="62"/>
      <c r="I73" s="98"/>
      <c r="J73" s="98"/>
      <c r="K73" s="98"/>
      <c r="L73" s="98"/>
      <c r="M73" s="98"/>
    </row>
    <row r="74" spans="2:13" ht="22.5" customHeight="1">
      <c r="B74" s="61">
        <v>71</v>
      </c>
      <c r="C74" s="62"/>
      <c r="D74" s="62"/>
      <c r="I74" s="98"/>
      <c r="J74" s="98"/>
      <c r="K74" s="98"/>
      <c r="L74" s="98"/>
      <c r="M74" s="98"/>
    </row>
    <row r="75" spans="2:13" ht="22.5" customHeight="1">
      <c r="B75" s="61">
        <v>72</v>
      </c>
      <c r="C75" s="62"/>
      <c r="D75" s="62"/>
      <c r="I75" s="98"/>
      <c r="J75" s="98"/>
      <c r="K75" s="98"/>
      <c r="L75" s="98"/>
      <c r="M75" s="98"/>
    </row>
    <row r="76" spans="2:13" ht="22.5" customHeight="1">
      <c r="B76" s="61">
        <v>73</v>
      </c>
      <c r="C76" s="62"/>
      <c r="D76" s="62"/>
      <c r="I76" s="98"/>
      <c r="J76" s="98"/>
      <c r="K76" s="98"/>
      <c r="L76" s="98"/>
      <c r="M76" s="98"/>
    </row>
    <row r="77" spans="2:13" ht="22.5" customHeight="1">
      <c r="B77" s="61">
        <v>74</v>
      </c>
      <c r="C77" s="62"/>
      <c r="D77" s="62"/>
      <c r="I77" s="98"/>
      <c r="J77" s="98"/>
      <c r="K77" s="98"/>
      <c r="L77" s="98"/>
      <c r="M77" s="98"/>
    </row>
    <row r="78" spans="2:13" ht="22.5" customHeight="1">
      <c r="B78" s="61">
        <v>75</v>
      </c>
      <c r="C78" s="62"/>
      <c r="D78" s="62"/>
      <c r="I78" s="98"/>
      <c r="J78" s="98"/>
      <c r="K78" s="98"/>
      <c r="L78" s="98"/>
      <c r="M78" s="98"/>
    </row>
    <row r="79" spans="2:13" ht="22.5" customHeight="1">
      <c r="B79" s="61">
        <v>76</v>
      </c>
      <c r="C79" s="62"/>
      <c r="D79" s="62"/>
      <c r="I79" s="98"/>
      <c r="J79" s="98"/>
      <c r="K79" s="98"/>
      <c r="L79" s="98"/>
      <c r="M79" s="98"/>
    </row>
    <row r="80" spans="2:13" ht="22.5" customHeight="1">
      <c r="B80" s="61">
        <v>77</v>
      </c>
      <c r="C80" s="62"/>
      <c r="D80" s="62"/>
      <c r="I80" s="98"/>
      <c r="J80" s="98"/>
      <c r="K80" s="98"/>
      <c r="L80" s="98"/>
      <c r="M80" s="98"/>
    </row>
    <row r="81" spans="2:13" ht="22.5" customHeight="1">
      <c r="B81" s="61">
        <v>78</v>
      </c>
      <c r="C81" s="62"/>
      <c r="D81" s="62"/>
      <c r="I81" s="98"/>
      <c r="J81" s="98"/>
      <c r="K81" s="98"/>
      <c r="L81" s="98"/>
      <c r="M81" s="98"/>
    </row>
    <row r="82" spans="2:13" ht="22.5" customHeight="1">
      <c r="B82" s="61">
        <v>79</v>
      </c>
      <c r="C82" s="62"/>
      <c r="D82" s="62"/>
      <c r="I82" s="98"/>
      <c r="J82" s="98"/>
      <c r="K82" s="98"/>
      <c r="L82" s="98"/>
      <c r="M82" s="98"/>
    </row>
    <row r="83" spans="2:13" ht="22.5" customHeight="1">
      <c r="B83" s="61">
        <v>80</v>
      </c>
      <c r="C83" s="62"/>
      <c r="D83" s="62"/>
      <c r="I83" s="98"/>
      <c r="J83" s="98"/>
      <c r="K83" s="98"/>
      <c r="L83" s="98"/>
      <c r="M83" s="98"/>
    </row>
    <row r="84" spans="2:13" ht="22.5" customHeight="1">
      <c r="B84" s="61">
        <v>81</v>
      </c>
      <c r="C84" s="62"/>
      <c r="D84" s="62"/>
      <c r="I84" s="98"/>
      <c r="J84" s="98"/>
      <c r="K84" s="98"/>
      <c r="L84" s="98"/>
      <c r="M84" s="98"/>
    </row>
    <row r="85" spans="2:13" ht="22.5" customHeight="1">
      <c r="B85" s="61">
        <v>82</v>
      </c>
      <c r="C85" s="62"/>
      <c r="D85" s="62"/>
      <c r="I85" s="98"/>
      <c r="J85" s="98"/>
      <c r="K85" s="98"/>
      <c r="L85" s="98"/>
      <c r="M85" s="98"/>
    </row>
    <row r="86" spans="2:13" ht="22.5" customHeight="1">
      <c r="B86" s="61">
        <v>83</v>
      </c>
      <c r="C86" s="62"/>
      <c r="D86" s="62"/>
      <c r="I86" s="98"/>
      <c r="J86" s="98"/>
      <c r="K86" s="98"/>
      <c r="L86" s="98"/>
      <c r="M86" s="98"/>
    </row>
    <row r="87" spans="2:13" ht="22.5" customHeight="1">
      <c r="B87" s="61">
        <v>84</v>
      </c>
      <c r="C87" s="62"/>
      <c r="D87" s="62"/>
      <c r="I87" s="98"/>
      <c r="J87" s="98"/>
      <c r="K87" s="98"/>
      <c r="L87" s="98"/>
      <c r="M87" s="98"/>
    </row>
    <row r="88" spans="2:13" ht="22.5" customHeight="1">
      <c r="B88" s="61">
        <v>85</v>
      </c>
      <c r="C88" s="62"/>
      <c r="D88" s="62"/>
      <c r="I88" s="98"/>
      <c r="J88" s="98"/>
      <c r="K88" s="98"/>
      <c r="L88" s="98"/>
      <c r="M88" s="98"/>
    </row>
    <row r="89" spans="2:13" ht="22.5" customHeight="1">
      <c r="B89" s="61">
        <v>86</v>
      </c>
      <c r="C89" s="62"/>
      <c r="D89" s="62"/>
      <c r="I89" s="98"/>
      <c r="J89" s="98"/>
      <c r="K89" s="98"/>
      <c r="L89" s="98"/>
      <c r="M89" s="98"/>
    </row>
    <row r="90" spans="2:13" ht="22.5" customHeight="1">
      <c r="B90" s="61">
        <v>87</v>
      </c>
      <c r="C90" s="62"/>
      <c r="D90" s="62"/>
      <c r="I90" s="98"/>
      <c r="J90" s="98"/>
      <c r="K90" s="98"/>
      <c r="L90" s="98"/>
      <c r="M90" s="98"/>
    </row>
    <row r="91" spans="2:13" ht="22.5" customHeight="1">
      <c r="B91" s="61">
        <v>88</v>
      </c>
      <c r="C91" s="62"/>
      <c r="D91" s="62"/>
      <c r="I91" s="98"/>
      <c r="J91" s="98"/>
      <c r="K91" s="98"/>
      <c r="L91" s="98"/>
      <c r="M91" s="98"/>
    </row>
    <row r="92" spans="2:13" ht="22.5" customHeight="1">
      <c r="B92" s="61">
        <v>89</v>
      </c>
      <c r="C92" s="62"/>
      <c r="D92" s="62"/>
      <c r="I92" s="98"/>
      <c r="J92" s="98"/>
      <c r="K92" s="98"/>
      <c r="L92" s="98"/>
      <c r="M92" s="98"/>
    </row>
    <row r="93" spans="2:13" ht="22.5" customHeight="1">
      <c r="B93" s="61">
        <v>90</v>
      </c>
      <c r="C93" s="62"/>
      <c r="D93" s="62"/>
      <c r="I93" s="98"/>
      <c r="J93" s="98"/>
      <c r="K93" s="98"/>
      <c r="L93" s="98"/>
      <c r="M93" s="98"/>
    </row>
    <row r="94" spans="2:13" ht="22.5" customHeight="1">
      <c r="B94" s="61">
        <v>91</v>
      </c>
      <c r="C94" s="62"/>
      <c r="D94" s="62"/>
      <c r="I94" s="98"/>
      <c r="J94" s="98"/>
      <c r="K94" s="98"/>
      <c r="L94" s="98"/>
      <c r="M94" s="98"/>
    </row>
    <row r="95" spans="2:13" ht="22.5" customHeight="1">
      <c r="B95" s="61">
        <v>92</v>
      </c>
      <c r="C95" s="62"/>
      <c r="D95" s="62"/>
      <c r="I95" s="98"/>
      <c r="J95" s="98"/>
      <c r="K95" s="98"/>
      <c r="L95" s="98"/>
      <c r="M95" s="98"/>
    </row>
    <row r="96" spans="2:13" ht="22.5" customHeight="1">
      <c r="B96" s="61">
        <v>93</v>
      </c>
      <c r="C96" s="62"/>
      <c r="D96" s="62"/>
      <c r="I96" s="98"/>
      <c r="J96" s="98"/>
      <c r="K96" s="98"/>
      <c r="L96" s="98"/>
      <c r="M96" s="98"/>
    </row>
    <row r="97" spans="2:13" ht="22.5" customHeight="1">
      <c r="B97" s="61">
        <v>94</v>
      </c>
      <c r="C97" s="62"/>
      <c r="D97" s="62"/>
      <c r="I97" s="98"/>
      <c r="J97" s="98"/>
      <c r="K97" s="98"/>
      <c r="L97" s="98"/>
      <c r="M97" s="98"/>
    </row>
    <row r="98" spans="2:13" ht="22.5" customHeight="1">
      <c r="B98" s="61">
        <v>95</v>
      </c>
      <c r="C98" s="62"/>
      <c r="D98" s="62"/>
      <c r="I98" s="98"/>
      <c r="J98" s="98"/>
      <c r="K98" s="98"/>
      <c r="L98" s="98"/>
      <c r="M98" s="98"/>
    </row>
    <row r="99" spans="2:13" ht="22.5" customHeight="1">
      <c r="B99" s="61">
        <v>96</v>
      </c>
      <c r="C99" s="62"/>
      <c r="D99" s="62"/>
      <c r="I99" s="98"/>
      <c r="J99" s="98"/>
      <c r="K99" s="98"/>
      <c r="L99" s="98"/>
      <c r="M99" s="98"/>
    </row>
    <row r="100" spans="2:13" ht="22.5" customHeight="1">
      <c r="B100" s="61">
        <v>97</v>
      </c>
      <c r="C100" s="62"/>
      <c r="D100" s="62"/>
      <c r="I100" s="98"/>
      <c r="J100" s="98"/>
      <c r="K100" s="98"/>
      <c r="L100" s="98"/>
      <c r="M100" s="98"/>
    </row>
    <row r="101" spans="2:13" ht="22.5" customHeight="1">
      <c r="B101" s="61">
        <v>98</v>
      </c>
      <c r="C101" s="62"/>
      <c r="D101" s="62"/>
      <c r="I101" s="98"/>
      <c r="J101" s="98"/>
      <c r="K101" s="98"/>
      <c r="L101" s="98"/>
      <c r="M101" s="98"/>
    </row>
    <row r="102" spans="2:13" ht="22.5" customHeight="1">
      <c r="B102" s="61">
        <v>99</v>
      </c>
      <c r="C102" s="62"/>
      <c r="D102" s="62"/>
      <c r="I102" s="98"/>
      <c r="J102" s="98"/>
      <c r="K102" s="98"/>
      <c r="L102" s="98"/>
      <c r="M102" s="98"/>
    </row>
    <row r="103" spans="2:13" ht="22.5" customHeight="1">
      <c r="B103" s="61">
        <v>100</v>
      </c>
      <c r="C103" s="62"/>
      <c r="D103" s="62"/>
      <c r="I103" s="98"/>
      <c r="J103" s="98"/>
      <c r="K103" s="98"/>
      <c r="L103" s="98"/>
      <c r="M103" s="98"/>
    </row>
    <row r="104" spans="2:13" ht="22.5" customHeight="1">
      <c r="B104" s="61">
        <v>101</v>
      </c>
      <c r="C104" s="62"/>
      <c r="D104" s="62"/>
      <c r="I104" s="98"/>
      <c r="J104" s="98"/>
      <c r="K104" s="98"/>
      <c r="L104" s="98"/>
      <c r="M104" s="98"/>
    </row>
    <row r="105" spans="2:13" ht="22.5" customHeight="1">
      <c r="B105" s="61">
        <v>102</v>
      </c>
      <c r="C105" s="62"/>
      <c r="D105" s="62"/>
      <c r="I105" s="98"/>
      <c r="J105" s="98"/>
      <c r="K105" s="98"/>
      <c r="L105" s="98"/>
      <c r="M105" s="98"/>
    </row>
    <row r="106" spans="2:13" ht="22.5" customHeight="1">
      <c r="B106" s="61">
        <v>103</v>
      </c>
      <c r="C106" s="62"/>
      <c r="D106" s="62"/>
      <c r="I106" s="98"/>
      <c r="J106" s="98"/>
      <c r="K106" s="98"/>
      <c r="L106" s="98"/>
      <c r="M106" s="98"/>
    </row>
    <row r="107" spans="2:13" ht="22.5" customHeight="1">
      <c r="B107" s="61">
        <v>104</v>
      </c>
      <c r="C107" s="62"/>
      <c r="D107" s="62"/>
      <c r="I107" s="98"/>
      <c r="J107" s="98"/>
      <c r="K107" s="98"/>
      <c r="L107" s="98"/>
      <c r="M107" s="98"/>
    </row>
    <row r="108" spans="2:13" ht="22.5" customHeight="1">
      <c r="B108" s="61">
        <v>105</v>
      </c>
      <c r="C108" s="62"/>
      <c r="D108" s="62"/>
      <c r="I108" s="98"/>
      <c r="J108" s="98"/>
      <c r="K108" s="98"/>
      <c r="L108" s="98"/>
      <c r="M108" s="98"/>
    </row>
    <row r="109" spans="2:13" ht="22.5" customHeight="1">
      <c r="B109" s="61">
        <v>106</v>
      </c>
      <c r="C109" s="62"/>
      <c r="D109" s="62"/>
      <c r="I109" s="98"/>
      <c r="J109" s="98"/>
      <c r="K109" s="98"/>
      <c r="L109" s="98"/>
      <c r="M109" s="98"/>
    </row>
    <row r="110" spans="2:13" ht="22.5" customHeight="1">
      <c r="B110" s="61">
        <v>107</v>
      </c>
      <c r="C110" s="62"/>
      <c r="D110" s="62"/>
    </row>
    <row r="111" spans="2:13" ht="22.5" customHeight="1">
      <c r="B111" s="61">
        <v>108</v>
      </c>
      <c r="C111" s="62"/>
      <c r="D111" s="62"/>
    </row>
    <row r="112" spans="2:13" ht="22.5" customHeight="1">
      <c r="B112" s="61">
        <v>109</v>
      </c>
      <c r="C112" s="62"/>
      <c r="D112" s="62"/>
    </row>
    <row r="113" spans="2:4" ht="22.5" customHeight="1">
      <c r="B113" s="61">
        <v>110</v>
      </c>
      <c r="C113" s="62"/>
      <c r="D113" s="62"/>
    </row>
    <row r="114" spans="2:4" ht="22.5" customHeight="1">
      <c r="B114" s="61">
        <v>111</v>
      </c>
      <c r="C114" s="62"/>
      <c r="D114" s="62"/>
    </row>
    <row r="115" spans="2:4" ht="22.5" customHeight="1">
      <c r="B115" s="61">
        <v>112</v>
      </c>
      <c r="C115" s="62"/>
      <c r="D115" s="62"/>
    </row>
    <row r="116" spans="2:4" ht="22.5" customHeight="1">
      <c r="B116" s="61">
        <v>113</v>
      </c>
      <c r="C116" s="62"/>
      <c r="D116" s="62"/>
    </row>
    <row r="117" spans="2:4" ht="22.5" customHeight="1">
      <c r="B117" s="61">
        <v>114</v>
      </c>
      <c r="C117" s="62"/>
      <c r="D117" s="62"/>
    </row>
    <row r="118" spans="2:4" ht="22.5" customHeight="1">
      <c r="B118" s="61">
        <v>115</v>
      </c>
      <c r="C118" s="62"/>
      <c r="D118" s="62"/>
    </row>
    <row r="119" spans="2:4" ht="22.5" customHeight="1">
      <c r="B119" s="61">
        <v>116</v>
      </c>
      <c r="C119" s="62"/>
      <c r="D119" s="62"/>
    </row>
    <row r="120" spans="2:4" ht="22.5" customHeight="1">
      <c r="B120" s="61">
        <v>117</v>
      </c>
      <c r="C120" s="62"/>
      <c r="D120" s="62"/>
    </row>
    <row r="121" spans="2:4" ht="22.5" customHeight="1">
      <c r="B121" s="61">
        <v>118</v>
      </c>
      <c r="C121" s="62"/>
      <c r="D121" s="6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Deposit Transaction (A)</vt:lpstr>
      <vt:lpstr>Marker Transaction (A)</vt:lpstr>
      <vt:lpstr>SUMMARY (A)</vt:lpstr>
      <vt:lpstr>ADD NAME (A)</vt:lpstr>
      <vt:lpstr>Marker Transaction (B)</vt:lpstr>
      <vt:lpstr>Deposit Transaction (B)</vt:lpstr>
      <vt:lpstr>SUMMARY (B)</vt:lpstr>
      <vt:lpstr>ADD NAME (B)</vt:lpstr>
      <vt:lpstr>'Deposit Transaction (A)'!Print_Area</vt:lpstr>
      <vt:lpstr>'Deposit Transaction (B)'!Print_Area</vt:lpstr>
      <vt:lpstr>'Marker Transaction (A)'!Print_Area</vt:lpstr>
      <vt:lpstr>'Marker Transaction (B)'!Print_Area</vt:lpstr>
      <vt:lpstr>'SUMMARY (A)'!Print_Area</vt:lpstr>
      <vt:lpstr>'SUMMARY (B)'!Print_Area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2021-08-20T01:45:05Z</dcterms:modified>
</cp:coreProperties>
</file>