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973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1C0CE77E68E9425B958E1EDF86C95E6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1905" y="161925"/>
          <a:ext cx="2024380" cy="12503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5C1B6181500A4EAC9E08262F65AAD2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00785" y="2526665"/>
          <a:ext cx="5924550" cy="46291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988EFCA75EA34A7E8A7768644050118C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43330" y="6668770"/>
          <a:ext cx="4048125" cy="4848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CE7CF34695F348FDA5A8E36F562161E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43330" y="10668635"/>
          <a:ext cx="2981325" cy="3057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09F356C7827047E58FE56CFB3C1FC97D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43330" y="14750415"/>
          <a:ext cx="3371850" cy="5705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" name="ID_4BC1ECEBBFE74340B86422D74D7C38FF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43330" y="18832830"/>
          <a:ext cx="5076825" cy="4333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" name="ID_8553DB3B3BCC4D14BC448A7B72F7F42B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243330" y="22324695"/>
          <a:ext cx="6276975" cy="4657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9" name="ID_44BA297711A545948F7443FFFF236D6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617210" y="2482850"/>
          <a:ext cx="5591175" cy="3467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" name="ID_9AE7F1F97F734BC3A3421481E2FA2D8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617210" y="6668770"/>
          <a:ext cx="3752850" cy="5029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3" name="ID_097C6348B7B5493383EA53019D18FA0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617210" y="10668635"/>
          <a:ext cx="2400300" cy="3409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6" name="ID_DF57CA10B41D4B2ABAE5A0ED66165A8E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617210" y="14750415"/>
          <a:ext cx="2895600" cy="5705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8" name="ID_E7BCAD4DF211422F98E88A00787B647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617210" y="18832830"/>
          <a:ext cx="6248400" cy="42481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0" name="ID_66FF24A2B18E44D3B0DF6D6F0063CF89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617210" y="22324695"/>
          <a:ext cx="4695825" cy="24955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0" name="ID_0A5D01F1CB4A430AA025BB64D2F1FC89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377440" y="4616450"/>
          <a:ext cx="3962400" cy="6343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2" name="ID_459430F3A93A4EBC8D871A727542E844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2377440" y="12351385"/>
          <a:ext cx="4457700" cy="6400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3" name="ID_DF5E5C27D4D14C22A94021531147BF48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2377440" y="8405495"/>
          <a:ext cx="4267200" cy="5600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4" name="ID_58CDE301C7404CEE89BE275A6B768D4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377440" y="15494000"/>
          <a:ext cx="4286250" cy="6162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5" name="ID_075E9A431DBB44F389FDC5FDDEC96E5B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377440" y="19166840"/>
          <a:ext cx="4133850" cy="6819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6" name="ID_82EB911DCF9543F5885EF4173C3C8441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2377440" y="23071455"/>
          <a:ext cx="4181475" cy="7010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483A3BBC7BA24C49911604E5FF7CDE8B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2377440" y="171450"/>
          <a:ext cx="4276725" cy="7381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D9F883319EEA4B3EB25567CC7BFC93AC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6569710" y="4616450"/>
          <a:ext cx="4086225" cy="72866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14A3C727F5D746F6BA013783173998C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6569710" y="8462010"/>
          <a:ext cx="4057650" cy="7486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420F12B9277D489F8CACE29C24B5908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6569710" y="12440285"/>
          <a:ext cx="4324350" cy="7715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FDC7DC9371024F3DB2927147ED76FBFE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6569710" y="16287750"/>
          <a:ext cx="4248150" cy="7105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DF46A40BA2354916B836AFB7A827E8C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6569710" y="19960590"/>
          <a:ext cx="4219575" cy="73437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40C46EA848E74B90B29DA13A730DA88A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6569710" y="23865205"/>
          <a:ext cx="4219575" cy="741997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<sst xmlns="http://schemas.openxmlformats.org/spreadsheetml/2006/main" count="17" uniqueCount="17">
  <si>
    <t>link质量&amp;惯量图：</t>
  </si>
  <si>
    <t>图片</t>
  </si>
  <si>
    <t>质量&amp;惯量</t>
  </si>
  <si>
    <t>baselink</t>
  </si>
  <si>
    <r>
      <rPr>
        <sz val="11"/>
        <color theme="1"/>
        <rFont val="宋体"/>
        <charset val="134"/>
        <scheme val="minor"/>
      </rPr>
      <t>注意事项：</t>
    </r>
    <r>
      <rPr>
        <sz val="11"/>
        <color rgb="FFFF0000"/>
        <rFont val="宋体"/>
        <charset val="134"/>
        <scheme val="minor"/>
      </rPr>
      <t>1.更改坐标系，改为你导出urdf的坐标系 2.更改负张量计数法 3.注意单位：kg&amp;m</t>
    </r>
  </si>
  <si>
    <t>leftlink1</t>
  </si>
  <si>
    <t>rightlink1</t>
  </si>
  <si>
    <t>leftlink2</t>
  </si>
  <si>
    <t>rightlink2</t>
  </si>
  <si>
    <t>leftlink3</t>
  </si>
  <si>
    <t>rightlink3</t>
  </si>
  <si>
    <t>leftlink4</t>
  </si>
  <si>
    <t>rightlink4</t>
  </si>
  <si>
    <t>leftlink5</t>
  </si>
  <si>
    <t>rightlink5</t>
  </si>
  <si>
    <t>leftlink6</t>
  </si>
  <si>
    <t>rightlink6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</si>
</sst>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zoomScale="250" zoomScaleNormal="250" topLeftCell="A8" workbookViewId="0">
      <selection activeCell="G8" sqref="G8"/>
    </sheetView>
  </sheetViews>
  <sheetFormatPr defaultColWidth="9.02654867256637" defaultRowHeight="13.5" outlineLevelRow="7" outlineLevelCol="5"/>
  <cols>
    <col min="1" max="1" width="17.3274336283186" customWidth="1"/>
    <col min="2" max="2" width="15.8053097345133" customWidth="1"/>
    <col min="3" max="3" width="33.0619469026549" customWidth="1"/>
    <col min="4" max="4" width="12.0884955752212" customWidth="1"/>
    <col min="5" max="5" width="13.2743362831858"/>
    <col min="6" max="6" width="30.141592920354" customWidth="1"/>
    <col min="9" max="9" width="13.2743362831858"/>
  </cols>
  <sheetData>
    <row r="1" spans="1:3">
      <c r="A1" t="s">
        <v>0</v>
      </c>
      <c r="B1" t="s">
        <v>1</v>
      </c>
      <c r="C1" t="s">
        <v>2</v>
      </c>
    </row>
    <row r="2" ht="350" customHeight="1" spans="1:4">
      <c r="A2" t="s">
        <v>3</v>
      </c>
      <c r="B2" t="str">
        <f>_xlfn.DISPIMG("ID_1C0CE77E68E9425B958E1EDF86C95E6C",1)</f>
        <v>=DISPIMG("ID_1C0CE77E68E9425B958E1EDF86C95E6C",1)</v>
      </c>
      <c r="C2" t="str">
        <f>_xlfn.DISPIMG("ID_483A3BBC7BA24C49911604E5FF7CDE8B",1)</f>
        <v>=DISPIMG("ID_483A3BBC7BA24C49911604E5FF7CDE8B",1)</v>
      </c>
      <c r="D2" s="1" t="s">
        <v>4</v>
      </c>
    </row>
    <row r="3" ht="302.8" spans="1:6">
      <c r="A3" t="s">
        <v>5</v>
      </c>
      <c r="B3" t="str">
        <f>_xlfn.DISPIMG("ID_44BA297711A545948F7443FFFF236D65",1)</f>
        <v>=DISPIMG("ID_44BA297711A545948F7443FFFF236D65",1)</v>
      </c>
      <c r="C3" t="str">
        <f>_xlfn.DISPIMG("ID_0A5D01F1CB4A430AA025BB64D2F1FC89",1)</f>
        <v>=DISPIMG("ID_0A5D01F1CB4A430AA025BB64D2F1FC89",1)</v>
      </c>
      <c r="D3" t="s">
        <v>6</v>
      </c>
      <c r="E3" t="str">
        <f>_xlfn.DISPIMG("ID_5C1B6181500A4EAC9E08262F65AAD256",1)</f>
        <v>=DISPIMG("ID_5C1B6181500A4EAC9E08262F65AAD256",1)</v>
      </c>
      <c r="F3" t="str">
        <f>_xlfn.DISPIMG("ID_D9F883319EEA4B3EB25567CC7BFC93AC",1)</f>
        <v>=DISPIMG("ID_D9F883319EEA4B3EB25567CC7BFC93AC",1)</v>
      </c>
    </row>
    <row r="4" ht="313.25" spans="1:6">
      <c r="A4" t="s">
        <v>7</v>
      </c>
      <c r="B4" t="str">
        <f>_xlfn.DISPIMG("ID_9AE7F1F97F734BC3A3421481E2FA2D89",1)</f>
        <v>=DISPIMG("ID_9AE7F1F97F734BC3A3421481E2FA2D89",1)</v>
      </c>
      <c r="C4" t="str">
        <f>_xlfn.DISPIMG("ID_DF5E5C27D4D14C22A94021531147BF48",1)</f>
        <v>=DISPIMG("ID_DF5E5C27D4D14C22A94021531147BF48",1)</v>
      </c>
      <c r="D4" t="s">
        <v>8</v>
      </c>
      <c r="E4" t="str">
        <f>_xlfn.DISPIMG("ID_988EFCA75EA34A7E8A7768644050118C",1)</f>
        <v>=DISPIMG("ID_988EFCA75EA34A7E8A7768644050118C",1)</v>
      </c>
      <c r="F4" t="str">
        <f>_xlfn.DISPIMG("ID_14A3C727F5D746F6BA013783173998C2",1)</f>
        <v>=DISPIMG("ID_14A3C727F5D746F6BA013783173998C2",1)</v>
      </c>
    </row>
    <row r="5" ht="302.95" spans="1:6">
      <c r="A5" t="s">
        <v>9</v>
      </c>
      <c r="B5" t="str">
        <f>_xlfn.DISPIMG("ID_097C6348B7B5493383EA53019D18FA08",1)</f>
        <v>=DISPIMG("ID_097C6348B7B5493383EA53019D18FA08",1)</v>
      </c>
      <c r="C5" t="str">
        <f>_xlfn.DISPIMG("ID_459430F3A93A4EBC8D871A727542E844",1)</f>
        <v>=DISPIMG("ID_459430F3A93A4EBC8D871A727542E844",1)</v>
      </c>
      <c r="D5" t="s">
        <v>10</v>
      </c>
      <c r="E5" t="str">
        <f>_xlfn.DISPIMG("ID_CE7CF34695F348FDA5A8E36F562161E4",1)</f>
        <v>=DISPIMG("ID_CE7CF34695F348FDA5A8E36F562161E4",1)</v>
      </c>
      <c r="F5" t="str">
        <f>_xlfn.DISPIMG("ID_420F12B9277D489F8CACE29C24B59084",1)</f>
        <v>=DISPIMG("ID_420F12B9277D489F8CACE29C24B59084",1)</v>
      </c>
    </row>
    <row r="6" ht="289.2" spans="1:6">
      <c r="A6" t="s">
        <v>11</v>
      </c>
      <c r="B6" t="str">
        <f>_xlfn.DISPIMG("ID_DF57CA10B41D4B2ABAE5A0ED66165A8E",1)</f>
        <v>=DISPIMG("ID_DF57CA10B41D4B2ABAE5A0ED66165A8E",1)</v>
      </c>
      <c r="C6" t="str">
        <f>_xlfn.DISPIMG("ID_58CDE301C7404CEE89BE275A6B768D47",1)</f>
        <v>=DISPIMG("ID_58CDE301C7404CEE89BE275A6B768D47",1)</v>
      </c>
      <c r="D6" t="s">
        <v>12</v>
      </c>
      <c r="E6" t="str">
        <f>_xlfn.DISPIMG("ID_09F356C7827047E58FE56CFB3C1FC97D",1)</f>
        <v>=DISPIMG("ID_09F356C7827047E58FE56CFB3C1FC97D",1)</v>
      </c>
      <c r="F6" t="str">
        <f>_xlfn.DISPIMG("ID_FDC7DC9371024F3DB2927147ED76FBFE",1)</f>
        <v>=DISPIMG("ID_FDC7DC9371024F3DB2927147ED76FBFE",1)</v>
      </c>
    </row>
    <row r="7" ht="307.45" spans="1:6">
      <c r="A7" t="s">
        <v>13</v>
      </c>
      <c r="B7" t="str">
        <f>_xlfn.DISPIMG("ID_E7BCAD4DF211422F98E88A00787B6477",1)</f>
        <v>=DISPIMG("ID_E7BCAD4DF211422F98E88A00787B6477",1)</v>
      </c>
      <c r="C7" t="str">
        <f>_xlfn.DISPIMG("ID_075E9A431DBB44F389FDC5FDDEC96E5B",1)</f>
        <v>=DISPIMG("ID_075E9A431DBB44F389FDC5FDDEC96E5B",1)</v>
      </c>
      <c r="D7" t="s">
        <v>14</v>
      </c>
      <c r="E7" t="str">
        <f>_xlfn.DISPIMG("ID_4BC1ECEBBFE74340B86422D74D7C38FF",1)</f>
        <v>=DISPIMG("ID_4BC1ECEBBFE74340B86422D74D7C38FF",1)</v>
      </c>
      <c r="F7" t="str">
        <f>_xlfn.DISPIMG("ID_DF46A40BA2354916B836AFB7A827E8C5",1)</f>
        <v>=DISPIMG("ID_DF46A40BA2354916B836AFB7A827E8C5",1)</v>
      </c>
    </row>
    <row r="8" ht="312.4" spans="1:6">
      <c r="A8" t="s">
        <v>15</v>
      </c>
      <c r="B8" t="str">
        <f>_xlfn.DISPIMG("ID_66FF24A2B18E44D3B0DF6D6F0063CF89",1)</f>
        <v>=DISPIMG("ID_66FF24A2B18E44D3B0DF6D6F0063CF89",1)</v>
      </c>
      <c r="C8" t="str">
        <f>_xlfn.DISPIMG("ID_82EB911DCF9543F5885EF4173C3C8441",1)</f>
        <v>=DISPIMG("ID_82EB911DCF9543F5885EF4173C3C8441",1)</v>
      </c>
      <c r="D8" t="s">
        <v>16</v>
      </c>
      <c r="E8" t="str">
        <f>_xlfn.DISPIMG("ID_8553DB3B3BCC4D14BC448A7B72F7F42B",1)</f>
        <v>=DISPIMG("ID_8553DB3B3BCC4D14BC448A7B72F7F42B",1)</v>
      </c>
      <c r="F8" t="str">
        <f>_xlfn.DISPIMG("ID_40C46EA848E74B90B29DA13A730DA88A",1)</f>
        <v>=DISPIMG("ID_40C46EA848E74B90B29DA13A730DA88A",1)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22009</dc:creator>
  <cp:lastModifiedBy>阿部察察</cp:lastModifiedBy>
  <dcterms:created xsi:type="dcterms:W3CDTF">2025-01-24T12:27:00Z</dcterms:created>
  <dcterms:modified xsi:type="dcterms:W3CDTF">2025-01-25T14:20:56Z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4849A50D83CE4D5EB1624FABF23CE21B_11</vt:lpwstr>
  </property>
  <property fmtid="{D5CDD505-2E9C-101B-9397-08002B2CF9AE}" pid="3" name="KSOProductBuildVer">
    <vt:lpwstr>2052-12.1.0.19770</vt:lpwstr>
  </property>
</Properties>
</file>