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arinirina/Documents/Immune_Waning/VASIL_Extra/Compare_variants/June-2024-MS_Revisions/Neut_assays/"/>
    </mc:Choice>
  </mc:AlternateContent>
  <xr:revisionPtr revIDLastSave="0" documentId="13_ncr:1_{1865FC59-AD8D-4D48-8864-F06D3F6A7BB9}" xr6:coauthVersionLast="47" xr6:coauthVersionMax="47" xr10:uidLastSave="{00000000-0000-0000-0000-000000000000}"/>
  <bookViews>
    <workbookView xWindow="1500" yWindow="760" windowWidth="27000" windowHeight="18000" activeTab="2" xr2:uid="{D1FB75E3-6AD4-FB40-85AB-E2146D611352}"/>
  </bookViews>
  <sheets>
    <sheet name="Fig 2a M12" sheetId="2" r:id="rId1"/>
    <sheet name="Fig 2a M12 Vaccinees" sheetId="3" r:id="rId2"/>
    <sheet name="Fig 2b Pfizer W3" sheetId="4" r:id="rId3"/>
    <sheet name="Fig 2b Pfizer W8" sheetId="5" r:id="rId4"/>
    <sheet name="Fig 2c Astra W10" sheetId="6" r:id="rId5"/>
    <sheet name="Fig 2c Atra W1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/>
  <c r="H24" i="3"/>
  <c r="G2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" i="3"/>
  <c r="H19" i="4"/>
  <c r="G19" i="4"/>
  <c r="H19" i="5"/>
  <c r="G19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</calcChain>
</file>

<file path=xl/sharedStrings.xml><?xml version="1.0" encoding="utf-8"?>
<sst xmlns="http://schemas.openxmlformats.org/spreadsheetml/2006/main" count="152" uniqueCount="116">
  <si>
    <t>D614G</t>
  </si>
  <si>
    <t>B.1.351</t>
  </si>
  <si>
    <t>B.1.1.7</t>
  </si>
  <si>
    <t>B.1.617.2</t>
  </si>
  <si>
    <t>B117</t>
  </si>
  <si>
    <t>B1351</t>
  </si>
  <si>
    <t>B16172</t>
  </si>
  <si>
    <t>7782-1-0004-B-G</t>
  </si>
  <si>
    <t>7782-1-0006-B-S</t>
  </si>
  <si>
    <t>7782-1-0015-H-M</t>
  </si>
  <si>
    <t>7782-1-0023</t>
  </si>
  <si>
    <t>7782-1-0024</t>
  </si>
  <si>
    <t>7782-1-0030</t>
  </si>
  <si>
    <t>7782-1-0035</t>
  </si>
  <si>
    <t>7782-1-0039</t>
  </si>
  <si>
    <t>7782-1-0050-V-T</t>
  </si>
  <si>
    <t>7782-1-0055-F-V</t>
  </si>
  <si>
    <t>7782-1-0056-R-H</t>
  </si>
  <si>
    <t>7782-1-0057-R-L</t>
  </si>
  <si>
    <t>7782-1-0058-D-B</t>
  </si>
  <si>
    <t>7782-1-0061-Z-C</t>
  </si>
  <si>
    <t>7782-1-0063-D-V</t>
  </si>
  <si>
    <t>7782-1-0075-L-M</t>
  </si>
  <si>
    <t>7782-1-0076-A-C</t>
  </si>
  <si>
    <t>7782-1-0077-K-N</t>
  </si>
  <si>
    <t>7782-1-0079-E-A</t>
  </si>
  <si>
    <t>7782-1-0085-B-M</t>
  </si>
  <si>
    <t>7782-1-0087-P-M</t>
  </si>
  <si>
    <t>7782-1-0091-K-M</t>
  </si>
  <si>
    <t>7782-1-0092-S-V</t>
  </si>
  <si>
    <t>7782-1-0098-M-F</t>
  </si>
  <si>
    <t>7782-1-0099-A-E</t>
  </si>
  <si>
    <t>7782-1-0100-K-B</t>
  </si>
  <si>
    <t>7782-1-0020-C-C</t>
  </si>
  <si>
    <t>7782-1-0028</t>
  </si>
  <si>
    <t>7782-1-0040</t>
  </si>
  <si>
    <t>7782-1-0048</t>
  </si>
  <si>
    <t>7782-1-0062-M-M</t>
  </si>
  <si>
    <t>7782-1-0094-H-S</t>
  </si>
  <si>
    <t>7782-1-0257</t>
  </si>
  <si>
    <t>7782-1-0326</t>
  </si>
  <si>
    <t>7782-1-0468</t>
  </si>
  <si>
    <t>7782-1-0587</t>
  </si>
  <si>
    <t>7782-2-0001</t>
  </si>
  <si>
    <t>7782-2-0031</t>
  </si>
  <si>
    <t>7782-2-0043</t>
  </si>
  <si>
    <t>7782-2-0081</t>
  </si>
  <si>
    <t>7782-2-0200</t>
  </si>
  <si>
    <t>7782-1-0002</t>
  </si>
  <si>
    <t>7782-1-0315</t>
  </si>
  <si>
    <t>7782-1-0003</t>
  </si>
  <si>
    <t>7782-1-0101</t>
  </si>
  <si>
    <t>7782-1-0185</t>
  </si>
  <si>
    <t>7782-2-0065</t>
  </si>
  <si>
    <t>VAC #1</t>
  </si>
  <si>
    <t>VAC #2</t>
  </si>
  <si>
    <t>VAC #3</t>
  </si>
  <si>
    <t>VAC #4</t>
  </si>
  <si>
    <t>VAC #5</t>
  </si>
  <si>
    <t>VAC #6</t>
  </si>
  <si>
    <t>VAC #7</t>
  </si>
  <si>
    <t>VAC #8</t>
  </si>
  <si>
    <t>VAC #9</t>
  </si>
  <si>
    <t>VAC #10</t>
  </si>
  <si>
    <t>VAC #11</t>
  </si>
  <si>
    <t>VAC #12</t>
  </si>
  <si>
    <t>VAC #13</t>
  </si>
  <si>
    <t>VAC #14</t>
  </si>
  <si>
    <t>VAC #15</t>
  </si>
  <si>
    <t>VAC #16</t>
  </si>
  <si>
    <t>MNCA-0611</t>
  </si>
  <si>
    <t>DENO-2112</t>
  </si>
  <si>
    <t>DAAL-1803</t>
  </si>
  <si>
    <t>MACH-2104</t>
  </si>
  <si>
    <t>BEAN-2606</t>
  </si>
  <si>
    <t>DAQU-2109</t>
  </si>
  <si>
    <t>POAL-2104</t>
  </si>
  <si>
    <t>NOAN-3012</t>
  </si>
  <si>
    <t>LEAN-0510</t>
  </si>
  <si>
    <t>BODA-2010</t>
  </si>
  <si>
    <t>VEPA-1706</t>
  </si>
  <si>
    <t>14-001-CJ</t>
  </si>
  <si>
    <t>14-002-PF</t>
  </si>
  <si>
    <t>14-003-PA</t>
  </si>
  <si>
    <t>14-004-LF</t>
  </si>
  <si>
    <t>14-005-LV</t>
  </si>
  <si>
    <t>14-006-HB</t>
  </si>
  <si>
    <t>14-007-BS</t>
  </si>
  <si>
    <t>14-009-LP</t>
  </si>
  <si>
    <t>14-011-SO</t>
  </si>
  <si>
    <t>14-012-DP</t>
  </si>
  <si>
    <t>14-013-VJ</t>
  </si>
  <si>
    <t>14-014-GC</t>
  </si>
  <si>
    <t>AZIS-0604</t>
  </si>
  <si>
    <t>BEPA-0104</t>
  </si>
  <si>
    <t>CHPH-2505</t>
  </si>
  <si>
    <t>NEPA-2801</t>
  </si>
  <si>
    <t>DAMA-0611</t>
  </si>
  <si>
    <t>PRCH-0906</t>
  </si>
  <si>
    <t>REMI-2604</t>
  </si>
  <si>
    <t>MAVE-0503</t>
  </si>
  <si>
    <t>LIFA-0803</t>
  </si>
  <si>
    <t>DAJE-0208</t>
  </si>
  <si>
    <t>JAAN-0507</t>
  </si>
  <si>
    <t>LAHE-1201</t>
  </si>
  <si>
    <t>ALCH-1812</t>
  </si>
  <si>
    <t>PAMI-2510</t>
  </si>
  <si>
    <t>VIJO-2112</t>
  </si>
  <si>
    <t>VAFR-1306</t>
  </si>
  <si>
    <t>CARO-2808</t>
  </si>
  <si>
    <t>MASO-2503</t>
  </si>
  <si>
    <t>FRJE-1007</t>
  </si>
  <si>
    <t>COSY-2112</t>
  </si>
  <si>
    <t>B16172/D614G</t>
  </si>
  <si>
    <t>D614G/B117</t>
  </si>
  <si>
    <t>D614G/B16172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</si>
</sst>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330F-989A-1F47-9158-1852FAEDF4B8}">
  <dimension ref="A1:E27"/>
  <sheetViews>
    <sheetView workbookViewId="0">
      <selection activeCell="E33" sqref="E33"/>
    </sheetView>
  </sheetViews>
  <sheetFormatPr baseColWidth="10" defaultRowHeight="16" x14ac:dyDescent="0.2"/>
  <cols>
    <col min="1" max="1" width="22.83203125" customWidth="1"/>
  </cols>
  <sheetData>
    <row r="1" spans="1:5" x14ac:dyDescent="0.2">
      <c r="A1" s="2"/>
      <c r="B1" s="6" t="s">
        <v>0</v>
      </c>
      <c r="C1" s="6" t="s">
        <v>4</v>
      </c>
      <c r="D1" s="5" t="s">
        <v>5</v>
      </c>
      <c r="E1" s="5" t="s">
        <v>6</v>
      </c>
    </row>
    <row r="2" spans="1:5" ht="19" customHeight="1" x14ac:dyDescent="0.2">
      <c r="A2" s="4" t="s">
        <v>7</v>
      </c>
      <c r="B2" s="2">
        <v>25</v>
      </c>
      <c r="C2" s="2">
        <v>25</v>
      </c>
      <c r="D2" s="2">
        <v>25</v>
      </c>
      <c r="E2" s="2">
        <v>25</v>
      </c>
    </row>
    <row r="3" spans="1:5" ht="19" customHeight="1" x14ac:dyDescent="0.2">
      <c r="A3" s="4" t="s">
        <v>8</v>
      </c>
      <c r="B3" s="2">
        <v>25</v>
      </c>
      <c r="C3" s="2">
        <v>42.6</v>
      </c>
      <c r="D3" s="2">
        <v>25</v>
      </c>
      <c r="E3" s="2">
        <v>25</v>
      </c>
    </row>
    <row r="4" spans="1:5" ht="19" customHeight="1" x14ac:dyDescent="0.2">
      <c r="A4" s="4" t="s">
        <v>9</v>
      </c>
      <c r="B4" s="2">
        <v>64.069999999999993</v>
      </c>
      <c r="C4" s="2">
        <v>94.75</v>
      </c>
      <c r="D4" s="2">
        <v>35.840000000000003</v>
      </c>
      <c r="E4" s="2">
        <v>30</v>
      </c>
    </row>
    <row r="5" spans="1:5" ht="19" customHeight="1" x14ac:dyDescent="0.2">
      <c r="A5" s="4" t="s">
        <v>10</v>
      </c>
      <c r="B5" s="2">
        <v>74.400000000000006</v>
      </c>
      <c r="C5" s="2">
        <v>147.5</v>
      </c>
      <c r="D5" s="2">
        <v>31.55</v>
      </c>
      <c r="E5" s="2">
        <v>25</v>
      </c>
    </row>
    <row r="6" spans="1:5" ht="19" customHeight="1" x14ac:dyDescent="0.2">
      <c r="A6" s="4" t="s">
        <v>11</v>
      </c>
      <c r="B6" s="3">
        <v>37.93</v>
      </c>
      <c r="C6" s="3">
        <v>42.58</v>
      </c>
      <c r="D6" s="2">
        <v>25</v>
      </c>
      <c r="E6" s="2">
        <v>30</v>
      </c>
    </row>
    <row r="7" spans="1:5" ht="19" customHeight="1" x14ac:dyDescent="0.2">
      <c r="A7" s="4" t="s">
        <v>12</v>
      </c>
      <c r="B7" s="3">
        <v>25</v>
      </c>
      <c r="C7" s="3">
        <v>36.35</v>
      </c>
      <c r="D7" s="2">
        <v>25</v>
      </c>
      <c r="E7" s="2">
        <v>25</v>
      </c>
    </row>
    <row r="8" spans="1:5" ht="19" customHeight="1" x14ac:dyDescent="0.2">
      <c r="A8" s="4" t="s">
        <v>13</v>
      </c>
      <c r="B8" s="2">
        <v>85.23</v>
      </c>
      <c r="C8" s="2">
        <v>182.7</v>
      </c>
      <c r="D8" s="2">
        <v>25</v>
      </c>
      <c r="E8" s="2">
        <v>25</v>
      </c>
    </row>
    <row r="9" spans="1:5" ht="19" customHeight="1" x14ac:dyDescent="0.2">
      <c r="A9" s="4" t="s">
        <v>14</v>
      </c>
      <c r="B9" s="2">
        <v>37.64</v>
      </c>
      <c r="C9" s="2">
        <v>30.68</v>
      </c>
      <c r="D9" s="2">
        <v>25</v>
      </c>
      <c r="E9" s="2">
        <v>25</v>
      </c>
    </row>
    <row r="10" spans="1:5" ht="19" customHeight="1" x14ac:dyDescent="0.2">
      <c r="A10" s="2" t="s">
        <v>15</v>
      </c>
      <c r="B10" s="2">
        <v>25</v>
      </c>
      <c r="C10" s="2">
        <v>58.38</v>
      </c>
      <c r="D10" s="2">
        <v>25</v>
      </c>
      <c r="E10" s="2">
        <v>25</v>
      </c>
    </row>
    <row r="11" spans="1:5" ht="19" customHeight="1" x14ac:dyDescent="0.2">
      <c r="A11" s="4" t="s">
        <v>16</v>
      </c>
      <c r="B11" s="2">
        <v>67.63</v>
      </c>
      <c r="C11" s="2">
        <v>113</v>
      </c>
      <c r="D11" s="2">
        <v>32.31</v>
      </c>
      <c r="E11" s="2">
        <v>25</v>
      </c>
    </row>
    <row r="12" spans="1:5" ht="19" customHeight="1" x14ac:dyDescent="0.2">
      <c r="A12" s="4" t="s">
        <v>17</v>
      </c>
      <c r="B12" s="2">
        <v>186.4</v>
      </c>
      <c r="C12" s="2">
        <v>346.2</v>
      </c>
      <c r="D12" s="2">
        <v>73.540000000000006</v>
      </c>
      <c r="E12" s="2">
        <v>70.14</v>
      </c>
    </row>
    <row r="13" spans="1:5" ht="19" customHeight="1" x14ac:dyDescent="0.2">
      <c r="A13" s="4" t="s">
        <v>18</v>
      </c>
      <c r="B13" s="2">
        <v>33.9</v>
      </c>
      <c r="C13" s="2">
        <v>78.510000000000005</v>
      </c>
      <c r="D13" s="2">
        <v>25</v>
      </c>
      <c r="E13" s="2">
        <v>25</v>
      </c>
    </row>
    <row r="14" spans="1:5" ht="19" customHeight="1" x14ac:dyDescent="0.2">
      <c r="A14" s="4" t="s">
        <v>19</v>
      </c>
      <c r="B14" s="2">
        <v>212.5</v>
      </c>
      <c r="C14" s="2">
        <v>489.3</v>
      </c>
      <c r="D14" s="2">
        <v>89.58</v>
      </c>
      <c r="E14" s="2">
        <v>126.1</v>
      </c>
    </row>
    <row r="15" spans="1:5" ht="19" customHeight="1" x14ac:dyDescent="0.2">
      <c r="A15" s="4" t="s">
        <v>20</v>
      </c>
      <c r="B15" s="2">
        <v>54.44</v>
      </c>
      <c r="C15" s="2">
        <v>95.93</v>
      </c>
      <c r="D15" s="2">
        <v>47.66</v>
      </c>
      <c r="E15" s="2">
        <v>25</v>
      </c>
    </row>
    <row r="16" spans="1:5" ht="19" customHeight="1" x14ac:dyDescent="0.2">
      <c r="A16" s="4" t="s">
        <v>21</v>
      </c>
      <c r="B16" s="2">
        <v>76.75</v>
      </c>
      <c r="C16" s="2">
        <v>105.4</v>
      </c>
      <c r="D16" s="2">
        <v>25</v>
      </c>
      <c r="E16" s="2">
        <v>38.99</v>
      </c>
    </row>
    <row r="17" spans="1:5" ht="19" customHeight="1" x14ac:dyDescent="0.2">
      <c r="A17" s="4" t="s">
        <v>22</v>
      </c>
      <c r="B17" s="2">
        <v>919</v>
      </c>
      <c r="C17" s="2">
        <v>4920</v>
      </c>
      <c r="D17" s="2">
        <v>253.3</v>
      </c>
      <c r="E17" s="2">
        <v>562.70000000000005</v>
      </c>
    </row>
    <row r="18" spans="1:5" ht="19" customHeight="1" x14ac:dyDescent="0.2">
      <c r="A18" s="4" t="s">
        <v>23</v>
      </c>
      <c r="B18" s="2">
        <v>73.569999999999993</v>
      </c>
      <c r="C18" s="2">
        <v>121.5</v>
      </c>
      <c r="D18" s="2">
        <v>25</v>
      </c>
      <c r="E18" s="2">
        <v>25</v>
      </c>
    </row>
    <row r="19" spans="1:5" ht="19" customHeight="1" x14ac:dyDescent="0.2">
      <c r="A19" s="2" t="s">
        <v>24</v>
      </c>
      <c r="B19" s="2">
        <v>25</v>
      </c>
      <c r="C19" s="2">
        <v>25</v>
      </c>
      <c r="D19" s="2">
        <v>25</v>
      </c>
      <c r="E19" s="2">
        <v>25</v>
      </c>
    </row>
    <row r="20" spans="1:5" ht="19" customHeight="1" x14ac:dyDescent="0.2">
      <c r="A20" s="4" t="s">
        <v>25</v>
      </c>
      <c r="B20" s="2">
        <v>412.7</v>
      </c>
      <c r="C20" s="2">
        <v>953.8</v>
      </c>
      <c r="D20" s="2">
        <v>156</v>
      </c>
      <c r="E20" s="2">
        <v>178.9</v>
      </c>
    </row>
    <row r="21" spans="1:5" ht="19" customHeight="1" x14ac:dyDescent="0.2">
      <c r="A21" s="4" t="s">
        <v>26</v>
      </c>
      <c r="B21" s="2">
        <v>137.30000000000001</v>
      </c>
      <c r="C21" s="2">
        <v>325.60000000000002</v>
      </c>
      <c r="D21" s="2">
        <v>40.229999999999997</v>
      </c>
      <c r="E21" s="2">
        <v>73.55</v>
      </c>
    </row>
    <row r="22" spans="1:5" ht="19" customHeight="1" x14ac:dyDescent="0.2">
      <c r="A22" s="4" t="s">
        <v>27</v>
      </c>
      <c r="B22" s="2">
        <v>78.97</v>
      </c>
      <c r="C22" s="2">
        <v>137.19999999999999</v>
      </c>
      <c r="D22" s="2">
        <v>30.29</v>
      </c>
      <c r="E22" s="2">
        <v>30</v>
      </c>
    </row>
    <row r="23" spans="1:5" ht="19" customHeight="1" x14ac:dyDescent="0.2">
      <c r="A23" s="4" t="s">
        <v>28</v>
      </c>
      <c r="B23" s="2">
        <v>25</v>
      </c>
      <c r="C23" s="2">
        <v>25</v>
      </c>
      <c r="D23" s="2">
        <v>25</v>
      </c>
      <c r="E23" s="2">
        <v>25</v>
      </c>
    </row>
    <row r="24" spans="1:5" ht="19" customHeight="1" x14ac:dyDescent="0.2">
      <c r="A24" s="4" t="s">
        <v>29</v>
      </c>
      <c r="B24" s="2">
        <v>176.4</v>
      </c>
      <c r="C24" s="2">
        <v>436.4</v>
      </c>
      <c r="D24" s="2">
        <v>63.69</v>
      </c>
      <c r="E24" s="2">
        <v>86.41</v>
      </c>
    </row>
    <row r="25" spans="1:5" ht="19" customHeight="1" x14ac:dyDescent="0.2">
      <c r="A25" s="4" t="s">
        <v>30</v>
      </c>
      <c r="B25" s="2">
        <v>33.270000000000003</v>
      </c>
      <c r="C25" s="2">
        <v>64.09</v>
      </c>
      <c r="D25" s="2">
        <v>25</v>
      </c>
      <c r="E25" s="2">
        <v>25</v>
      </c>
    </row>
    <row r="26" spans="1:5" ht="19" customHeight="1" x14ac:dyDescent="0.2">
      <c r="A26" s="4" t="s">
        <v>31</v>
      </c>
      <c r="B26" s="2">
        <v>154</v>
      </c>
      <c r="C26" s="2">
        <v>731.7</v>
      </c>
      <c r="D26" s="2">
        <v>69.14</v>
      </c>
      <c r="E26" s="2">
        <v>74.03</v>
      </c>
    </row>
    <row r="27" spans="1:5" ht="19" customHeight="1" x14ac:dyDescent="0.2">
      <c r="A27" s="4" t="s">
        <v>32</v>
      </c>
      <c r="B27" s="2">
        <v>69.959999999999994</v>
      </c>
      <c r="C27" s="2">
        <v>204.4</v>
      </c>
      <c r="D27" s="2">
        <v>43.6</v>
      </c>
      <c r="E27" s="2">
        <v>42.41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587A-A938-DE49-A25C-5DA3F5B177CD}">
  <dimension ref="A1:H24"/>
  <sheetViews>
    <sheetView workbookViewId="0">
      <selection activeCell="J33" sqref="J33"/>
    </sheetView>
  </sheetViews>
  <sheetFormatPr baseColWidth="10" defaultRowHeight="16" x14ac:dyDescent="0.2"/>
  <cols>
    <col min="1" max="1" width="17.5" customWidth="1"/>
  </cols>
  <sheetData>
    <row r="1" spans="1:8" x14ac:dyDescent="0.2">
      <c r="A1" s="2"/>
      <c r="B1" s="6" t="s">
        <v>0</v>
      </c>
      <c r="C1" s="6" t="s">
        <v>4</v>
      </c>
      <c r="D1" s="5" t="s">
        <v>5</v>
      </c>
      <c r="E1" s="5" t="s">
        <v>6</v>
      </c>
      <c r="G1" s="13" t="s">
        <v>114</v>
      </c>
      <c r="H1" s="13" t="s">
        <v>115</v>
      </c>
    </row>
    <row r="2" spans="1:8" ht="17" x14ac:dyDescent="0.2">
      <c r="A2" s="4" t="s">
        <v>33</v>
      </c>
      <c r="B2" s="2">
        <v>12569</v>
      </c>
      <c r="C2" s="2">
        <v>55600</v>
      </c>
      <c r="D2" s="2">
        <v>10730</v>
      </c>
      <c r="E2" s="2">
        <v>7003</v>
      </c>
      <c r="G2">
        <f>B2/C2</f>
        <v>0.22606115107913669</v>
      </c>
      <c r="H2">
        <f>B2/E2</f>
        <v>1.7948022276167357</v>
      </c>
    </row>
    <row r="3" spans="1:8" ht="17" x14ac:dyDescent="0.2">
      <c r="A3" s="4" t="s">
        <v>34</v>
      </c>
      <c r="B3" s="2">
        <v>3515</v>
      </c>
      <c r="C3" s="2">
        <v>16368</v>
      </c>
      <c r="D3" s="2">
        <v>956.9</v>
      </c>
      <c r="E3" s="2">
        <v>2042</v>
      </c>
      <c r="G3">
        <f t="shared" ref="G3:G22" si="0">B3/C3</f>
        <v>0.21474828934506354</v>
      </c>
      <c r="H3">
        <f t="shared" ref="H3:H22" si="1">B3/E3</f>
        <v>1.7213516160626836</v>
      </c>
    </row>
    <row r="4" spans="1:8" ht="17" x14ac:dyDescent="0.2">
      <c r="A4" s="4" t="s">
        <v>35</v>
      </c>
      <c r="B4" s="2">
        <v>2531</v>
      </c>
      <c r="C4" s="2">
        <v>4961</v>
      </c>
      <c r="D4" s="2">
        <v>863.3</v>
      </c>
      <c r="E4" s="2">
        <v>792.2</v>
      </c>
      <c r="G4">
        <f t="shared" si="0"/>
        <v>0.51017939931465428</v>
      </c>
      <c r="H4">
        <f t="shared" si="1"/>
        <v>3.1949002777076494</v>
      </c>
    </row>
    <row r="5" spans="1:8" ht="17" x14ac:dyDescent="0.2">
      <c r="A5" s="4" t="s">
        <v>36</v>
      </c>
      <c r="B5" s="2">
        <v>6547</v>
      </c>
      <c r="C5" s="2">
        <v>14857</v>
      </c>
      <c r="D5" s="2">
        <v>2049</v>
      </c>
      <c r="E5" s="2">
        <v>3198</v>
      </c>
      <c r="G5">
        <f t="shared" si="0"/>
        <v>0.44066769872787237</v>
      </c>
      <c r="H5">
        <f t="shared" si="1"/>
        <v>2.0472170106316447</v>
      </c>
    </row>
    <row r="6" spans="1:8" ht="17" x14ac:dyDescent="0.2">
      <c r="A6" s="4" t="s">
        <v>37</v>
      </c>
      <c r="B6" s="2">
        <v>3077</v>
      </c>
      <c r="C6" s="2">
        <v>12757</v>
      </c>
      <c r="D6" s="2">
        <v>2117</v>
      </c>
      <c r="E6" s="2">
        <v>2314</v>
      </c>
      <c r="G6">
        <f t="shared" si="0"/>
        <v>0.24120090930469545</v>
      </c>
      <c r="H6">
        <f t="shared" si="1"/>
        <v>1.3297320656871219</v>
      </c>
    </row>
    <row r="7" spans="1:8" ht="17" x14ac:dyDescent="0.2">
      <c r="A7" s="4" t="s">
        <v>38</v>
      </c>
      <c r="B7" s="2">
        <v>3928</v>
      </c>
      <c r="C7" s="2">
        <v>12835</v>
      </c>
      <c r="D7" s="2">
        <v>1603</v>
      </c>
      <c r="E7" s="2">
        <v>3899</v>
      </c>
      <c r="G7">
        <f t="shared" si="0"/>
        <v>0.30603817686014806</v>
      </c>
      <c r="H7">
        <f t="shared" si="1"/>
        <v>1.0074378045652732</v>
      </c>
    </row>
    <row r="8" spans="1:8" ht="17" x14ac:dyDescent="0.2">
      <c r="A8" s="4" t="s">
        <v>39</v>
      </c>
      <c r="B8" s="2">
        <v>10002</v>
      </c>
      <c r="C8" s="2">
        <v>46497</v>
      </c>
      <c r="D8" s="2">
        <v>5756</v>
      </c>
      <c r="E8" s="2">
        <v>6418</v>
      </c>
      <c r="G8">
        <f t="shared" si="0"/>
        <v>0.21511065230014839</v>
      </c>
      <c r="H8">
        <f t="shared" si="1"/>
        <v>1.5584294172639452</v>
      </c>
    </row>
    <row r="9" spans="1:8" ht="17" x14ac:dyDescent="0.2">
      <c r="A9" s="4" t="s">
        <v>40</v>
      </c>
      <c r="B9" s="2">
        <v>1729</v>
      </c>
      <c r="C9" s="2">
        <v>6048</v>
      </c>
      <c r="D9" s="2">
        <v>643.29999999999995</v>
      </c>
      <c r="E9" s="2">
        <v>1362</v>
      </c>
      <c r="G9">
        <f t="shared" si="0"/>
        <v>0.28587962962962965</v>
      </c>
      <c r="H9">
        <f t="shared" si="1"/>
        <v>1.2694566813509545</v>
      </c>
    </row>
    <row r="10" spans="1:8" ht="17" x14ac:dyDescent="0.2">
      <c r="A10" s="4" t="s">
        <v>41</v>
      </c>
      <c r="B10" s="2">
        <v>4779</v>
      </c>
      <c r="C10" s="2">
        <v>18062</v>
      </c>
      <c r="D10" s="2">
        <v>3579</v>
      </c>
      <c r="E10" s="2">
        <v>3628</v>
      </c>
      <c r="G10">
        <f t="shared" si="0"/>
        <v>0.26458863913187908</v>
      </c>
      <c r="H10">
        <f t="shared" si="1"/>
        <v>1.3172546857772878</v>
      </c>
    </row>
    <row r="11" spans="1:8" ht="17" x14ac:dyDescent="0.2">
      <c r="A11" s="4" t="s">
        <v>42</v>
      </c>
      <c r="B11" s="2">
        <v>2047</v>
      </c>
      <c r="C11" s="2">
        <v>8218</v>
      </c>
      <c r="D11" s="2">
        <v>938</v>
      </c>
      <c r="E11" s="2">
        <v>2088</v>
      </c>
      <c r="G11">
        <f t="shared" si="0"/>
        <v>0.24908736918958385</v>
      </c>
      <c r="H11">
        <f t="shared" si="1"/>
        <v>0.9803639846743295</v>
      </c>
    </row>
    <row r="12" spans="1:8" ht="17" x14ac:dyDescent="0.2">
      <c r="A12" s="4" t="s">
        <v>43</v>
      </c>
      <c r="B12" s="2">
        <v>686</v>
      </c>
      <c r="C12" s="2">
        <v>1650</v>
      </c>
      <c r="D12" s="2">
        <v>366.4</v>
      </c>
      <c r="E12" s="2">
        <v>410.4</v>
      </c>
      <c r="G12">
        <f t="shared" si="0"/>
        <v>0.41575757575757577</v>
      </c>
      <c r="H12">
        <f t="shared" si="1"/>
        <v>1.6715399610136452</v>
      </c>
    </row>
    <row r="13" spans="1:8" ht="17" x14ac:dyDescent="0.2">
      <c r="A13" s="4" t="s">
        <v>44</v>
      </c>
      <c r="B13" s="2">
        <v>2454</v>
      </c>
      <c r="C13" s="2">
        <v>8922</v>
      </c>
      <c r="D13" s="2">
        <v>985.4</v>
      </c>
      <c r="E13" s="2">
        <v>2060</v>
      </c>
      <c r="G13">
        <f t="shared" si="0"/>
        <v>0.27505043712172161</v>
      </c>
      <c r="H13">
        <f t="shared" si="1"/>
        <v>1.1912621359223301</v>
      </c>
    </row>
    <row r="14" spans="1:8" ht="17" x14ac:dyDescent="0.2">
      <c r="A14" s="4" t="s">
        <v>45</v>
      </c>
      <c r="B14" s="2">
        <v>2279</v>
      </c>
      <c r="C14" s="2">
        <v>8089</v>
      </c>
      <c r="D14" s="2">
        <v>1044</v>
      </c>
      <c r="E14" s="2">
        <v>1907</v>
      </c>
      <c r="G14">
        <f t="shared" si="0"/>
        <v>0.281740635430832</v>
      </c>
      <c r="H14">
        <f t="shared" si="1"/>
        <v>1.195070791819612</v>
      </c>
    </row>
    <row r="15" spans="1:8" ht="17" x14ac:dyDescent="0.2">
      <c r="A15" s="4" t="s">
        <v>46</v>
      </c>
      <c r="B15" s="2">
        <v>1093</v>
      </c>
      <c r="C15" s="2">
        <v>4475</v>
      </c>
      <c r="D15" s="2">
        <v>553.9</v>
      </c>
      <c r="E15" s="2">
        <v>629.70000000000005</v>
      </c>
      <c r="G15">
        <f t="shared" si="0"/>
        <v>0.24424581005586593</v>
      </c>
      <c r="H15">
        <f t="shared" si="1"/>
        <v>1.7357471811973955</v>
      </c>
    </row>
    <row r="16" spans="1:8" ht="17" x14ac:dyDescent="0.2">
      <c r="A16" s="4" t="s">
        <v>47</v>
      </c>
      <c r="B16" s="2">
        <v>3645</v>
      </c>
      <c r="C16" s="2">
        <v>5999</v>
      </c>
      <c r="D16" s="2">
        <v>1524</v>
      </c>
      <c r="E16" s="2">
        <v>1694</v>
      </c>
      <c r="G16">
        <f t="shared" si="0"/>
        <v>0.60760126687781302</v>
      </c>
      <c r="H16">
        <f t="shared" si="1"/>
        <v>2.1517119244391973</v>
      </c>
    </row>
    <row r="17" spans="1:8" ht="17" x14ac:dyDescent="0.2">
      <c r="A17" s="4" t="s">
        <v>48</v>
      </c>
      <c r="B17" s="2">
        <v>6742</v>
      </c>
      <c r="C17" s="2">
        <v>24827</v>
      </c>
      <c r="D17" s="2">
        <v>2428</v>
      </c>
      <c r="E17" s="2">
        <v>4671</v>
      </c>
      <c r="G17">
        <f t="shared" si="0"/>
        <v>0.2715591895919765</v>
      </c>
      <c r="H17">
        <f t="shared" si="1"/>
        <v>1.4433740098479984</v>
      </c>
    </row>
    <row r="18" spans="1:8" ht="17" x14ac:dyDescent="0.2">
      <c r="A18" s="4" t="s">
        <v>49</v>
      </c>
      <c r="B18" s="2">
        <v>9053</v>
      </c>
      <c r="C18" s="2">
        <v>49676</v>
      </c>
      <c r="D18" s="2">
        <v>2579</v>
      </c>
      <c r="E18" s="2">
        <v>5481</v>
      </c>
      <c r="G18">
        <f t="shared" si="0"/>
        <v>0.18224092116917626</v>
      </c>
      <c r="H18">
        <f t="shared" si="1"/>
        <v>1.6517058930852033</v>
      </c>
    </row>
    <row r="19" spans="1:8" ht="17" x14ac:dyDescent="0.2">
      <c r="A19" s="4" t="s">
        <v>50</v>
      </c>
      <c r="B19" s="2">
        <v>2765</v>
      </c>
      <c r="C19" s="2">
        <v>18107</v>
      </c>
      <c r="D19" s="2">
        <v>170.8</v>
      </c>
      <c r="E19" s="2">
        <v>509.2</v>
      </c>
      <c r="G19">
        <f t="shared" si="0"/>
        <v>0.15270337438559672</v>
      </c>
      <c r="H19">
        <f t="shared" si="1"/>
        <v>5.4300864100549884</v>
      </c>
    </row>
    <row r="20" spans="1:8" ht="17" x14ac:dyDescent="0.2">
      <c r="A20" s="4" t="s">
        <v>51</v>
      </c>
      <c r="B20" s="2">
        <v>6192</v>
      </c>
      <c r="C20" s="2">
        <v>21014</v>
      </c>
      <c r="D20" s="2">
        <v>684.5</v>
      </c>
      <c r="E20" s="2">
        <v>1798</v>
      </c>
      <c r="G20">
        <f t="shared" si="0"/>
        <v>0.29466070238888359</v>
      </c>
      <c r="H20">
        <f t="shared" si="1"/>
        <v>3.4438264738598443</v>
      </c>
    </row>
    <row r="21" spans="1:8" ht="17" x14ac:dyDescent="0.2">
      <c r="A21" s="4" t="s">
        <v>52</v>
      </c>
      <c r="B21" s="2">
        <v>1836</v>
      </c>
      <c r="C21" s="2">
        <v>6402</v>
      </c>
      <c r="D21" s="2">
        <v>747.9</v>
      </c>
      <c r="E21" s="2">
        <v>960</v>
      </c>
      <c r="G21">
        <f t="shared" si="0"/>
        <v>0.28678537956888472</v>
      </c>
      <c r="H21">
        <f t="shared" si="1"/>
        <v>1.9125000000000001</v>
      </c>
    </row>
    <row r="22" spans="1:8" ht="17" x14ac:dyDescent="0.2">
      <c r="A22" s="4" t="s">
        <v>53</v>
      </c>
      <c r="B22" s="2">
        <v>7985</v>
      </c>
      <c r="C22" s="2">
        <v>21510</v>
      </c>
      <c r="D22" s="2">
        <v>3418</v>
      </c>
      <c r="E22" s="2">
        <v>6692</v>
      </c>
      <c r="G22">
        <f t="shared" si="0"/>
        <v>0.37122268712226869</v>
      </c>
      <c r="H22">
        <f t="shared" si="1"/>
        <v>1.1932157800358638</v>
      </c>
    </row>
    <row r="24" spans="1:8" x14ac:dyDescent="0.2">
      <c r="G24">
        <f>GEOMEAN(G2:G22)</f>
        <v>0.28551892597975204</v>
      </c>
      <c r="H24">
        <f>GEOMEAN(H2:H22)</f>
        <v>1.6919467034905955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9D96-17D6-674B-8425-8E337CC12039}">
  <dimension ref="A1:H19"/>
  <sheetViews>
    <sheetView tabSelected="1" workbookViewId="0">
      <selection activeCell="G24" sqref="G24"/>
    </sheetView>
  </sheetViews>
  <sheetFormatPr baseColWidth="10" defaultRowHeight="16" x14ac:dyDescent="0.2"/>
  <cols>
    <col min="1" max="1" width="15.6640625" customWidth="1"/>
    <col min="8" max="8" width="13.33203125" customWidth="1"/>
  </cols>
  <sheetData>
    <row r="1" spans="1:8" x14ac:dyDescent="0.2">
      <c r="A1" s="8"/>
      <c r="B1" s="12" t="s">
        <v>0</v>
      </c>
      <c r="C1" s="12" t="s">
        <v>2</v>
      </c>
      <c r="D1" s="12" t="s">
        <v>1</v>
      </c>
      <c r="E1" s="12" t="s">
        <v>3</v>
      </c>
      <c r="G1" s="13" t="s">
        <v>114</v>
      </c>
      <c r="H1" s="13" t="s">
        <v>115</v>
      </c>
    </row>
    <row r="2" spans="1:8" x14ac:dyDescent="0.2">
      <c r="A2" s="9" t="s">
        <v>54</v>
      </c>
      <c r="B2" s="7">
        <v>24</v>
      </c>
      <c r="C2" s="1">
        <v>29.2</v>
      </c>
      <c r="D2" s="1">
        <v>7.5</v>
      </c>
      <c r="E2" s="1">
        <v>7.5</v>
      </c>
      <c r="G2">
        <f>B2/C2</f>
        <v>0.82191780821917815</v>
      </c>
      <c r="H2">
        <f>B2/E2</f>
        <v>3.2</v>
      </c>
    </row>
    <row r="3" spans="1:8" x14ac:dyDescent="0.2">
      <c r="A3" s="9" t="s">
        <v>55</v>
      </c>
      <c r="B3" s="7">
        <v>7.5</v>
      </c>
      <c r="C3" s="1">
        <v>7.5</v>
      </c>
      <c r="D3" s="1">
        <v>7.5</v>
      </c>
      <c r="E3" s="1">
        <v>7.5</v>
      </c>
      <c r="G3">
        <f t="shared" ref="G3:G17" si="0">B3/C3</f>
        <v>1</v>
      </c>
      <c r="H3">
        <f t="shared" ref="H3:H17" si="1">B3/E3</f>
        <v>1</v>
      </c>
    </row>
    <row r="4" spans="1:8" x14ac:dyDescent="0.2">
      <c r="A4" s="9" t="s">
        <v>56</v>
      </c>
      <c r="B4" s="7">
        <v>29</v>
      </c>
      <c r="C4" s="1">
        <v>7.5</v>
      </c>
      <c r="D4" s="1">
        <v>7.5</v>
      </c>
      <c r="E4" s="1">
        <v>7.5</v>
      </c>
      <c r="G4">
        <f t="shared" si="0"/>
        <v>3.8666666666666667</v>
      </c>
      <c r="H4">
        <f t="shared" si="1"/>
        <v>3.8666666666666667</v>
      </c>
    </row>
    <row r="5" spans="1:8" x14ac:dyDescent="0.2">
      <c r="A5" s="9" t="s">
        <v>57</v>
      </c>
      <c r="B5" s="7">
        <v>40.200000000000003</v>
      </c>
      <c r="C5" s="1">
        <v>7.5</v>
      </c>
      <c r="D5" s="1">
        <v>7.5</v>
      </c>
      <c r="E5" s="1">
        <v>7.5</v>
      </c>
      <c r="G5">
        <f t="shared" si="0"/>
        <v>5.36</v>
      </c>
      <c r="H5">
        <f t="shared" si="1"/>
        <v>5.36</v>
      </c>
    </row>
    <row r="6" spans="1:8" x14ac:dyDescent="0.2">
      <c r="A6" s="9" t="s">
        <v>58</v>
      </c>
      <c r="B6" s="7">
        <v>147.6</v>
      </c>
      <c r="C6" s="1">
        <v>55.8</v>
      </c>
      <c r="D6" s="1">
        <v>7.5</v>
      </c>
      <c r="E6" s="1">
        <v>24.9</v>
      </c>
      <c r="G6">
        <f t="shared" si="0"/>
        <v>2.6451612903225805</v>
      </c>
      <c r="H6">
        <f t="shared" si="1"/>
        <v>5.927710843373494</v>
      </c>
    </row>
    <row r="7" spans="1:8" x14ac:dyDescent="0.2">
      <c r="A7" s="9" t="s">
        <v>59</v>
      </c>
      <c r="B7" s="7">
        <v>207.9</v>
      </c>
      <c r="C7" s="1">
        <v>78.599999999999994</v>
      </c>
      <c r="D7" s="1">
        <v>30.3</v>
      </c>
      <c r="E7" s="1">
        <v>11.58</v>
      </c>
      <c r="G7">
        <f t="shared" si="0"/>
        <v>2.6450381679389317</v>
      </c>
      <c r="H7">
        <f t="shared" si="1"/>
        <v>17.953367875647668</v>
      </c>
    </row>
    <row r="8" spans="1:8" x14ac:dyDescent="0.2">
      <c r="A8" s="9" t="s">
        <v>60</v>
      </c>
      <c r="B8" s="7">
        <v>421.3</v>
      </c>
      <c r="C8" s="1">
        <v>152.80000000000001</v>
      </c>
      <c r="D8" s="1">
        <v>23.6</v>
      </c>
      <c r="E8" s="1">
        <v>48.19</v>
      </c>
      <c r="G8">
        <f t="shared" si="0"/>
        <v>2.7571989528795808</v>
      </c>
      <c r="H8">
        <f t="shared" si="1"/>
        <v>8.7424776924673182</v>
      </c>
    </row>
    <row r="9" spans="1:8" x14ac:dyDescent="0.2">
      <c r="A9" s="9" t="s">
        <v>61</v>
      </c>
      <c r="B9" s="7">
        <v>16.100000000000001</v>
      </c>
      <c r="C9" s="1">
        <v>7.5</v>
      </c>
      <c r="D9" s="1">
        <v>7.5</v>
      </c>
      <c r="E9" s="1">
        <v>7.5</v>
      </c>
      <c r="G9">
        <f t="shared" si="0"/>
        <v>2.1466666666666669</v>
      </c>
      <c r="H9">
        <f t="shared" si="1"/>
        <v>2.1466666666666669</v>
      </c>
    </row>
    <row r="10" spans="1:8" x14ac:dyDescent="0.2">
      <c r="A10" s="9" t="s">
        <v>62</v>
      </c>
      <c r="B10" s="7">
        <v>81.3</v>
      </c>
      <c r="C10" s="1">
        <v>18.8</v>
      </c>
      <c r="D10" s="1">
        <v>7.5</v>
      </c>
      <c r="E10" s="1">
        <v>7.5</v>
      </c>
      <c r="G10">
        <f t="shared" si="0"/>
        <v>4.3244680851063828</v>
      </c>
      <c r="H10">
        <f t="shared" si="1"/>
        <v>10.84</v>
      </c>
    </row>
    <row r="11" spans="1:8" x14ac:dyDescent="0.2">
      <c r="A11" s="9" t="s">
        <v>63</v>
      </c>
      <c r="B11" s="7">
        <v>58.3</v>
      </c>
      <c r="C11" s="1">
        <v>55.8</v>
      </c>
      <c r="D11" s="1">
        <v>7.5</v>
      </c>
      <c r="E11" s="1">
        <v>9.9580000000000002</v>
      </c>
      <c r="G11">
        <f t="shared" si="0"/>
        <v>1.0448028673835126</v>
      </c>
      <c r="H11">
        <f t="shared" si="1"/>
        <v>5.8545892749548099</v>
      </c>
    </row>
    <row r="12" spans="1:8" x14ac:dyDescent="0.2">
      <c r="A12" s="9" t="s">
        <v>64</v>
      </c>
      <c r="B12" s="7">
        <v>7.5</v>
      </c>
      <c r="C12" s="1">
        <v>7.5</v>
      </c>
      <c r="D12" s="1">
        <v>7.5</v>
      </c>
      <c r="E12" s="1">
        <v>7.5</v>
      </c>
      <c r="G12">
        <f t="shared" si="0"/>
        <v>1</v>
      </c>
      <c r="H12">
        <f t="shared" si="1"/>
        <v>1</v>
      </c>
    </row>
    <row r="13" spans="1:8" x14ac:dyDescent="0.2">
      <c r="A13" s="9" t="s">
        <v>65</v>
      </c>
      <c r="B13" s="7">
        <v>7.5</v>
      </c>
      <c r="C13" s="1">
        <v>7.5</v>
      </c>
      <c r="D13" s="1">
        <v>7.5</v>
      </c>
      <c r="E13" s="1">
        <v>7.5</v>
      </c>
      <c r="G13">
        <f t="shared" si="0"/>
        <v>1</v>
      </c>
      <c r="H13">
        <f t="shared" si="1"/>
        <v>1</v>
      </c>
    </row>
    <row r="14" spans="1:8" x14ac:dyDescent="0.2">
      <c r="A14" s="9" t="s">
        <v>66</v>
      </c>
      <c r="B14" s="7">
        <v>224.9</v>
      </c>
      <c r="C14" s="1">
        <v>216.4</v>
      </c>
      <c r="D14" s="1">
        <v>11.4</v>
      </c>
      <c r="E14" s="1">
        <v>88.65</v>
      </c>
      <c r="G14">
        <f t="shared" si="0"/>
        <v>1.039279112754159</v>
      </c>
      <c r="H14">
        <f t="shared" si="1"/>
        <v>2.5369430344049633</v>
      </c>
    </row>
    <row r="15" spans="1:8" x14ac:dyDescent="0.2">
      <c r="A15" s="9" t="s">
        <v>67</v>
      </c>
      <c r="B15" s="7">
        <v>281.89999999999998</v>
      </c>
      <c r="C15" s="1">
        <v>122.9</v>
      </c>
      <c r="D15" s="1">
        <v>10.199999999999999</v>
      </c>
      <c r="E15" s="1">
        <v>23.57</v>
      </c>
      <c r="G15">
        <f t="shared" si="0"/>
        <v>2.2937347436940598</v>
      </c>
      <c r="H15">
        <f t="shared" si="1"/>
        <v>11.960118795078488</v>
      </c>
    </row>
    <row r="16" spans="1:8" x14ac:dyDescent="0.2">
      <c r="A16" s="9" t="s">
        <v>68</v>
      </c>
      <c r="B16" s="7">
        <v>37.6</v>
      </c>
      <c r="C16" s="1">
        <v>7.5</v>
      </c>
      <c r="D16" s="1">
        <v>7.5</v>
      </c>
      <c r="E16" s="1">
        <v>7.5</v>
      </c>
      <c r="G16">
        <f t="shared" si="0"/>
        <v>5.0133333333333336</v>
      </c>
      <c r="H16">
        <f t="shared" si="1"/>
        <v>5.0133333333333336</v>
      </c>
    </row>
    <row r="17" spans="1:8" x14ac:dyDescent="0.2">
      <c r="A17" s="9" t="s">
        <v>69</v>
      </c>
      <c r="B17" s="7">
        <v>113.3</v>
      </c>
      <c r="C17" s="1">
        <v>7.5</v>
      </c>
      <c r="D17" s="1">
        <v>7.5</v>
      </c>
      <c r="E17" s="1">
        <v>7.5</v>
      </c>
      <c r="G17">
        <f t="shared" si="0"/>
        <v>15.106666666666666</v>
      </c>
      <c r="H17">
        <f t="shared" si="1"/>
        <v>15.106666666666666</v>
      </c>
    </row>
    <row r="19" spans="1:8" x14ac:dyDescent="0.2">
      <c r="G19">
        <f>GEOMEAN(G2:G17)</f>
        <v>2.2908625116995442</v>
      </c>
      <c r="H19">
        <f>GEOMEAN(H2:H17)</f>
        <v>4.3941200836849958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8CAD-2283-9745-AB3F-0D64EA3C40AD}">
  <dimension ref="A1:H19"/>
  <sheetViews>
    <sheetView workbookViewId="0">
      <selection activeCell="H27" sqref="H27"/>
    </sheetView>
  </sheetViews>
  <sheetFormatPr baseColWidth="10" defaultRowHeight="16" x14ac:dyDescent="0.2"/>
  <cols>
    <col min="8" max="8" width="15.6640625" customWidth="1"/>
  </cols>
  <sheetData>
    <row r="1" spans="1:8" x14ac:dyDescent="0.2">
      <c r="A1" s="8"/>
      <c r="B1" s="12" t="s">
        <v>0</v>
      </c>
      <c r="C1" s="12" t="s">
        <v>2</v>
      </c>
      <c r="D1" s="12" t="s">
        <v>1</v>
      </c>
      <c r="E1" s="12" t="s">
        <v>3</v>
      </c>
      <c r="G1" s="13" t="s">
        <v>114</v>
      </c>
      <c r="H1" s="13" t="s">
        <v>113</v>
      </c>
    </row>
    <row r="2" spans="1:8" x14ac:dyDescent="0.2">
      <c r="A2" s="9" t="s">
        <v>54</v>
      </c>
      <c r="B2" s="1">
        <v>25</v>
      </c>
      <c r="C2" s="1">
        <v>10.06</v>
      </c>
      <c r="D2" s="1">
        <v>25</v>
      </c>
      <c r="E2" s="1">
        <v>7.5</v>
      </c>
      <c r="G2">
        <f>B2/C2</f>
        <v>2.4850894632206759</v>
      </c>
      <c r="H2">
        <f>B2/E2</f>
        <v>3.3333333333333335</v>
      </c>
    </row>
    <row r="3" spans="1:8" x14ac:dyDescent="0.2">
      <c r="A3" s="9" t="s">
        <v>55</v>
      </c>
      <c r="B3" s="1">
        <v>363.2</v>
      </c>
      <c r="C3" s="1">
        <v>251</v>
      </c>
      <c r="D3" s="1">
        <v>46.7</v>
      </c>
      <c r="E3" s="1">
        <v>93.82</v>
      </c>
      <c r="G3">
        <f t="shared" ref="G3:G17" si="0">B3/C3</f>
        <v>1.447011952191235</v>
      </c>
      <c r="H3">
        <f t="shared" ref="H3:H17" si="1">B3/E3</f>
        <v>3.8712428053719892</v>
      </c>
    </row>
    <row r="4" spans="1:8" x14ac:dyDescent="0.2">
      <c r="A4" s="9" t="s">
        <v>56</v>
      </c>
      <c r="B4" s="1">
        <v>1006</v>
      </c>
      <c r="C4" s="1">
        <v>1136</v>
      </c>
      <c r="D4" s="1">
        <v>81.2</v>
      </c>
      <c r="E4" s="1">
        <v>526.20000000000005</v>
      </c>
      <c r="G4">
        <f t="shared" si="0"/>
        <v>0.88556338028169013</v>
      </c>
      <c r="H4">
        <f t="shared" si="1"/>
        <v>1.911820600532117</v>
      </c>
    </row>
    <row r="5" spans="1:8" x14ac:dyDescent="0.2">
      <c r="A5" s="9" t="s">
        <v>57</v>
      </c>
      <c r="B5" s="1">
        <v>304.5</v>
      </c>
      <c r="C5" s="1">
        <v>280.39999999999998</v>
      </c>
      <c r="D5" s="1">
        <v>34.799999999999997</v>
      </c>
      <c r="E5" s="1">
        <v>131.30000000000001</v>
      </c>
      <c r="G5">
        <f t="shared" si="0"/>
        <v>1.0859486447931528</v>
      </c>
      <c r="H5">
        <f t="shared" si="1"/>
        <v>2.3191165270373189</v>
      </c>
    </row>
    <row r="6" spans="1:8" x14ac:dyDescent="0.2">
      <c r="A6" s="9" t="s">
        <v>58</v>
      </c>
      <c r="B6" s="1">
        <v>4242</v>
      </c>
      <c r="C6" s="1">
        <v>1868</v>
      </c>
      <c r="D6" s="1">
        <v>248.7</v>
      </c>
      <c r="E6" s="1">
        <v>724</v>
      </c>
      <c r="G6">
        <f t="shared" si="0"/>
        <v>2.2708779443254818</v>
      </c>
      <c r="H6">
        <f t="shared" si="1"/>
        <v>5.8591160220994478</v>
      </c>
    </row>
    <row r="7" spans="1:8" x14ac:dyDescent="0.2">
      <c r="A7" s="9" t="s">
        <v>59</v>
      </c>
      <c r="B7" s="1">
        <v>1829</v>
      </c>
      <c r="C7" s="1">
        <v>1548</v>
      </c>
      <c r="D7" s="1">
        <v>252.9</v>
      </c>
      <c r="E7" s="1">
        <v>513.20000000000005</v>
      </c>
      <c r="G7">
        <f t="shared" si="0"/>
        <v>1.1815245478036176</v>
      </c>
      <c r="H7">
        <f t="shared" si="1"/>
        <v>3.5639127045985965</v>
      </c>
    </row>
    <row r="8" spans="1:8" x14ac:dyDescent="0.2">
      <c r="A8" s="9" t="s">
        <v>60</v>
      </c>
      <c r="B8" s="1">
        <v>2409</v>
      </c>
      <c r="C8" s="1">
        <v>1603</v>
      </c>
      <c r="D8" s="1">
        <v>300.89999999999998</v>
      </c>
      <c r="E8" s="1">
        <v>559.6</v>
      </c>
      <c r="G8">
        <f t="shared" si="0"/>
        <v>1.5028072364316907</v>
      </c>
      <c r="H8">
        <f t="shared" si="1"/>
        <v>4.3048606147248032</v>
      </c>
    </row>
    <row r="9" spans="1:8" x14ac:dyDescent="0.2">
      <c r="A9" s="9" t="s">
        <v>61</v>
      </c>
      <c r="B9" s="1">
        <v>913.8</v>
      </c>
      <c r="C9" s="1">
        <v>1038</v>
      </c>
      <c r="D9" s="1">
        <v>77.900000000000006</v>
      </c>
      <c r="E9" s="1">
        <v>198.4</v>
      </c>
      <c r="G9">
        <f t="shared" si="0"/>
        <v>0.88034682080924853</v>
      </c>
      <c r="H9">
        <f t="shared" si="1"/>
        <v>4.605846774193548</v>
      </c>
    </row>
    <row r="10" spans="1:8" x14ac:dyDescent="0.2">
      <c r="A10" s="9" t="s">
        <v>62</v>
      </c>
      <c r="B10" s="1">
        <v>747</v>
      </c>
      <c r="C10" s="1">
        <v>816.6</v>
      </c>
      <c r="D10" s="1">
        <v>25</v>
      </c>
      <c r="E10" s="1">
        <v>281</v>
      </c>
      <c r="G10">
        <f t="shared" si="0"/>
        <v>0.91476855253490075</v>
      </c>
      <c r="H10">
        <f t="shared" si="1"/>
        <v>2.6583629893238436</v>
      </c>
    </row>
    <row r="11" spans="1:8" x14ac:dyDescent="0.2">
      <c r="A11" s="9" t="s">
        <v>63</v>
      </c>
      <c r="B11" s="1">
        <v>470.8</v>
      </c>
      <c r="C11" s="1">
        <v>3461</v>
      </c>
      <c r="D11" s="1">
        <v>695.8</v>
      </c>
      <c r="E11" s="1">
        <v>1401</v>
      </c>
      <c r="G11">
        <f t="shared" si="0"/>
        <v>0.1360300491187518</v>
      </c>
      <c r="H11">
        <f t="shared" si="1"/>
        <v>0.33604568165596005</v>
      </c>
    </row>
    <row r="12" spans="1:8" x14ac:dyDescent="0.2">
      <c r="A12" s="9" t="s">
        <v>64</v>
      </c>
      <c r="B12" s="1">
        <v>248.2</v>
      </c>
      <c r="C12" s="1">
        <v>343.6</v>
      </c>
      <c r="D12" s="1">
        <v>58.2</v>
      </c>
      <c r="E12" s="1">
        <v>110.7</v>
      </c>
      <c r="G12">
        <f t="shared" si="0"/>
        <v>0.72235157159487773</v>
      </c>
      <c r="H12">
        <f t="shared" si="1"/>
        <v>2.2420957542908759</v>
      </c>
    </row>
    <row r="13" spans="1:8" x14ac:dyDescent="0.2">
      <c r="A13" s="9" t="s">
        <v>65</v>
      </c>
      <c r="B13" s="1">
        <v>191.6</v>
      </c>
      <c r="C13" s="1">
        <v>511.2</v>
      </c>
      <c r="D13" s="1">
        <v>7.5</v>
      </c>
      <c r="E13" s="1">
        <v>129.80000000000001</v>
      </c>
      <c r="G13">
        <f t="shared" si="0"/>
        <v>0.37480438184663539</v>
      </c>
      <c r="H13">
        <f t="shared" si="1"/>
        <v>1.4761171032357472</v>
      </c>
    </row>
    <row r="14" spans="1:8" x14ac:dyDescent="0.2">
      <c r="A14" s="9" t="s">
        <v>66</v>
      </c>
      <c r="B14" s="1">
        <v>1189</v>
      </c>
      <c r="C14" s="1">
        <v>1729</v>
      </c>
      <c r="D14" s="1">
        <v>53.1</v>
      </c>
      <c r="E14" s="1">
        <v>830.2</v>
      </c>
      <c r="G14">
        <f t="shared" si="0"/>
        <v>0.68768074031231929</v>
      </c>
      <c r="H14">
        <f t="shared" si="1"/>
        <v>1.4321850156588773</v>
      </c>
    </row>
    <row r="15" spans="1:8" x14ac:dyDescent="0.2">
      <c r="A15" s="9" t="s">
        <v>67</v>
      </c>
      <c r="B15" s="1">
        <v>330.5</v>
      </c>
      <c r="C15" s="1">
        <v>398.9</v>
      </c>
      <c r="D15" s="1">
        <v>87.49</v>
      </c>
      <c r="E15" s="1">
        <v>212.2</v>
      </c>
      <c r="G15">
        <f t="shared" si="0"/>
        <v>0.82852845324642777</v>
      </c>
      <c r="H15">
        <f t="shared" si="1"/>
        <v>1.5574929311969841</v>
      </c>
    </row>
    <row r="16" spans="1:8" x14ac:dyDescent="0.2">
      <c r="A16" s="9" t="s">
        <v>68</v>
      </c>
      <c r="B16" s="1">
        <v>1189</v>
      </c>
      <c r="C16" s="1">
        <v>1998</v>
      </c>
      <c r="D16" s="1">
        <v>53.1</v>
      </c>
      <c r="E16" s="1">
        <v>1524</v>
      </c>
      <c r="G16">
        <f t="shared" si="0"/>
        <v>0.59509509509509506</v>
      </c>
      <c r="H16">
        <f t="shared" si="1"/>
        <v>0.78018372703412076</v>
      </c>
    </row>
    <row r="17" spans="1:8" x14ac:dyDescent="0.2">
      <c r="A17" s="9" t="s">
        <v>69</v>
      </c>
      <c r="B17" s="1">
        <v>330.5</v>
      </c>
      <c r="C17" s="1">
        <v>1250</v>
      </c>
      <c r="D17" s="1">
        <v>87.5</v>
      </c>
      <c r="E17" s="1">
        <v>894.8</v>
      </c>
      <c r="G17">
        <f t="shared" si="0"/>
        <v>0.26440000000000002</v>
      </c>
      <c r="H17">
        <f t="shared" si="1"/>
        <v>0.36935628073312476</v>
      </c>
    </row>
    <row r="19" spans="1:8" x14ac:dyDescent="0.2">
      <c r="G19">
        <f>GEOMEAN(G2:G17)</f>
        <v>0.81389313623370318</v>
      </c>
      <c r="H19">
        <f>GEOMEAN(H2:H17)</f>
        <v>1.9536032078166878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8A3C-0584-614D-9792-974A48233BD7}">
  <dimension ref="A1:E24"/>
  <sheetViews>
    <sheetView workbookViewId="0">
      <selection sqref="A1:E24"/>
    </sheetView>
  </sheetViews>
  <sheetFormatPr baseColWidth="10" defaultRowHeight="16" x14ac:dyDescent="0.2"/>
  <cols>
    <col min="1" max="1" width="18.1640625" customWidth="1"/>
    <col min="2" max="5" width="10.83203125" style="11"/>
  </cols>
  <sheetData>
    <row r="1" spans="1:5" x14ac:dyDescent="0.2">
      <c r="A1" s="8"/>
      <c r="B1" s="12" t="s">
        <v>0</v>
      </c>
      <c r="C1" s="12" t="s">
        <v>2</v>
      </c>
      <c r="D1" s="12" t="s">
        <v>1</v>
      </c>
      <c r="E1" s="12" t="s">
        <v>3</v>
      </c>
    </row>
    <row r="2" spans="1:5" x14ac:dyDescent="0.2">
      <c r="A2" s="9" t="s">
        <v>70</v>
      </c>
      <c r="B2" s="1">
        <v>26.41</v>
      </c>
      <c r="C2" s="1">
        <v>11.56</v>
      </c>
      <c r="D2" s="1">
        <v>7.5</v>
      </c>
      <c r="E2" s="1">
        <v>7.5</v>
      </c>
    </row>
    <row r="3" spans="1:5" x14ac:dyDescent="0.2">
      <c r="A3" s="9" t="s">
        <v>71</v>
      </c>
      <c r="B3" s="1">
        <v>38.79</v>
      </c>
      <c r="C3" s="1">
        <v>38.08</v>
      </c>
      <c r="D3" s="1">
        <v>8.1839999999999993</v>
      </c>
      <c r="E3" s="1">
        <v>7.5</v>
      </c>
    </row>
    <row r="4" spans="1:5" x14ac:dyDescent="0.2">
      <c r="A4" s="9" t="s">
        <v>72</v>
      </c>
      <c r="B4" s="1">
        <v>38.06</v>
      </c>
      <c r="C4" s="1">
        <v>10.91</v>
      </c>
      <c r="D4" s="1">
        <v>7.5</v>
      </c>
      <c r="E4" s="1">
        <v>7.5</v>
      </c>
    </row>
    <row r="5" spans="1:5" x14ac:dyDescent="0.2">
      <c r="A5" s="9" t="s">
        <v>73</v>
      </c>
      <c r="B5" s="1">
        <v>105.3</v>
      </c>
      <c r="C5" s="1">
        <v>64.489999999999995</v>
      </c>
      <c r="D5" s="1">
        <v>7.5</v>
      </c>
      <c r="E5" s="1">
        <v>7.5</v>
      </c>
    </row>
    <row r="6" spans="1:5" x14ac:dyDescent="0.2">
      <c r="A6" s="9" t="s">
        <v>74</v>
      </c>
      <c r="B6" s="1">
        <v>467.5</v>
      </c>
      <c r="C6" s="1">
        <v>386.4</v>
      </c>
      <c r="D6" s="1">
        <v>13.03</v>
      </c>
      <c r="E6" s="1">
        <v>49.23</v>
      </c>
    </row>
    <row r="7" spans="1:5" x14ac:dyDescent="0.2">
      <c r="A7" s="9" t="s">
        <v>75</v>
      </c>
      <c r="B7" s="1">
        <v>34.56</v>
      </c>
      <c r="C7" s="1">
        <v>10.59</v>
      </c>
      <c r="D7" s="1">
        <v>7.5</v>
      </c>
      <c r="E7" s="1">
        <v>7.5</v>
      </c>
    </row>
    <row r="8" spans="1:5" x14ac:dyDescent="0.2">
      <c r="A8" s="9" t="s">
        <v>76</v>
      </c>
      <c r="B8" s="1">
        <v>330.7</v>
      </c>
      <c r="C8" s="1">
        <v>116.6</v>
      </c>
      <c r="D8" s="1">
        <v>22.32</v>
      </c>
      <c r="E8" s="1">
        <v>25.48</v>
      </c>
    </row>
    <row r="9" spans="1:5" x14ac:dyDescent="0.2">
      <c r="A9" s="9" t="s">
        <v>77</v>
      </c>
      <c r="B9" s="1">
        <v>8.3309999999999995</v>
      </c>
      <c r="C9" s="1">
        <v>7.5</v>
      </c>
      <c r="D9" s="1">
        <v>7.5</v>
      </c>
      <c r="E9" s="1">
        <v>7.5</v>
      </c>
    </row>
    <row r="10" spans="1:5" x14ac:dyDescent="0.2">
      <c r="A10" s="9" t="s">
        <v>78</v>
      </c>
      <c r="B10" s="1">
        <v>7.75</v>
      </c>
      <c r="C10" s="1">
        <v>7.5</v>
      </c>
      <c r="D10" s="1">
        <v>7.5</v>
      </c>
      <c r="E10" s="1">
        <v>7.5</v>
      </c>
    </row>
    <row r="11" spans="1:5" x14ac:dyDescent="0.2">
      <c r="A11" s="9" t="s">
        <v>79</v>
      </c>
      <c r="B11" s="1">
        <v>11.7</v>
      </c>
      <c r="C11" s="1">
        <v>7.5</v>
      </c>
      <c r="D11" s="1">
        <v>7.5</v>
      </c>
      <c r="E11" s="1">
        <v>7.5</v>
      </c>
    </row>
    <row r="12" spans="1:5" x14ac:dyDescent="0.2">
      <c r="A12" s="9" t="s">
        <v>80</v>
      </c>
      <c r="B12" s="1">
        <v>82.11</v>
      </c>
      <c r="C12" s="1">
        <v>114.1</v>
      </c>
      <c r="D12" s="1">
        <v>9.4969999999999999</v>
      </c>
      <c r="E12" s="1">
        <v>7.5</v>
      </c>
    </row>
    <row r="13" spans="1:5" x14ac:dyDescent="0.2">
      <c r="A13" s="9" t="s">
        <v>81</v>
      </c>
      <c r="B13" s="1">
        <v>65.510000000000005</v>
      </c>
      <c r="C13" s="1">
        <v>40.119999999999997</v>
      </c>
      <c r="D13" s="1">
        <v>7.5</v>
      </c>
      <c r="E13" s="1">
        <v>7.5</v>
      </c>
    </row>
    <row r="14" spans="1:5" x14ac:dyDescent="0.2">
      <c r="A14" s="9" t="s">
        <v>82</v>
      </c>
      <c r="B14" s="1">
        <v>123.7</v>
      </c>
      <c r="C14" s="1">
        <v>110.9</v>
      </c>
      <c r="D14" s="1">
        <v>18.940000000000001</v>
      </c>
      <c r="E14" s="1">
        <v>119.4</v>
      </c>
    </row>
    <row r="15" spans="1:5" x14ac:dyDescent="0.2">
      <c r="A15" s="9" t="s">
        <v>83</v>
      </c>
      <c r="B15" s="1">
        <v>63.5</v>
      </c>
      <c r="C15" s="1">
        <v>60.4</v>
      </c>
      <c r="D15" s="1">
        <v>7.5</v>
      </c>
      <c r="E15" s="1">
        <v>7.5</v>
      </c>
    </row>
    <row r="16" spans="1:5" x14ac:dyDescent="0.2">
      <c r="A16" s="9" t="s">
        <v>84</v>
      </c>
      <c r="B16" s="1">
        <v>37.47</v>
      </c>
      <c r="C16" s="1">
        <v>48.5</v>
      </c>
      <c r="D16" s="1">
        <v>7.5</v>
      </c>
      <c r="E16" s="1">
        <v>10.46</v>
      </c>
    </row>
    <row r="17" spans="1:5" x14ac:dyDescent="0.2">
      <c r="A17" s="9" t="s">
        <v>85</v>
      </c>
      <c r="B17" s="1">
        <v>71.400000000000006</v>
      </c>
      <c r="C17" s="1">
        <v>178.8</v>
      </c>
      <c r="D17" s="1">
        <v>36.979999999999997</v>
      </c>
      <c r="E17" s="1">
        <v>7.5</v>
      </c>
    </row>
    <row r="18" spans="1:5" x14ac:dyDescent="0.2">
      <c r="A18" s="9" t="s">
        <v>86</v>
      </c>
      <c r="B18" s="1">
        <v>100.5</v>
      </c>
      <c r="C18" s="1">
        <v>131.4</v>
      </c>
      <c r="D18" s="1">
        <v>7.5</v>
      </c>
      <c r="E18" s="1">
        <v>10.039999999999999</v>
      </c>
    </row>
    <row r="19" spans="1:5" x14ac:dyDescent="0.2">
      <c r="A19" s="9" t="s">
        <v>87</v>
      </c>
      <c r="B19" s="1">
        <v>81.23</v>
      </c>
      <c r="C19" s="1">
        <v>211.4</v>
      </c>
      <c r="D19" s="1">
        <v>7.5</v>
      </c>
      <c r="E19" s="1">
        <v>15.18</v>
      </c>
    </row>
    <row r="20" spans="1:5" x14ac:dyDescent="0.2">
      <c r="A20" s="9" t="s">
        <v>88</v>
      </c>
      <c r="B20" s="1">
        <v>36.6</v>
      </c>
      <c r="C20" s="1">
        <v>18.07</v>
      </c>
      <c r="D20" s="1">
        <v>7.5</v>
      </c>
      <c r="E20" s="1">
        <v>7.5</v>
      </c>
    </row>
    <row r="21" spans="1:5" x14ac:dyDescent="0.2">
      <c r="A21" s="9" t="s">
        <v>89</v>
      </c>
      <c r="B21" s="1">
        <v>59.55</v>
      </c>
      <c r="C21" s="1">
        <v>69.13</v>
      </c>
      <c r="D21" s="1">
        <v>7.5</v>
      </c>
      <c r="E21" s="1">
        <v>8.3460000000000001</v>
      </c>
    </row>
    <row r="22" spans="1:5" x14ac:dyDescent="0.2">
      <c r="A22" s="9" t="s">
        <v>90</v>
      </c>
      <c r="B22" s="1">
        <v>8.0370000000000008</v>
      </c>
      <c r="C22" s="1">
        <v>7.5</v>
      </c>
      <c r="D22" s="1">
        <v>7.5</v>
      </c>
      <c r="E22" s="1">
        <v>7.5</v>
      </c>
    </row>
    <row r="23" spans="1:5" x14ac:dyDescent="0.2">
      <c r="A23" s="9" t="s">
        <v>91</v>
      </c>
      <c r="B23" s="1">
        <v>11.57</v>
      </c>
      <c r="C23" s="1">
        <v>7.5</v>
      </c>
      <c r="D23" s="1">
        <v>7.5</v>
      </c>
      <c r="E23" s="1">
        <v>7.5</v>
      </c>
    </row>
    <row r="24" spans="1:5" x14ac:dyDescent="0.2">
      <c r="A24" s="9" t="s">
        <v>92</v>
      </c>
      <c r="B24" s="1">
        <v>48.07</v>
      </c>
      <c r="C24" s="1">
        <v>47</v>
      </c>
      <c r="D24" s="1">
        <v>7.5</v>
      </c>
      <c r="E24" s="1">
        <v>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0350-B23B-214D-89E7-2EBB0C1B04B6}">
  <dimension ref="A1:E21"/>
  <sheetViews>
    <sheetView workbookViewId="0">
      <selection activeCell="G36" sqref="G36"/>
    </sheetView>
  </sheetViews>
  <sheetFormatPr baseColWidth="10" defaultRowHeight="16" x14ac:dyDescent="0.2"/>
  <cols>
    <col min="1" max="1" width="16.6640625" customWidth="1"/>
  </cols>
  <sheetData>
    <row r="1" spans="1:5" x14ac:dyDescent="0.2">
      <c r="A1" s="8"/>
      <c r="B1" s="12" t="s">
        <v>0</v>
      </c>
      <c r="C1" s="12" t="s">
        <v>4</v>
      </c>
      <c r="D1" s="12" t="s">
        <v>5</v>
      </c>
      <c r="E1" s="12" t="s">
        <v>6</v>
      </c>
    </row>
    <row r="2" spans="1:5" x14ac:dyDescent="0.2">
      <c r="A2" s="9" t="s">
        <v>93</v>
      </c>
      <c r="B2" s="10">
        <v>2078</v>
      </c>
      <c r="C2" s="10">
        <v>2470</v>
      </c>
      <c r="D2" s="10">
        <v>105.1</v>
      </c>
      <c r="E2" s="10">
        <v>1019</v>
      </c>
    </row>
    <row r="3" spans="1:5" x14ac:dyDescent="0.2">
      <c r="A3" s="9" t="s">
        <v>94</v>
      </c>
      <c r="B3" s="10">
        <v>99.51</v>
      </c>
      <c r="C3" s="10">
        <v>195.7</v>
      </c>
      <c r="D3" s="10">
        <v>12.36</v>
      </c>
      <c r="E3" s="10">
        <v>25.36</v>
      </c>
    </row>
    <row r="4" spans="1:5" x14ac:dyDescent="0.2">
      <c r="A4" s="9" t="s">
        <v>95</v>
      </c>
      <c r="B4" s="10">
        <v>7426</v>
      </c>
      <c r="C4" s="10">
        <v>12557</v>
      </c>
      <c r="D4" s="10">
        <v>821.6</v>
      </c>
      <c r="E4" s="10">
        <v>767.5</v>
      </c>
    </row>
    <row r="5" spans="1:5" x14ac:dyDescent="0.2">
      <c r="A5" s="9" t="s">
        <v>96</v>
      </c>
      <c r="B5" s="10">
        <v>1019</v>
      </c>
      <c r="C5" s="10">
        <v>2071</v>
      </c>
      <c r="D5" s="10">
        <v>165.5</v>
      </c>
      <c r="E5" s="10">
        <v>328.4</v>
      </c>
    </row>
    <row r="6" spans="1:5" x14ac:dyDescent="0.2">
      <c r="A6" s="9" t="s">
        <v>97</v>
      </c>
      <c r="B6" s="10">
        <v>1221</v>
      </c>
      <c r="C6" s="10">
        <v>1394</v>
      </c>
      <c r="D6" s="10">
        <v>234.8</v>
      </c>
      <c r="E6" s="10">
        <v>489.2</v>
      </c>
    </row>
    <row r="7" spans="1:5" x14ac:dyDescent="0.2">
      <c r="A7" s="9" t="s">
        <v>98</v>
      </c>
      <c r="B7" s="10">
        <v>1595</v>
      </c>
      <c r="C7" s="10">
        <v>2509</v>
      </c>
      <c r="D7" s="10">
        <v>202.3</v>
      </c>
      <c r="E7" s="10">
        <v>298</v>
      </c>
    </row>
    <row r="8" spans="1:5" x14ac:dyDescent="0.2">
      <c r="A8" s="9" t="s">
        <v>99</v>
      </c>
      <c r="B8" s="10">
        <v>648.20000000000005</v>
      </c>
      <c r="C8" s="10">
        <v>1267</v>
      </c>
      <c r="D8" s="10">
        <v>89.1</v>
      </c>
      <c r="E8" s="10">
        <v>248.9</v>
      </c>
    </row>
    <row r="9" spans="1:5" x14ac:dyDescent="0.2">
      <c r="A9" s="9" t="s">
        <v>100</v>
      </c>
      <c r="B9" s="10">
        <v>2377</v>
      </c>
      <c r="C9" s="10">
        <v>3195</v>
      </c>
      <c r="D9" s="10">
        <v>205.2</v>
      </c>
      <c r="E9" s="10">
        <v>483.2</v>
      </c>
    </row>
    <row r="10" spans="1:5" x14ac:dyDescent="0.2">
      <c r="A10" s="9" t="s">
        <v>101</v>
      </c>
      <c r="B10" s="10">
        <v>2073</v>
      </c>
      <c r="C10" s="10">
        <v>4359</v>
      </c>
      <c r="D10" s="10">
        <v>629.5</v>
      </c>
      <c r="E10" s="10">
        <v>348.1</v>
      </c>
    </row>
    <row r="11" spans="1:5" x14ac:dyDescent="0.2">
      <c r="A11" s="9" t="s">
        <v>102</v>
      </c>
      <c r="B11" s="10">
        <v>657.3</v>
      </c>
      <c r="C11" s="10">
        <v>600.79999999999995</v>
      </c>
      <c r="D11" s="10">
        <v>60.92</v>
      </c>
      <c r="E11" s="10">
        <v>99.77</v>
      </c>
    </row>
    <row r="12" spans="1:5" x14ac:dyDescent="0.2">
      <c r="A12" s="9" t="s">
        <v>103</v>
      </c>
      <c r="B12" s="10">
        <v>496.6</v>
      </c>
      <c r="C12" s="10">
        <v>481.5</v>
      </c>
      <c r="D12" s="10">
        <v>60.69</v>
      </c>
      <c r="E12" s="10">
        <v>73.27</v>
      </c>
    </row>
    <row r="13" spans="1:5" x14ac:dyDescent="0.2">
      <c r="A13" s="9" t="s">
        <v>104</v>
      </c>
      <c r="B13" s="10">
        <v>362.7</v>
      </c>
      <c r="C13" s="10">
        <v>559.9</v>
      </c>
      <c r="D13" s="10">
        <v>114.4</v>
      </c>
      <c r="E13" s="10">
        <v>103.5</v>
      </c>
    </row>
    <row r="14" spans="1:5" x14ac:dyDescent="0.2">
      <c r="A14" s="9" t="s">
        <v>105</v>
      </c>
      <c r="B14" s="10">
        <v>797.3</v>
      </c>
      <c r="C14" s="10">
        <v>1550</v>
      </c>
      <c r="D14" s="10">
        <v>251</v>
      </c>
      <c r="E14" s="10">
        <v>219.6</v>
      </c>
    </row>
    <row r="15" spans="1:5" x14ac:dyDescent="0.2">
      <c r="A15" s="9" t="s">
        <v>106</v>
      </c>
      <c r="B15" s="10">
        <v>705.4</v>
      </c>
      <c r="C15" s="10">
        <v>915.5</v>
      </c>
      <c r="D15" s="10">
        <v>72.14</v>
      </c>
      <c r="E15" s="10">
        <v>73.28</v>
      </c>
    </row>
    <row r="16" spans="1:5" x14ac:dyDescent="0.2">
      <c r="A16" s="9" t="s">
        <v>107</v>
      </c>
      <c r="B16" s="10">
        <v>473</v>
      </c>
      <c r="C16" s="10">
        <v>539.20000000000005</v>
      </c>
      <c r="D16" s="10">
        <v>109.3</v>
      </c>
      <c r="E16" s="10">
        <v>107.2</v>
      </c>
    </row>
    <row r="17" spans="1:5" x14ac:dyDescent="0.2">
      <c r="A17" s="9" t="s">
        <v>108</v>
      </c>
      <c r="B17" s="10">
        <v>1136</v>
      </c>
      <c r="C17" s="10">
        <v>689.8</v>
      </c>
      <c r="D17" s="10">
        <v>184.7</v>
      </c>
      <c r="E17" s="10">
        <v>315.89999999999998</v>
      </c>
    </row>
    <row r="18" spans="1:5" x14ac:dyDescent="0.2">
      <c r="A18" s="9" t="s">
        <v>109</v>
      </c>
      <c r="B18" s="10">
        <v>1439</v>
      </c>
      <c r="C18" s="10">
        <v>969.2</v>
      </c>
      <c r="D18" s="10">
        <v>95.06</v>
      </c>
      <c r="E18" s="10">
        <v>130.30000000000001</v>
      </c>
    </row>
    <row r="19" spans="1:5" x14ac:dyDescent="0.2">
      <c r="A19" s="9" t="s">
        <v>110</v>
      </c>
      <c r="B19" s="10">
        <v>712.1</v>
      </c>
      <c r="C19" s="10">
        <v>551.20000000000005</v>
      </c>
      <c r="D19" s="10">
        <v>120.5</v>
      </c>
      <c r="E19" s="10">
        <v>270.39999999999998</v>
      </c>
    </row>
    <row r="20" spans="1:5" x14ac:dyDescent="0.2">
      <c r="A20" s="9" t="s">
        <v>111</v>
      </c>
      <c r="B20" s="10">
        <v>4121</v>
      </c>
      <c r="C20" s="10">
        <v>5932</v>
      </c>
      <c r="D20" s="10">
        <v>1844</v>
      </c>
      <c r="E20" s="10">
        <v>1014</v>
      </c>
    </row>
    <row r="21" spans="1:5" x14ac:dyDescent="0.2">
      <c r="A21" s="9" t="s">
        <v>112</v>
      </c>
      <c r="B21" s="10">
        <v>2632</v>
      </c>
      <c r="C21" s="10">
        <v>1463</v>
      </c>
      <c r="D21" s="10">
        <v>170.1</v>
      </c>
      <c r="E21" s="10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 2a M12</vt:lpstr>
      <vt:lpstr>Fig 2a M12 Vaccinees</vt:lpstr>
      <vt:lpstr>Fig 2b Pfizer W3</vt:lpstr>
      <vt:lpstr>Fig 2b Pfizer W8</vt:lpstr>
      <vt:lpstr>Fig 2c Astra W10</vt:lpstr>
      <vt:lpstr>Fig 2c Atra W16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 PLANAS</dc:creator>
  <cp:lastModifiedBy>Nomenjanahary Alexia Raharinirina</cp:lastModifiedBy>
  <dcterms:created xsi:type="dcterms:W3CDTF">2021-06-14T15:59:23Z</dcterms:created>
  <dcterms:modified xsi:type="dcterms:W3CDTF">2024-07-17T12:09:10Z</dcterms:modified>
</cp:coreProperties>
</file>