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Cost of living" sheetId="2" state="visible" r:id="rId3"/>
    <sheet name="Required Services" sheetId="3" state="visible" r:id="rId4"/>
    <sheet name="Core" sheetId="4" state="visible" r:id="rId5"/>
    <sheet name="Loan" sheetId="5" state="visible" r:id="rId6"/>
  </sheets>
  <definedNames>
    <definedName function="false" hidden="false" name="operationalcost" vbProcedure="false">Core!$C$23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Blom, Leen:
</t>
        </r>
        <r>
          <rPr>
            <sz val="9"/>
            <color rgb="FF000000"/>
            <rFont val="Tahoma"/>
            <family val="0"/>
            <charset val="1"/>
          </rPr>
          <t xml:space="preserve">Use this to describe what the pros and cons are for each provider or service.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Blom, Leen:
</t>
        </r>
        <r>
          <rPr>
            <sz val="9"/>
            <color rgb="FF000000"/>
            <rFont val="Tahoma"/>
            <family val="0"/>
            <charset val="1"/>
          </rPr>
          <t xml:space="preserve">2 year loan: 10% interest rate
More than 2 years: 15% </t>
        </r>
      </text>
    </comment>
  </commentList>
</comments>
</file>

<file path=xl/sharedStrings.xml><?xml version="1.0" encoding="utf-8"?>
<sst xmlns="http://schemas.openxmlformats.org/spreadsheetml/2006/main" count="108" uniqueCount="57">
  <si>
    <t xml:space="preserve">Service</t>
  </si>
  <si>
    <t xml:space="preserve">Monthly cost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</si>
  <si>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</si>
  <si>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</si>
  <si>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</si>
  <si>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</si>
  <si>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</si>
  <si>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GAE</t>
  </si>
  <si>
    <t xml:space="preserve">Loan</t>
  </si>
  <si>
    <t xml:space="preserve">Total</t>
  </si>
  <si>
    <t xml:space="preserve">interest</t>
  </si>
  <si>
    <t xml:space="preserve">redempt.</t>
  </si>
  <si>
    <t xml:space="preserve">Remaining debt</t>
  </si>
  <si>
    <t xml:space="preserve">Core</t>
  </si>
  <si>
    <t xml:space="preserve">Wages (for living)</t>
  </si>
  <si>
    <t xml:space="preserve">total cost</t>
  </si>
  <si>
    <t xml:space="preserve">Overview</t>
  </si>
  <si>
    <t xml:space="preserve">Working capital</t>
  </si>
  <si>
    <t xml:space="preserve">turnover</t>
  </si>
  <si>
    <t xml:space="preserve">profit</t>
  </si>
  <si>
    <t xml:space="preserve">balance</t>
  </si>
  <si>
    <t xml:space="preserve">Item</t>
  </si>
  <si>
    <t xml:space="preserve">Discription</t>
  </si>
  <si>
    <t xml:space="preserve">Costs (per month)</t>
  </si>
  <si>
    <t xml:space="preserve">rent</t>
  </si>
  <si>
    <t xml:space="preserve">food</t>
  </si>
  <si>
    <t xml:space="preserve">health</t>
  </si>
  <si>
    <t xml:space="preserve">college</t>
  </si>
  <si>
    <t xml:space="preserve">transport</t>
  </si>
  <si>
    <t xml:space="preserve">Service A</t>
  </si>
  <si>
    <t xml:space="preserve">Name</t>
  </si>
  <si>
    <t xml:space="preserve">Variable 1</t>
  </si>
  <si>
    <t xml:space="preserve">Variable 2</t>
  </si>
  <si>
    <t xml:space="preserve">Variable 3</t>
  </si>
  <si>
    <t xml:space="preserve">Variable 4</t>
  </si>
  <si>
    <t xml:space="preserve">Variable 5</t>
  </si>
  <si>
    <t xml:space="preserve">Price / month</t>
  </si>
  <si>
    <t xml:space="preserve">Prefered (1= prefered / 0=not)</t>
  </si>
  <si>
    <t xml:space="preserve">Provider 1</t>
  </si>
  <si>
    <t xml:space="preserve">cloud.google.com</t>
  </si>
  <si>
    <t xml:space="preserve">Provider 2</t>
  </si>
  <si>
    <t xml:space="preserve">Provider 3</t>
  </si>
  <si>
    <t xml:space="preserve">Service B</t>
  </si>
  <si>
    <t xml:space="preserve">LinkedIn API</t>
  </si>
  <si>
    <t xml:space="preserve">api.lnikedin.com</t>
  </si>
  <si>
    <t xml:space="preserve">Service C</t>
  </si>
  <si>
    <t xml:space="preserve">&lt;type of service&gt;</t>
  </si>
  <si>
    <t xml:space="preserve">Service D</t>
  </si>
  <si>
    <t xml:space="preserve">Service E</t>
  </si>
  <si>
    <t xml:space="preserve">Workitem</t>
  </si>
  <si>
    <t xml:space="preserve">External Costs</t>
  </si>
  <si>
    <t xml:space="preserve">Core serivce</t>
  </si>
  <si>
    <t xml:space="preserve">Development by us</t>
  </si>
  <si>
    <t xml:space="preserve">Hosting</t>
  </si>
  <si>
    <t xml:space="preserve">Operational cost factor</t>
  </si>
  <si>
    <t xml:space="preserve">Required amount (max 50.000)</t>
  </si>
  <si>
    <t xml:space="preserve">Years to pay back (2- 5)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</si>
</sst>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[$lei-418]_-;\-* #,##0.00\ [$lei-418]_-;_-* \-??\ [$lei-418]_-;_-@_-"/>
    <numFmt numFmtId="166" formatCode="0%"/>
    <numFmt numFmtId="167" formatCode="&quot;€ &quot;#,##0.00;[RED]&quot;€ -&quot;#,##0.00"/>
    <numFmt numFmtId="168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DDDDDD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4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33.86"/>
    <col collapsed="false" customWidth="true" hidden="false" outlineLevel="0" max="2" min="2" style="0" width="18.57"/>
    <col collapsed="false" customWidth="true" hidden="false" outlineLevel="0" max="7" min="3" style="0" width="15.14"/>
    <col collapsed="false" customWidth="true" hidden="false" outlineLevel="0" max="11" min="8" style="0" width="8.53"/>
    <col collapsed="false" customWidth="true" hidden="false" outlineLevel="0" max="12" min="12" style="0" width="11.28"/>
    <col collapsed="false" customWidth="true" hidden="false" outlineLevel="0" max="1025" min="13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customFormat="false" ht="13.8" hidden="false" customHeight="false" outlineLevel="0" collapsed="false">
      <c r="A4" s="4" t="s">
        <v>7</v>
      </c>
      <c r="B4" s="5" t="n">
        <f aca="false">SUMIFS('Required Services'!H3:H5,'Required Services'!I3:I5,"=1")</f>
        <v>100</v>
      </c>
      <c r="C4" s="5" t="n">
        <f aca="false">$B4*12</f>
        <v>1200</v>
      </c>
      <c r="D4" s="5" t="n">
        <f aca="false">$B4*12</f>
        <v>1200</v>
      </c>
      <c r="E4" s="5" t="n">
        <f aca="false">$B4*12</f>
        <v>1200</v>
      </c>
      <c r="F4" s="5" t="n">
        <f aca="false">$B4*12</f>
        <v>1200</v>
      </c>
      <c r="G4" s="6" t="n">
        <f aca="false">$B4*12</f>
        <v>1200</v>
      </c>
    </row>
    <row r="5" customFormat="false" ht="15" hidden="false" customHeight="false" outlineLevel="0" collapsed="false">
      <c r="A5" s="4" t="str">
        <f aca="false">'Required Services'!B7</f>
        <v>LinkedIn API</v>
      </c>
      <c r="B5" s="5" t="n">
        <f aca="false">SUMIFS('Required Services'!H9:H11,'Required Services'!I9:I11,"=1")</f>
        <v>50</v>
      </c>
      <c r="C5" s="5" t="n">
        <f aca="false">$B5*12</f>
        <v>600</v>
      </c>
      <c r="D5" s="5" t="n">
        <f aca="false">$B5*12</f>
        <v>600</v>
      </c>
      <c r="E5" s="5" t="n">
        <f aca="false">$B5*12</f>
        <v>600</v>
      </c>
      <c r="F5" s="5" t="n">
        <f aca="false">$B5*12</f>
        <v>600</v>
      </c>
      <c r="G5" s="6" t="n">
        <f aca="false">$B5*12</f>
        <v>600</v>
      </c>
    </row>
    <row r="6" customFormat="false" ht="15" hidden="false" customHeight="false" outlineLevel="0" collapsed="false">
      <c r="A6" s="4" t="str">
        <f aca="false">'Required Services'!B13</f>
        <v>&lt;type of service&gt;</v>
      </c>
      <c r="B6" s="5" t="n">
        <f aca="false">SUMIFS('Required Services'!H15:H17,'Required Services'!I15:I17,"=1")</f>
        <v>0</v>
      </c>
      <c r="C6" s="5" t="n">
        <f aca="false">$B6*12</f>
        <v>0</v>
      </c>
      <c r="D6" s="5" t="n">
        <f aca="false">$B6*12</f>
        <v>0</v>
      </c>
      <c r="E6" s="5" t="n">
        <f aca="false">$B6*12</f>
        <v>0</v>
      </c>
      <c r="F6" s="5" t="n">
        <f aca="false">$B6*12</f>
        <v>0</v>
      </c>
      <c r="G6" s="6" t="n">
        <f aca="false">$B6*12</f>
        <v>0</v>
      </c>
    </row>
    <row r="7" customFormat="false" ht="15" hidden="false" customHeight="false" outlineLevel="0" collapsed="false">
      <c r="A7" s="4" t="str">
        <f aca="false">'Required Services'!B19</f>
        <v>&lt;type of service&gt;</v>
      </c>
      <c r="B7" s="5" t="n">
        <f aca="false">SUMIFS('Required Services'!H21:H23,'Required Services'!I21:I23,"=1")</f>
        <v>0</v>
      </c>
      <c r="C7" s="5" t="n">
        <f aca="false">$B7*12</f>
        <v>0</v>
      </c>
      <c r="D7" s="5" t="n">
        <f aca="false">$B7*12</f>
        <v>0</v>
      </c>
      <c r="E7" s="5" t="n">
        <f aca="false">$B7*12</f>
        <v>0</v>
      </c>
      <c r="F7" s="5" t="n">
        <f aca="false">$B7*12</f>
        <v>0</v>
      </c>
      <c r="G7" s="6" t="n">
        <f aca="false">$B7*12</f>
        <v>0</v>
      </c>
    </row>
    <row r="8" customFormat="false" ht="15.75" hidden="false" customHeight="false" outlineLevel="0" collapsed="false">
      <c r="A8" s="7" t="str">
        <f aca="false">'Required Services'!B25</f>
        <v>&lt;type of service&gt;</v>
      </c>
      <c r="B8" s="8" t="n">
        <f aca="false">SUMIFS('Required Services'!H27:H29,'Required Services'!I27:I29,"=1")</f>
        <v>0</v>
      </c>
      <c r="C8" s="8" t="n">
        <f aca="false">$B8*12</f>
        <v>0</v>
      </c>
      <c r="D8" s="8" t="n">
        <f aca="false">$B8*12</f>
        <v>0</v>
      </c>
      <c r="E8" s="8" t="n">
        <f aca="false">$B8*12</f>
        <v>0</v>
      </c>
      <c r="F8" s="8" t="n">
        <f aca="false">$B8*12</f>
        <v>0</v>
      </c>
      <c r="G8" s="9" t="n">
        <f aca="false">$B8*12</f>
        <v>0</v>
      </c>
    </row>
    <row r="9" customFormat="false" ht="15.75" hidden="false" customHeight="false" outlineLevel="0" collapsed="false"/>
    <row r="10" customFormat="false" ht="15.75" hidden="false" customHeight="false" outlineLevel="0" collapsed="false">
      <c r="A10" s="1" t="s">
        <v>8</v>
      </c>
      <c r="B10" s="2"/>
      <c r="C10" s="2"/>
      <c r="D10" s="2"/>
      <c r="E10" s="2"/>
      <c r="F10" s="2"/>
      <c r="G10" s="3"/>
    </row>
    <row r="11" customFormat="false" ht="15" hidden="false" customHeight="false" outlineLevel="0" collapsed="false">
      <c r="A11" s="4" t="n">
        <f aca="false">Loan!B1</f>
        <v>10000</v>
      </c>
      <c r="B11" s="10" t="s">
        <v>9</v>
      </c>
      <c r="C11" s="5"/>
      <c r="D11" s="5"/>
      <c r="E11" s="5"/>
      <c r="F11" s="5"/>
      <c r="G11" s="6"/>
    </row>
    <row r="12" customFormat="false" ht="15" hidden="false" customHeight="false" outlineLevel="0" collapsed="false">
      <c r="A12" s="11" t="n">
        <f aca="false">IF(Loan!B2=2,0.1,0.15)</f>
        <v>0.1</v>
      </c>
      <c r="B12" s="10" t="s">
        <v>10</v>
      </c>
      <c r="C12" s="5" t="n">
        <f aca="false">A12*A11</f>
        <v>1000</v>
      </c>
      <c r="D12" s="5" t="n">
        <f aca="false">$A$12*C14</f>
        <v>1100</v>
      </c>
      <c r="E12" s="5" t="n">
        <f aca="false">$A$12*D14</f>
        <v>0</v>
      </c>
      <c r="F12" s="5" t="n">
        <f aca="false">$A$12*E14</f>
        <v>0</v>
      </c>
      <c r="G12" s="6" t="n">
        <f aca="false">$A$12*F14</f>
        <v>0</v>
      </c>
    </row>
    <row r="13" customFormat="false" ht="15" hidden="false" customHeight="false" outlineLevel="0" collapsed="false">
      <c r="A13" s="12" t="n">
        <f aca="false">-PMT($A$12,(Loan!$B$2-1),Overview!C14)</f>
        <v>12100</v>
      </c>
      <c r="B13" s="10" t="s">
        <v>11</v>
      </c>
      <c r="C13" s="5" t="n">
        <v>0</v>
      </c>
      <c r="D13" s="5" t="n">
        <f aca="false">IF(Loan!$B$2&gt;=2,$A13,0)</f>
        <v>12100</v>
      </c>
      <c r="E13" s="5" t="n">
        <f aca="false">IF(Loan!$B$2&gt;=3,$A13,0)</f>
        <v>0</v>
      </c>
      <c r="F13" s="5" t="n">
        <f aca="false">IF(Loan!$B$2&gt;=4,$A13,0)</f>
        <v>0</v>
      </c>
      <c r="G13" s="6" t="n">
        <f aca="false">IF(Loan!$B$2&gt;=5,$A13,0)</f>
        <v>0</v>
      </c>
    </row>
    <row r="14" customFormat="false" ht="15.75" hidden="false" customHeight="false" outlineLevel="0" collapsed="false">
      <c r="A14" s="4"/>
      <c r="B14" s="10" t="s">
        <v>12</v>
      </c>
      <c r="C14" s="5" t="n">
        <f aca="false">A11+C12</f>
        <v>11000</v>
      </c>
      <c r="D14" s="5" t="n">
        <f aca="false">C14+D12-D13</f>
        <v>0</v>
      </c>
      <c r="E14" s="5" t="n">
        <f aca="false">D14+E12-E13</f>
        <v>0</v>
      </c>
      <c r="F14" s="5" t="n">
        <f aca="false">E14+F12-F13</f>
        <v>0</v>
      </c>
      <c r="G14" s="6" t="n">
        <f aca="false">F14+G12-G13</f>
        <v>0</v>
      </c>
      <c r="J14" s="13"/>
    </row>
    <row r="15" customFormat="false" ht="15.75" hidden="false" customHeight="false" outlineLevel="0" collapsed="false">
      <c r="A15" s="1" t="s">
        <v>13</v>
      </c>
      <c r="B15" s="2"/>
      <c r="C15" s="14" t="n">
        <f aca="false">Core!C21</f>
        <v>6000</v>
      </c>
      <c r="D15" s="14" t="n">
        <f aca="false">$C$15*operationalcost</f>
        <v>2400</v>
      </c>
      <c r="E15" s="14" t="n">
        <f aca="false">$C$15*operationalcost</f>
        <v>2400</v>
      </c>
      <c r="F15" s="14" t="n">
        <f aca="false">$C$15*operationalcost</f>
        <v>2400</v>
      </c>
      <c r="G15" s="15" t="n">
        <f aca="false">$C$15*operationalcost</f>
        <v>2400</v>
      </c>
    </row>
    <row r="16" customFormat="false" ht="15.75" hidden="false" customHeight="false" outlineLevel="0" collapsed="false">
      <c r="A16" s="16" t="s">
        <v>14</v>
      </c>
      <c r="B16" s="17"/>
      <c r="C16" s="8" t="n">
        <f aca="false">'Cost of living'!$C$29*12</f>
        <v>28800</v>
      </c>
      <c r="D16" s="8" t="n">
        <f aca="false">'Cost of living'!$C$29*12</f>
        <v>28800</v>
      </c>
      <c r="E16" s="8" t="n">
        <f aca="false">'Cost of living'!$C$29*12</f>
        <v>28800</v>
      </c>
      <c r="F16" s="8" t="n">
        <f aca="false">'Cost of living'!$C$29*12</f>
        <v>28800</v>
      </c>
      <c r="G16" s="8" t="n">
        <f aca="false">'Cost of living'!$C$29*12</f>
        <v>28800</v>
      </c>
      <c r="L16" s="18"/>
    </row>
    <row r="17" customFormat="false" ht="15.75" hidden="false" customHeight="false" outlineLevel="0" collapsed="false">
      <c r="A17" s="19" t="s">
        <v>15</v>
      </c>
      <c r="B17" s="20"/>
      <c r="C17" s="21" t="n">
        <f aca="false">SUM(C4:C8)+C13+C15+C16</f>
        <v>36600</v>
      </c>
      <c r="D17" s="21" t="n">
        <f aca="false">SUM(D4:D8)+D13+D15+D16</f>
        <v>45100</v>
      </c>
      <c r="E17" s="21" t="n">
        <f aca="false">SUM(E4:E8)+E13+E15+E16</f>
        <v>33000</v>
      </c>
      <c r="F17" s="21" t="n">
        <f aca="false">SUM(F4:F8)+F13+F15+F16</f>
        <v>33000</v>
      </c>
      <c r="G17" s="22" t="n">
        <f aca="false">SUM(G4:G8)+G13+G15+G16</f>
        <v>33000</v>
      </c>
    </row>
    <row r="19" customFormat="false" ht="15.75" hidden="false" customHeight="false" outlineLevel="0" collapsed="false"/>
    <row r="20" customFormat="false" ht="15.75" hidden="false" customHeight="false" outlineLevel="0" collapsed="false">
      <c r="A20" s="1" t="s">
        <v>16</v>
      </c>
      <c r="B20" s="2"/>
      <c r="C20" s="2"/>
      <c r="D20" s="2"/>
      <c r="E20" s="2"/>
      <c r="F20" s="2"/>
      <c r="G20" s="3"/>
    </row>
    <row r="21" customFormat="false" ht="15" hidden="false" customHeight="false" outlineLevel="0" collapsed="false">
      <c r="A21" s="23" t="s">
        <v>17</v>
      </c>
      <c r="B21" s="10"/>
      <c r="C21" s="5" t="n">
        <f aca="false">A11</f>
        <v>10000</v>
      </c>
      <c r="D21" s="5" t="n">
        <f aca="false">C24-D13</f>
        <v>21300</v>
      </c>
      <c r="E21" s="5" t="n">
        <f aca="false">D24-E13</f>
        <v>60200</v>
      </c>
      <c r="F21" s="5" t="n">
        <f aca="false">E24-F13</f>
        <v>144800</v>
      </c>
      <c r="G21" s="6" t="n">
        <f aca="false">F24-G13</f>
        <v>276440</v>
      </c>
    </row>
    <row r="22" customFormat="false" ht="15" hidden="false" customHeight="false" outlineLevel="0" collapsed="false">
      <c r="A22" s="23" t="s">
        <v>18</v>
      </c>
      <c r="B22" s="10"/>
      <c r="C22" s="5" t="n">
        <v>30000</v>
      </c>
      <c r="D22" s="5" t="n">
        <f aca="false">C22*1.4</f>
        <v>42000</v>
      </c>
      <c r="E22" s="5" t="n">
        <f aca="false">D22*1.4</f>
        <v>58800</v>
      </c>
      <c r="F22" s="5" t="n">
        <f aca="false">E22*1.4</f>
        <v>82320</v>
      </c>
      <c r="G22" s="6" t="n">
        <f aca="false">F22*1.4</f>
        <v>115248</v>
      </c>
    </row>
    <row r="23" customFormat="false" ht="15" hidden="false" customHeight="false" outlineLevel="0" collapsed="false">
      <c r="A23" s="23" t="s">
        <v>19</v>
      </c>
      <c r="B23" s="10"/>
      <c r="C23" s="5" t="n">
        <f aca="false">C22-C17</f>
        <v>-6600</v>
      </c>
      <c r="D23" s="5" t="n">
        <f aca="false">D22-D17</f>
        <v>-3100</v>
      </c>
      <c r="E23" s="5" t="n">
        <f aca="false">E22-E17</f>
        <v>25800</v>
      </c>
      <c r="F23" s="5" t="n">
        <f aca="false">F22-F17</f>
        <v>49320</v>
      </c>
      <c r="G23" s="6" t="n">
        <f aca="false">G22-G17</f>
        <v>82248</v>
      </c>
    </row>
    <row r="24" customFormat="false" ht="15.75" hidden="false" customHeight="false" outlineLevel="0" collapsed="false">
      <c r="A24" s="16" t="s">
        <v>20</v>
      </c>
      <c r="B24" s="17"/>
      <c r="C24" s="8" t="n">
        <f aca="false">C21+C22+C23</f>
        <v>33400</v>
      </c>
      <c r="D24" s="8" t="n">
        <f aca="false">D21+D22+D23</f>
        <v>60200</v>
      </c>
      <c r="E24" s="8" t="n">
        <f aca="false">E21+E22+E23</f>
        <v>144800</v>
      </c>
      <c r="F24" s="8" t="n">
        <f aca="false">F21+F22+F23</f>
        <v>276440</v>
      </c>
      <c r="G24" s="9" t="n">
        <f aca="false">G21+G22+G23</f>
        <v>473936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48.07"/>
    <col collapsed="false" customWidth="true" hidden="false" outlineLevel="0" max="3" min="3" style="0" width="18.14"/>
    <col collapsed="false" customWidth="true" hidden="false" outlineLevel="0" max="1025" min="4" style="0" width="8.53"/>
  </cols>
  <sheetData>
    <row r="1" customFormat="false" ht="15.75" hidden="false" customHeight="false" outlineLevel="0" collapsed="false">
      <c r="A1" s="1" t="s">
        <v>21</v>
      </c>
      <c r="B1" s="24" t="s">
        <v>22</v>
      </c>
      <c r="C1" s="25" t="s">
        <v>23</v>
      </c>
    </row>
    <row r="2" customFormat="false" ht="15" hidden="false" customHeight="false" outlineLevel="0" collapsed="false">
      <c r="A2" s="26"/>
      <c r="B2" s="27" t="s">
        <v>24</v>
      </c>
      <c r="C2" s="28" t="n">
        <v>500</v>
      </c>
    </row>
    <row r="3" customFormat="false" ht="15" hidden="false" customHeight="false" outlineLevel="0" collapsed="false">
      <c r="A3" s="26"/>
      <c r="B3" s="27" t="s">
        <v>25</v>
      </c>
      <c r="C3" s="28" t="n">
        <v>800</v>
      </c>
    </row>
    <row r="4" customFormat="false" ht="15" hidden="false" customHeight="false" outlineLevel="0" collapsed="false">
      <c r="A4" s="26"/>
      <c r="B4" s="27" t="s">
        <v>26</v>
      </c>
      <c r="C4" s="28" t="n">
        <v>300</v>
      </c>
    </row>
    <row r="5" customFormat="false" ht="15" hidden="false" customHeight="false" outlineLevel="0" collapsed="false">
      <c r="A5" s="26"/>
      <c r="B5" s="27" t="s">
        <v>27</v>
      </c>
      <c r="C5" s="28" t="n">
        <v>300</v>
      </c>
    </row>
    <row r="6" customFormat="false" ht="15" hidden="false" customHeight="false" outlineLevel="0" collapsed="false">
      <c r="A6" s="26"/>
      <c r="B6" s="27" t="s">
        <v>28</v>
      </c>
      <c r="C6" s="28" t="n">
        <v>500</v>
      </c>
    </row>
    <row r="7" customFormat="false" ht="15" hidden="false" customHeight="false" outlineLevel="0" collapsed="false">
      <c r="A7" s="26"/>
      <c r="B7" s="27"/>
      <c r="C7" s="28"/>
    </row>
    <row r="8" customFormat="false" ht="15" hidden="false" customHeight="false" outlineLevel="0" collapsed="false">
      <c r="A8" s="26"/>
      <c r="B8" s="27"/>
      <c r="C8" s="28"/>
    </row>
    <row r="9" customFormat="false" ht="15" hidden="false" customHeight="false" outlineLevel="0" collapsed="false">
      <c r="A9" s="26"/>
      <c r="B9" s="27"/>
      <c r="C9" s="28"/>
    </row>
    <row r="10" customFormat="false" ht="15" hidden="false" customHeight="false" outlineLevel="0" collapsed="false">
      <c r="A10" s="26"/>
      <c r="B10" s="27"/>
      <c r="C10" s="28"/>
    </row>
    <row r="11" customFormat="false" ht="15" hidden="false" customHeight="false" outlineLevel="0" collapsed="false">
      <c r="A11" s="26"/>
      <c r="B11" s="27"/>
      <c r="C11" s="28"/>
    </row>
    <row r="12" customFormat="false" ht="15" hidden="false" customHeight="false" outlineLevel="0" collapsed="false">
      <c r="A12" s="26"/>
      <c r="B12" s="27"/>
      <c r="C12" s="28"/>
    </row>
    <row r="13" customFormat="false" ht="15" hidden="false" customHeight="false" outlineLevel="0" collapsed="false">
      <c r="A13" s="26"/>
      <c r="B13" s="27"/>
      <c r="C13" s="28"/>
    </row>
    <row r="14" customFormat="false" ht="15" hidden="false" customHeight="false" outlineLevel="0" collapsed="false">
      <c r="A14" s="26"/>
      <c r="B14" s="27"/>
      <c r="C14" s="28"/>
    </row>
    <row r="15" customFormat="false" ht="15" hidden="false" customHeight="false" outlineLevel="0" collapsed="false">
      <c r="A15" s="26"/>
      <c r="B15" s="27"/>
      <c r="C15" s="28"/>
    </row>
    <row r="16" customFormat="false" ht="15" hidden="false" customHeight="false" outlineLevel="0" collapsed="false">
      <c r="A16" s="26"/>
      <c r="B16" s="27"/>
      <c r="C16" s="28"/>
    </row>
    <row r="17" customFormat="false" ht="15" hidden="false" customHeight="false" outlineLevel="0" collapsed="false">
      <c r="A17" s="26"/>
      <c r="B17" s="27"/>
      <c r="C17" s="28"/>
    </row>
    <row r="18" customFormat="false" ht="15" hidden="false" customHeight="false" outlineLevel="0" collapsed="false">
      <c r="A18" s="26"/>
      <c r="B18" s="27"/>
      <c r="C18" s="28"/>
    </row>
    <row r="19" customFormat="false" ht="15" hidden="false" customHeight="false" outlineLevel="0" collapsed="false">
      <c r="A19" s="26"/>
      <c r="B19" s="27"/>
      <c r="C19" s="28"/>
    </row>
    <row r="20" customFormat="false" ht="15" hidden="false" customHeight="false" outlineLevel="0" collapsed="false">
      <c r="A20" s="26"/>
      <c r="B20" s="27"/>
      <c r="C20" s="28"/>
    </row>
    <row r="21" customFormat="false" ht="15" hidden="false" customHeight="false" outlineLevel="0" collapsed="false">
      <c r="A21" s="26"/>
      <c r="B21" s="27"/>
      <c r="C21" s="28"/>
    </row>
    <row r="22" customFormat="false" ht="15" hidden="false" customHeight="false" outlineLevel="0" collapsed="false">
      <c r="A22" s="26"/>
      <c r="B22" s="27"/>
      <c r="C22" s="28"/>
    </row>
    <row r="23" customFormat="false" ht="15" hidden="false" customHeight="false" outlineLevel="0" collapsed="false">
      <c r="A23" s="26"/>
      <c r="B23" s="27"/>
      <c r="C23" s="28"/>
    </row>
    <row r="24" customFormat="false" ht="15" hidden="false" customHeight="false" outlineLevel="0" collapsed="false">
      <c r="A24" s="26"/>
      <c r="B24" s="27"/>
      <c r="C24" s="28"/>
    </row>
    <row r="25" customFormat="false" ht="15" hidden="false" customHeight="false" outlineLevel="0" collapsed="false">
      <c r="A25" s="26"/>
      <c r="B25" s="27"/>
      <c r="C25" s="28"/>
    </row>
    <row r="26" customFormat="false" ht="15" hidden="false" customHeight="false" outlineLevel="0" collapsed="false">
      <c r="A26" s="26"/>
      <c r="B26" s="27"/>
      <c r="C26" s="28"/>
    </row>
    <row r="27" customFormat="false" ht="15" hidden="false" customHeight="false" outlineLevel="0" collapsed="false">
      <c r="A27" s="26"/>
      <c r="B27" s="27"/>
      <c r="C27" s="28"/>
    </row>
    <row r="28" customFormat="false" ht="15.75" hidden="false" customHeight="false" outlineLevel="0" collapsed="false">
      <c r="A28" s="26"/>
      <c r="B28" s="27"/>
      <c r="C28" s="28"/>
    </row>
    <row r="29" customFormat="false" ht="15.75" hidden="false" customHeight="false" outlineLevel="0" collapsed="false">
      <c r="A29" s="29"/>
      <c r="B29" s="2" t="s">
        <v>9</v>
      </c>
      <c r="C29" s="3" t="n">
        <f aca="false">SUM(C2:C28)</f>
        <v>2400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8.43"/>
    <col collapsed="false" customWidth="true" hidden="false" outlineLevel="0" max="8" min="3" style="0" width="12.85"/>
    <col collapsed="false" customWidth="true" hidden="false" outlineLevel="0" max="9" min="9" style="0" width="27.72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30" t="s">
        <v>29</v>
      </c>
      <c r="B1" s="31" t="s">
        <v>7</v>
      </c>
      <c r="C1" s="32"/>
      <c r="D1" s="32"/>
      <c r="E1" s="32"/>
      <c r="F1" s="32"/>
      <c r="G1" s="32"/>
      <c r="H1" s="32"/>
      <c r="I1" s="33"/>
    </row>
    <row r="2" customFormat="false" ht="15.75" hidden="false" customHeight="false" outlineLevel="0" collapsed="false">
      <c r="A2" s="34"/>
      <c r="B2" s="35" t="s">
        <v>30</v>
      </c>
      <c r="C2" s="36" t="s">
        <v>31</v>
      </c>
      <c r="D2" s="36" t="s">
        <v>32</v>
      </c>
      <c r="E2" s="36" t="s">
        <v>33</v>
      </c>
      <c r="F2" s="36" t="s">
        <v>34</v>
      </c>
      <c r="G2" s="36" t="s">
        <v>35</v>
      </c>
      <c r="H2" s="35" t="s">
        <v>36</v>
      </c>
      <c r="I2" s="37" t="s">
        <v>37</v>
      </c>
    </row>
    <row r="3" customFormat="false" ht="15" hidden="false" customHeight="false" outlineLevel="0" collapsed="false">
      <c r="A3" s="38" t="s">
        <v>38</v>
      </c>
      <c r="B3" s="38" t="s">
        <v>39</v>
      </c>
      <c r="C3" s="39" t="n">
        <v>100</v>
      </c>
      <c r="D3" s="39" t="n">
        <v>1000</v>
      </c>
      <c r="E3" s="39" t="n">
        <v>3000</v>
      </c>
      <c r="F3" s="39" t="n">
        <v>5000</v>
      </c>
      <c r="G3" s="39" t="n">
        <v>5000</v>
      </c>
      <c r="H3" s="38" t="n">
        <v>100</v>
      </c>
      <c r="I3" s="38" t="n">
        <v>1</v>
      </c>
    </row>
    <row r="4" customFormat="false" ht="15" hidden="false" customHeight="false" outlineLevel="0" collapsed="false">
      <c r="A4" s="40" t="s">
        <v>40</v>
      </c>
      <c r="B4" s="40"/>
      <c r="C4" s="41"/>
      <c r="D4" s="41"/>
      <c r="E4" s="41"/>
      <c r="F4" s="41"/>
      <c r="G4" s="41"/>
      <c r="H4" s="40" t="n">
        <v>0</v>
      </c>
      <c r="I4" s="40" t="n">
        <v>0</v>
      </c>
    </row>
    <row r="5" customFormat="false" ht="15" hidden="false" customHeight="false" outlineLevel="0" collapsed="false">
      <c r="A5" s="40" t="s">
        <v>41</v>
      </c>
      <c r="B5" s="40"/>
      <c r="C5" s="41"/>
      <c r="D5" s="41"/>
      <c r="E5" s="41"/>
      <c r="F5" s="41"/>
      <c r="G5" s="41"/>
      <c r="H5" s="40" t="n">
        <v>0</v>
      </c>
      <c r="I5" s="40" t="n">
        <v>0</v>
      </c>
    </row>
    <row r="6" customFormat="false" ht="15.75" hidden="false" customHeight="false" outlineLevel="0" collapsed="false"/>
    <row r="7" customFormat="false" ht="15" hidden="false" customHeight="false" outlineLevel="0" collapsed="false">
      <c r="A7" s="30" t="s">
        <v>42</v>
      </c>
      <c r="B7" s="31" t="s">
        <v>43</v>
      </c>
      <c r="C7" s="32"/>
      <c r="D7" s="32"/>
      <c r="E7" s="32"/>
      <c r="F7" s="32"/>
      <c r="G7" s="32"/>
      <c r="H7" s="32"/>
      <c r="I7" s="33"/>
    </row>
    <row r="8" customFormat="false" ht="15.75" hidden="false" customHeight="false" outlineLevel="0" collapsed="false">
      <c r="A8" s="34"/>
      <c r="B8" s="35" t="s">
        <v>30</v>
      </c>
      <c r="C8" s="36" t="s">
        <v>31</v>
      </c>
      <c r="D8" s="36" t="s">
        <v>32</v>
      </c>
      <c r="E8" s="36" t="s">
        <v>33</v>
      </c>
      <c r="F8" s="36" t="s">
        <v>34</v>
      </c>
      <c r="G8" s="36" t="s">
        <v>35</v>
      </c>
      <c r="H8" s="35" t="s">
        <v>36</v>
      </c>
      <c r="I8" s="37" t="s">
        <v>37</v>
      </c>
    </row>
    <row r="9" customFormat="false" ht="13.8" hidden="false" customHeight="false" outlineLevel="0" collapsed="false">
      <c r="A9" s="38" t="s">
        <v>38</v>
      </c>
      <c r="B9" s="38" t="s">
        <v>44</v>
      </c>
      <c r="C9" s="38" t="n">
        <v>1500</v>
      </c>
      <c r="D9" s="38" t="n">
        <v>1500</v>
      </c>
      <c r="E9" s="38" t="n">
        <v>1500</v>
      </c>
      <c r="F9" s="38" t="n">
        <v>1500</v>
      </c>
      <c r="G9" s="38" t="n">
        <v>1500</v>
      </c>
      <c r="H9" s="38" t="n">
        <v>50</v>
      </c>
      <c r="I9" s="38" t="n">
        <v>1</v>
      </c>
    </row>
    <row r="10" customFormat="false" ht="15" hidden="false" customHeight="false" outlineLevel="0" collapsed="false">
      <c r="A10" s="40" t="s">
        <v>40</v>
      </c>
      <c r="B10" s="40"/>
      <c r="C10" s="40"/>
      <c r="D10" s="40"/>
      <c r="E10" s="40"/>
      <c r="F10" s="40"/>
      <c r="G10" s="40"/>
      <c r="H10" s="40" t="n">
        <v>0</v>
      </c>
      <c r="I10" s="40" t="n">
        <v>0</v>
      </c>
    </row>
    <row r="11" customFormat="false" ht="13.8" hidden="false" customHeight="false" outlineLevel="0" collapsed="false">
      <c r="A11" s="40" t="s">
        <v>41</v>
      </c>
      <c r="B11" s="40"/>
      <c r="C11" s="40"/>
      <c r="D11" s="40"/>
      <c r="E11" s="40"/>
      <c r="F11" s="40"/>
      <c r="G11" s="40"/>
      <c r="H11" s="42" t="n">
        <v>0</v>
      </c>
      <c r="I11" s="40" t="n">
        <v>0</v>
      </c>
    </row>
    <row r="12" customFormat="false" ht="15.75" hidden="false" customHeight="false" outlineLevel="0" collapsed="false"/>
    <row r="13" customFormat="false" ht="15" hidden="false" customHeight="false" outlineLevel="0" collapsed="false">
      <c r="A13" s="30" t="s">
        <v>45</v>
      </c>
      <c r="B13" s="31" t="s">
        <v>46</v>
      </c>
      <c r="C13" s="32"/>
      <c r="D13" s="32"/>
      <c r="E13" s="32"/>
      <c r="F13" s="32"/>
      <c r="G13" s="32"/>
      <c r="H13" s="32"/>
      <c r="I13" s="33"/>
    </row>
    <row r="14" customFormat="false" ht="15.75" hidden="false" customHeight="false" outlineLevel="0" collapsed="false">
      <c r="A14" s="34"/>
      <c r="B14" s="35" t="s">
        <v>30</v>
      </c>
      <c r="C14" s="36" t="s">
        <v>31</v>
      </c>
      <c r="D14" s="36" t="s">
        <v>32</v>
      </c>
      <c r="E14" s="36" t="s">
        <v>33</v>
      </c>
      <c r="F14" s="36" t="s">
        <v>34</v>
      </c>
      <c r="G14" s="36" t="s">
        <v>35</v>
      </c>
      <c r="H14" s="35" t="s">
        <v>36</v>
      </c>
      <c r="I14" s="37" t="s">
        <v>37</v>
      </c>
    </row>
    <row r="15" customFormat="false" ht="13.8" hidden="false" customHeight="false" outlineLevel="0" collapsed="false">
      <c r="A15" s="38" t="s">
        <v>38</v>
      </c>
      <c r="B15" s="38"/>
      <c r="C15" s="38"/>
      <c r="D15" s="38"/>
      <c r="E15" s="38"/>
      <c r="F15" s="38"/>
      <c r="G15" s="38"/>
      <c r="H15" s="43" t="n">
        <v>0</v>
      </c>
      <c r="I15" s="43" t="n">
        <v>0</v>
      </c>
    </row>
    <row r="16" customFormat="false" ht="13.8" hidden="false" customHeight="false" outlineLevel="0" collapsed="false">
      <c r="A16" s="40" t="s">
        <v>40</v>
      </c>
      <c r="B16" s="40"/>
      <c r="C16" s="40"/>
      <c r="D16" s="40"/>
      <c r="E16" s="40"/>
      <c r="F16" s="40"/>
      <c r="G16" s="40"/>
      <c r="H16" s="42" t="n">
        <v>0</v>
      </c>
      <c r="I16" s="40" t="n">
        <v>0</v>
      </c>
    </row>
    <row r="17" customFormat="false" ht="13.8" hidden="false" customHeight="false" outlineLevel="0" collapsed="false">
      <c r="A17" s="40" t="s">
        <v>41</v>
      </c>
      <c r="B17" s="40"/>
      <c r="C17" s="40"/>
      <c r="D17" s="40"/>
      <c r="E17" s="40"/>
      <c r="F17" s="40"/>
      <c r="G17" s="40"/>
      <c r="H17" s="42" t="n">
        <v>0</v>
      </c>
      <c r="I17" s="40" t="n">
        <v>0</v>
      </c>
    </row>
    <row r="18" customFormat="false" ht="15.75" hidden="false" customHeight="false" outlineLevel="0" collapsed="false"/>
    <row r="19" customFormat="false" ht="15" hidden="false" customHeight="false" outlineLevel="0" collapsed="false">
      <c r="A19" s="30" t="s">
        <v>47</v>
      </c>
      <c r="B19" s="31" t="s">
        <v>46</v>
      </c>
      <c r="C19" s="32"/>
      <c r="D19" s="32"/>
      <c r="E19" s="32"/>
      <c r="F19" s="32"/>
      <c r="G19" s="32"/>
      <c r="H19" s="32"/>
      <c r="I19" s="33"/>
    </row>
    <row r="20" customFormat="false" ht="15.75" hidden="false" customHeight="false" outlineLevel="0" collapsed="false">
      <c r="A20" s="34"/>
      <c r="B20" s="35" t="s">
        <v>30</v>
      </c>
      <c r="C20" s="36" t="s">
        <v>31</v>
      </c>
      <c r="D20" s="36" t="s">
        <v>32</v>
      </c>
      <c r="E20" s="36" t="s">
        <v>33</v>
      </c>
      <c r="F20" s="36" t="s">
        <v>34</v>
      </c>
      <c r="G20" s="36" t="s">
        <v>35</v>
      </c>
      <c r="H20" s="35" t="s">
        <v>36</v>
      </c>
      <c r="I20" s="37" t="s">
        <v>37</v>
      </c>
    </row>
    <row r="21" customFormat="false" ht="13.8" hidden="false" customHeight="false" outlineLevel="0" collapsed="false">
      <c r="A21" s="38" t="s">
        <v>38</v>
      </c>
      <c r="B21" s="38"/>
      <c r="C21" s="38"/>
      <c r="D21" s="38"/>
      <c r="E21" s="38"/>
      <c r="F21" s="38"/>
      <c r="G21" s="38"/>
      <c r="H21" s="43" t="n">
        <v>0</v>
      </c>
      <c r="I21" s="38" t="n">
        <v>0</v>
      </c>
    </row>
    <row r="22" customFormat="false" ht="13.8" hidden="false" customHeight="false" outlineLevel="0" collapsed="false">
      <c r="A22" s="40" t="s">
        <v>40</v>
      </c>
      <c r="B22" s="40"/>
      <c r="C22" s="40"/>
      <c r="D22" s="40"/>
      <c r="E22" s="40"/>
      <c r="F22" s="40"/>
      <c r="G22" s="40"/>
      <c r="H22" s="42" t="n">
        <v>0</v>
      </c>
      <c r="I22" s="42" t="n">
        <v>0</v>
      </c>
    </row>
    <row r="23" customFormat="false" ht="13.8" hidden="false" customHeight="false" outlineLevel="0" collapsed="false">
      <c r="A23" s="40" t="s">
        <v>41</v>
      </c>
      <c r="B23" s="40"/>
      <c r="C23" s="40"/>
      <c r="D23" s="40"/>
      <c r="E23" s="40"/>
      <c r="F23" s="40"/>
      <c r="G23" s="40"/>
      <c r="H23" s="42" t="n">
        <v>0</v>
      </c>
      <c r="I23" s="40" t="n">
        <v>0</v>
      </c>
    </row>
    <row r="24" customFormat="false" ht="15.75" hidden="false" customHeight="false" outlineLevel="0" collapsed="false"/>
    <row r="25" customFormat="false" ht="15" hidden="false" customHeight="false" outlineLevel="0" collapsed="false">
      <c r="A25" s="30" t="s">
        <v>48</v>
      </c>
      <c r="B25" s="31" t="s">
        <v>46</v>
      </c>
      <c r="C25" s="32"/>
      <c r="D25" s="32"/>
      <c r="E25" s="32"/>
      <c r="F25" s="32"/>
      <c r="G25" s="32"/>
      <c r="H25" s="32"/>
      <c r="I25" s="33"/>
    </row>
    <row r="26" customFormat="false" ht="15.75" hidden="false" customHeight="false" outlineLevel="0" collapsed="false">
      <c r="A26" s="34"/>
      <c r="B26" s="35" t="s">
        <v>30</v>
      </c>
      <c r="C26" s="36" t="s">
        <v>31</v>
      </c>
      <c r="D26" s="36" t="s">
        <v>32</v>
      </c>
      <c r="E26" s="36" t="s">
        <v>33</v>
      </c>
      <c r="F26" s="36" t="s">
        <v>34</v>
      </c>
      <c r="G26" s="36" t="s">
        <v>35</v>
      </c>
      <c r="H26" s="35" t="s">
        <v>36</v>
      </c>
      <c r="I26" s="37" t="s">
        <v>37</v>
      </c>
    </row>
    <row r="27" customFormat="false" ht="13.8" hidden="false" customHeight="false" outlineLevel="0" collapsed="false">
      <c r="A27" s="38" t="s">
        <v>38</v>
      </c>
      <c r="B27" s="38"/>
      <c r="C27" s="38"/>
      <c r="D27" s="38"/>
      <c r="E27" s="38"/>
      <c r="F27" s="38"/>
      <c r="G27" s="38"/>
      <c r="H27" s="43" t="n">
        <v>0</v>
      </c>
      <c r="I27" s="38" t="n">
        <v>0</v>
      </c>
    </row>
    <row r="28" customFormat="false" ht="13.8" hidden="false" customHeight="false" outlineLevel="0" collapsed="false">
      <c r="A28" s="40" t="s">
        <v>40</v>
      </c>
      <c r="B28" s="40"/>
      <c r="C28" s="40"/>
      <c r="D28" s="40"/>
      <c r="E28" s="40"/>
      <c r="F28" s="40"/>
      <c r="G28" s="40"/>
      <c r="H28" s="42" t="n">
        <v>0</v>
      </c>
      <c r="I28" s="40" t="n">
        <v>0</v>
      </c>
    </row>
    <row r="29" customFormat="false" ht="13.8" hidden="false" customHeight="false" outlineLevel="0" collapsed="false">
      <c r="A29" s="40" t="s">
        <v>41</v>
      </c>
      <c r="B29" s="40"/>
      <c r="C29" s="40"/>
      <c r="D29" s="40"/>
      <c r="E29" s="40"/>
      <c r="F29" s="40"/>
      <c r="G29" s="40"/>
      <c r="H29" s="42" t="n">
        <v>0</v>
      </c>
      <c r="I29" s="4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5.42"/>
    <col collapsed="false" customWidth="true" hidden="false" outlineLevel="0" max="3" min="3" style="0" width="15.71"/>
    <col collapsed="false" customWidth="true" hidden="false" outlineLevel="0" max="1025" min="4" style="0" width="8.53"/>
  </cols>
  <sheetData>
    <row r="1" customFormat="false" ht="15.75" hidden="false" customHeight="false" outlineLevel="0" collapsed="false">
      <c r="A1" s="1" t="s">
        <v>49</v>
      </c>
      <c r="B1" s="24" t="s">
        <v>22</v>
      </c>
      <c r="C1" s="25" t="s">
        <v>50</v>
      </c>
    </row>
    <row r="2" customFormat="false" ht="15" hidden="false" customHeight="false" outlineLevel="0" collapsed="false">
      <c r="A2" s="26" t="s">
        <v>51</v>
      </c>
      <c r="B2" s="27" t="s">
        <v>52</v>
      </c>
      <c r="C2" s="28" t="n">
        <v>0</v>
      </c>
    </row>
    <row r="3" customFormat="false" ht="15" hidden="false" customHeight="false" outlineLevel="0" collapsed="false">
      <c r="A3" s="26" t="s">
        <v>51</v>
      </c>
      <c r="B3" s="27" t="s">
        <v>53</v>
      </c>
      <c r="C3" s="28" t="n">
        <v>6000</v>
      </c>
    </row>
    <row r="4" customFormat="false" ht="15" hidden="false" customHeight="false" outlineLevel="0" collapsed="false">
      <c r="A4" s="26"/>
      <c r="B4" s="27"/>
      <c r="C4" s="28"/>
    </row>
    <row r="5" customFormat="false" ht="15" hidden="false" customHeight="false" outlineLevel="0" collapsed="false">
      <c r="A5" s="26"/>
      <c r="B5" s="27"/>
      <c r="C5" s="28"/>
    </row>
    <row r="6" customFormat="false" ht="15" hidden="false" customHeight="false" outlineLevel="0" collapsed="false">
      <c r="A6" s="26"/>
      <c r="B6" s="27"/>
      <c r="C6" s="28"/>
    </row>
    <row r="7" customFormat="false" ht="15" hidden="false" customHeight="false" outlineLevel="0" collapsed="false">
      <c r="A7" s="26"/>
      <c r="B7" s="27"/>
      <c r="C7" s="28"/>
    </row>
    <row r="8" customFormat="false" ht="15" hidden="false" customHeight="false" outlineLevel="0" collapsed="false">
      <c r="A8" s="26"/>
      <c r="B8" s="27"/>
      <c r="C8" s="28"/>
    </row>
    <row r="9" customFormat="false" ht="15" hidden="false" customHeight="false" outlineLevel="0" collapsed="false">
      <c r="A9" s="26"/>
      <c r="B9" s="27"/>
      <c r="C9" s="28"/>
    </row>
    <row r="10" customFormat="false" ht="15" hidden="false" customHeight="false" outlineLevel="0" collapsed="false">
      <c r="A10" s="26"/>
      <c r="B10" s="27"/>
      <c r="C10" s="28"/>
    </row>
    <row r="11" customFormat="false" ht="15" hidden="false" customHeight="false" outlineLevel="0" collapsed="false">
      <c r="A11" s="26"/>
      <c r="B11" s="27"/>
      <c r="C11" s="28"/>
    </row>
    <row r="12" customFormat="false" ht="15" hidden="false" customHeight="false" outlineLevel="0" collapsed="false">
      <c r="A12" s="26"/>
      <c r="B12" s="27"/>
      <c r="C12" s="28"/>
    </row>
    <row r="13" customFormat="false" ht="15" hidden="false" customHeight="false" outlineLevel="0" collapsed="false">
      <c r="A13" s="26"/>
      <c r="B13" s="27"/>
      <c r="C13" s="28"/>
    </row>
    <row r="14" customFormat="false" ht="15" hidden="false" customHeight="false" outlineLevel="0" collapsed="false">
      <c r="A14" s="26"/>
      <c r="B14" s="27"/>
      <c r="C14" s="28"/>
    </row>
    <row r="15" customFormat="false" ht="15" hidden="false" customHeight="false" outlineLevel="0" collapsed="false">
      <c r="A15" s="26"/>
      <c r="B15" s="27"/>
      <c r="C15" s="28"/>
    </row>
    <row r="16" customFormat="false" ht="15" hidden="false" customHeight="false" outlineLevel="0" collapsed="false">
      <c r="A16" s="26"/>
      <c r="B16" s="27"/>
      <c r="C16" s="28"/>
    </row>
    <row r="17" customFormat="false" ht="15" hidden="false" customHeight="false" outlineLevel="0" collapsed="false">
      <c r="A17" s="26"/>
      <c r="B17" s="27"/>
      <c r="C17" s="28"/>
    </row>
    <row r="18" customFormat="false" ht="15" hidden="false" customHeight="false" outlineLevel="0" collapsed="false">
      <c r="A18" s="26"/>
      <c r="B18" s="27"/>
      <c r="C18" s="28"/>
    </row>
    <row r="19" customFormat="false" ht="15" hidden="false" customHeight="false" outlineLevel="0" collapsed="false">
      <c r="A19" s="26"/>
      <c r="B19" s="27"/>
      <c r="C19" s="28"/>
    </row>
    <row r="20" customFormat="false" ht="15.75" hidden="false" customHeight="false" outlineLevel="0" collapsed="false">
      <c r="A20" s="26"/>
      <c r="B20" s="27"/>
      <c r="C20" s="28"/>
    </row>
    <row r="21" customFormat="false" ht="15.75" hidden="false" customHeight="false" outlineLevel="0" collapsed="false">
      <c r="A21" s="29"/>
      <c r="B21" s="2" t="s">
        <v>9</v>
      </c>
      <c r="C21" s="3" t="n">
        <f aca="false">SUM(C2:C20)</f>
        <v>6000</v>
      </c>
    </row>
    <row r="23" customFormat="false" ht="15" hidden="false" customHeight="false" outlineLevel="0" collapsed="false">
      <c r="B23" s="0" t="s">
        <v>54</v>
      </c>
      <c r="C23" s="44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0.42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55</v>
      </c>
      <c r="B1" s="0" t="n">
        <v>10000</v>
      </c>
    </row>
    <row r="2" customFormat="false" ht="15" hidden="false" customHeight="false" outlineLevel="0" collapsed="false">
      <c r="A2" s="0" t="s">
        <v>56</v>
      </c>
      <c r="B2" s="45" t="n">
        <v>2</v>
      </c>
    </row>
  </sheetData>
  <dataValidations count="2">
    <dataValidation allowBlank="false" operator="between" promptTitle="Numbers only" showDropDown="false" showErrorMessage="true" showInputMessage="true" sqref="B2" type="whole">
      <formula1>2</formula1>
      <formula2>5</formula2>
    </dataValidation>
    <dataValidation allowBlank="true" operator="lessThanOrEqual" showDropDown="false" showErrorMessage="true" showInputMessage="true" sqref="B1" type="whole">
      <formula1>50000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2015-04-28T08:57:46Z</dcterms:created>
  <dc:creator>Blom, Leen</dc:creator>
  <dc:description/>
  <dc:language>en-US</dc:language>
  <cp:lastModifiedBy/>
  <dcterms:modified xsi:type="dcterms:W3CDTF">2017-05-11T18:48:59Z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