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.sharepoint.com/sites/PINGVI/Documents partages/General/DataSet/"/>
    </mc:Choice>
  </mc:AlternateContent>
  <xr:revisionPtr revIDLastSave="979" documentId="8_{655D6391-A65F-48BF-B3D3-5B122C0C4940}" xr6:coauthVersionLast="47" xr6:coauthVersionMax="47" xr10:uidLastSave="{68BC5A11-66C0-4889-B6CC-74D9EC43EF33}"/>
  <bookViews>
    <workbookView minimized="1" xWindow="5760" yWindow="1044" windowWidth="17280" windowHeight="8964" xr2:uid="{D2DEB253-2FEA-455E-9F5C-FC71E5616A3D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G2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D2" i="1"/>
  <c r="AD4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L42" i="1"/>
  <c r="G42" i="1"/>
  <c r="F42" i="1"/>
</calcChain>
</file>

<file path=xl/sharedStrings.xml><?xml version="1.0" encoding="utf-8"?>
<sst xmlns="http://schemas.openxmlformats.org/spreadsheetml/2006/main" count="210" uniqueCount="156">
  <si>
    <t>Company</t>
  </si>
  <si>
    <t>Sector</t>
  </si>
  <si>
    <t>GICS Sub-Industry</t>
  </si>
  <si>
    <t>Ticker</t>
  </si>
  <si>
    <t>CAC 40 ESG</t>
  </si>
  <si>
    <t>2021 World’s Most Ethical Companies® Honoree List</t>
  </si>
  <si>
    <t>UN Global Compact</t>
  </si>
  <si>
    <t>YF total ESG risk score</t>
  </si>
  <si>
    <t>YF Environment Risk Score</t>
  </si>
  <si>
    <t>YF Social Risk Score</t>
  </si>
  <si>
    <t>YF Governance Risk Score</t>
  </si>
  <si>
    <t>Sustainalytics</t>
  </si>
  <si>
    <t>REFINITIV global (out of 100)</t>
  </si>
  <si>
    <t>ENVIRONMENT</t>
  </si>
  <si>
    <t>Emissions</t>
  </si>
  <si>
    <t>Ressource use</t>
  </si>
  <si>
    <t>Innovation</t>
  </si>
  <si>
    <t>SOCIAL</t>
  </si>
  <si>
    <t>Human rights</t>
  </si>
  <si>
    <t>Product responsability</t>
  </si>
  <si>
    <t>Workforce</t>
  </si>
  <si>
    <t>Community</t>
  </si>
  <si>
    <t>GOVERNANCE</t>
  </si>
  <si>
    <t>Management</t>
  </si>
  <si>
    <t>ShareHolders</t>
  </si>
  <si>
    <t>CSR Strategy</t>
  </si>
  <si>
    <t>Air Liquide</t>
  </si>
  <si>
    <t>Basic Materials</t>
  </si>
  <si>
    <t>Industrial Gases</t>
  </si>
  <si>
    <t>AI.PA</t>
  </si>
  <si>
    <t>Airbus</t>
  </si>
  <si>
    <t>Industrials</t>
  </si>
  <si>
    <t>Aerospace &amp; Defense</t>
  </si>
  <si>
    <t>AIR.PA</t>
  </si>
  <si>
    <t>Alstom</t>
  </si>
  <si>
    <t>Rail Transport</t>
  </si>
  <si>
    <t>ALO.PA</t>
  </si>
  <si>
    <t>ArcelorMittal</t>
  </si>
  <si>
    <t>Steel</t>
  </si>
  <si>
    <t>MT.AS</t>
  </si>
  <si>
    <t>AXA</t>
  </si>
  <si>
    <t>Financial Services</t>
  </si>
  <si>
    <t>Life &amp; Health Insurance</t>
  </si>
  <si>
    <t>CS.PA</t>
  </si>
  <si>
    <t>BNP Paribas</t>
  </si>
  <si>
    <t>Diversified Banks</t>
  </si>
  <si>
    <t>BNP.PA</t>
  </si>
  <si>
    <t>Bouygues</t>
  </si>
  <si>
    <t>Construction &amp; Engineering</t>
  </si>
  <si>
    <t>EN.PA</t>
  </si>
  <si>
    <t>Capgemini</t>
  </si>
  <si>
    <t>Technology</t>
  </si>
  <si>
    <t>IT Consulting &amp; Other Services</t>
  </si>
  <si>
    <t>CAP.PA</t>
  </si>
  <si>
    <t>Carrefour</t>
  </si>
  <si>
    <t>Consumer Defensive</t>
  </si>
  <si>
    <t>Hypermarkets &amp; Super Centers</t>
  </si>
  <si>
    <t>CA.PA</t>
  </si>
  <si>
    <t>Crédit Agricole</t>
  </si>
  <si>
    <t>Regional Banks</t>
  </si>
  <si>
    <t>ACA.PA</t>
  </si>
  <si>
    <t>Danone</t>
  </si>
  <si>
    <t>Packaged Foods &amp; Meats</t>
  </si>
  <si>
    <t>BN.PA</t>
  </si>
  <si>
    <t>Dassault Systèmes</t>
  </si>
  <si>
    <t>Application Software</t>
  </si>
  <si>
    <t>DSY.PA</t>
  </si>
  <si>
    <t>Engie</t>
  </si>
  <si>
    <t>Utilities</t>
  </si>
  <si>
    <t>Gas Utilities</t>
  </si>
  <si>
    <t>ENGI.PA</t>
  </si>
  <si>
    <t>EssilorLuxottica</t>
  </si>
  <si>
    <t>Healthcare</t>
  </si>
  <si>
    <t>Apparel, Accessories &amp; Luxury Goods</t>
  </si>
  <si>
    <t>EL.PA</t>
  </si>
  <si>
    <t>Eurofins Scientific</t>
  </si>
  <si>
    <t>Biotechnologies</t>
  </si>
  <si>
    <t>ERF.PA</t>
  </si>
  <si>
    <t>Hermès</t>
  </si>
  <si>
    <t>Consumer Cyclical</t>
  </si>
  <si>
    <t>RMS.PA</t>
  </si>
  <si>
    <t>Kering</t>
  </si>
  <si>
    <t>KER.PA</t>
  </si>
  <si>
    <t>L'Oréal</t>
  </si>
  <si>
    <t>Personal Products</t>
  </si>
  <si>
    <t>OR.PA</t>
  </si>
  <si>
    <t>Legrand</t>
  </si>
  <si>
    <t>Electrical Components &amp; Equipment</t>
  </si>
  <si>
    <t>LR.PA</t>
  </si>
  <si>
    <t>LVMH</t>
  </si>
  <si>
    <t>MC.PA</t>
  </si>
  <si>
    <t>Michelin</t>
  </si>
  <si>
    <t>Tires &amp; Rubber</t>
  </si>
  <si>
    <t>ML.PA</t>
  </si>
  <si>
    <t>Orange</t>
  </si>
  <si>
    <t>Communication Services</t>
  </si>
  <si>
    <t>Integrated Telecommunication Services</t>
  </si>
  <si>
    <t>ORA.PA</t>
  </si>
  <si>
    <t>Pernod Ricard</t>
  </si>
  <si>
    <t>Distillers &amp; Vintners</t>
  </si>
  <si>
    <t>RI.PA</t>
  </si>
  <si>
    <t>Publicis</t>
  </si>
  <si>
    <t>Advertising</t>
  </si>
  <si>
    <t>PUB.PA</t>
  </si>
  <si>
    <t>Renault</t>
  </si>
  <si>
    <t>Automobile Manufacturers</t>
  </si>
  <si>
    <t>RNO.PA</t>
  </si>
  <si>
    <t>Safran</t>
  </si>
  <si>
    <t>SAF.PA</t>
  </si>
  <si>
    <t>Saint-Gobain</t>
  </si>
  <si>
    <t>Building Products</t>
  </si>
  <si>
    <t>SGO.PA</t>
  </si>
  <si>
    <t>Sanofi</t>
  </si>
  <si>
    <t>Pharmaceuticals</t>
  </si>
  <si>
    <t>SAN.PA</t>
  </si>
  <si>
    <t>Schneider Electric</t>
  </si>
  <si>
    <t>SU.PA</t>
  </si>
  <si>
    <t>Société Générale</t>
  </si>
  <si>
    <t>GLE.PA</t>
  </si>
  <si>
    <t>Stellantis</t>
  </si>
  <si>
    <t>STLA.PA</t>
  </si>
  <si>
    <t>STMicroelectronics</t>
  </si>
  <si>
    <t>Semiconductors</t>
  </si>
  <si>
    <t>STM.PA</t>
  </si>
  <si>
    <t>Teleperformance</t>
  </si>
  <si>
    <t>Outsourcing</t>
  </si>
  <si>
    <t>TEP.PA</t>
  </si>
  <si>
    <t>Thales</t>
  </si>
  <si>
    <t>HO.PA</t>
  </si>
  <si>
    <t>TotalEnergies</t>
  </si>
  <si>
    <t>Energy</t>
  </si>
  <si>
    <t>Integrated Oil &amp; Gas</t>
  </si>
  <si>
    <t>TTE.PA</t>
  </si>
  <si>
    <t>Unibail-Rodamco-Westfield</t>
  </si>
  <si>
    <t>Real Estate</t>
  </si>
  <si>
    <t>Retail REITs</t>
  </si>
  <si>
    <t>URW.AS</t>
  </si>
  <si>
    <t>Veolia</t>
  </si>
  <si>
    <t>Multi-Utilities</t>
  </si>
  <si>
    <t>VIE.PA</t>
  </si>
  <si>
    <t>Vinci</t>
  </si>
  <si>
    <t>DG.PA</t>
  </si>
  <si>
    <t>Vivendi</t>
  </si>
  <si>
    <t>Movies &amp; Entertainment</t>
  </si>
  <si>
    <t>VIV.PA</t>
  </si>
  <si>
    <t>Worldline</t>
  </si>
  <si>
    <t>Data Processing &amp; Outsourced Services</t>
  </si>
  <si>
    <t>WLN.PA</t>
  </si>
  <si>
    <t>MOYENNE</t>
  </si>
  <si>
    <t>Risk</t>
  </si>
  <si>
    <t>Score</t>
  </si>
  <si>
    <t>out of 100</t>
  </si>
  <si>
    <t>100 - Risk</t>
  </si>
  <si>
    <t>ESG Mean score</t>
  </si>
  <si>
    <t>Sensitivity coefficients</t>
  </si>
  <si>
    <t>REFINITIV weighted globall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</si>
</sst>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4" borderId="0" xfId="0" applyFill="1"/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2" fillId="5" borderId="2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0" borderId="0" xfId="0" applyFill="1"/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vertical="center" wrapText="1"/>
    </xf>
    <xf numFmtId="2" fontId="0" fillId="3" borderId="5" xfId="0" applyNumberFormat="1" applyFill="1" applyBorder="1"/>
  </cellXfs>
  <cellStyles count="2">
    <cellStyle name="Lien hypertexte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Dassault_Syst%C3%A8mes" TargetMode="External"/><Relationship Id="rId18" Type="http://schemas.openxmlformats.org/officeDocument/2006/relationships/hyperlink" Target="https://en.wikipedia.org/wiki/Kering" TargetMode="External"/><Relationship Id="rId26" Type="http://schemas.openxmlformats.org/officeDocument/2006/relationships/hyperlink" Target="https://en.wikipedia.org/wiki/Renault" TargetMode="External"/><Relationship Id="rId39" Type="http://schemas.openxmlformats.org/officeDocument/2006/relationships/hyperlink" Target="https://en.wikipedia.org/wiki/Vinci_(construction)" TargetMode="External"/><Relationship Id="rId21" Type="http://schemas.openxmlformats.org/officeDocument/2006/relationships/hyperlink" Target="https://en.wikipedia.org/wiki/LVMH" TargetMode="External"/><Relationship Id="rId34" Type="http://schemas.openxmlformats.org/officeDocument/2006/relationships/hyperlink" Target="https://en.wikipedia.org/wiki/Teleperformance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BNP_Paribas" TargetMode="External"/><Relationship Id="rId2" Type="http://schemas.openxmlformats.org/officeDocument/2006/relationships/hyperlink" Target="https://en.wikipedia.org/wiki/Air_Liquide" TargetMode="External"/><Relationship Id="rId16" Type="http://schemas.openxmlformats.org/officeDocument/2006/relationships/hyperlink" Target="https://en.wikipedia.org/wiki/Eurofins_Scientific" TargetMode="External"/><Relationship Id="rId20" Type="http://schemas.openxmlformats.org/officeDocument/2006/relationships/hyperlink" Target="https://en.wikipedia.org/wiki/Legrand_(company)" TargetMode="External"/><Relationship Id="rId29" Type="http://schemas.openxmlformats.org/officeDocument/2006/relationships/hyperlink" Target="https://en.wikipedia.org/wiki/Sanofi" TargetMode="External"/><Relationship Id="rId41" Type="http://schemas.openxmlformats.org/officeDocument/2006/relationships/hyperlink" Target="https://en.wikipedia.org/wiki/Worldline_(company)" TargetMode="External"/><Relationship Id="rId1" Type="http://schemas.openxmlformats.org/officeDocument/2006/relationships/hyperlink" Target="https://en.wikipedia.org/wiki/GICS" TargetMode="External"/><Relationship Id="rId6" Type="http://schemas.openxmlformats.org/officeDocument/2006/relationships/hyperlink" Target="https://en.wikipedia.org/wiki/AXA" TargetMode="External"/><Relationship Id="rId11" Type="http://schemas.openxmlformats.org/officeDocument/2006/relationships/hyperlink" Target="https://en.wikipedia.org/wiki/Cr%C3%A9dit_Agricole" TargetMode="External"/><Relationship Id="rId24" Type="http://schemas.openxmlformats.org/officeDocument/2006/relationships/hyperlink" Target="https://en.wikipedia.org/wiki/Pernod_Ricard" TargetMode="External"/><Relationship Id="rId32" Type="http://schemas.openxmlformats.org/officeDocument/2006/relationships/hyperlink" Target="https://en.wikipedia.org/wiki/Stellantis" TargetMode="External"/><Relationship Id="rId37" Type="http://schemas.openxmlformats.org/officeDocument/2006/relationships/hyperlink" Target="https://en.wikipedia.org/wiki/Unibail-Rodamco-Westfield" TargetMode="External"/><Relationship Id="rId40" Type="http://schemas.openxmlformats.org/officeDocument/2006/relationships/hyperlink" Target="https://en.wikipedia.org/wiki/Vivendi" TargetMode="External"/><Relationship Id="rId5" Type="http://schemas.openxmlformats.org/officeDocument/2006/relationships/hyperlink" Target="https://en.wikipedia.org/wiki/ArcelorMittal" TargetMode="External"/><Relationship Id="rId15" Type="http://schemas.openxmlformats.org/officeDocument/2006/relationships/hyperlink" Target="https://en.wikipedia.org/wiki/EssilorLuxottica" TargetMode="External"/><Relationship Id="rId23" Type="http://schemas.openxmlformats.org/officeDocument/2006/relationships/hyperlink" Target="https://en.wikipedia.org/wiki/Orange_S.A." TargetMode="External"/><Relationship Id="rId28" Type="http://schemas.openxmlformats.org/officeDocument/2006/relationships/hyperlink" Target="https://en.wikipedia.org/wiki/Saint-Gobain" TargetMode="External"/><Relationship Id="rId36" Type="http://schemas.openxmlformats.org/officeDocument/2006/relationships/hyperlink" Target="https://en.wikipedia.org/wiki/TotalEnergies" TargetMode="External"/><Relationship Id="rId10" Type="http://schemas.openxmlformats.org/officeDocument/2006/relationships/hyperlink" Target="https://en.wikipedia.org/wiki/Carrefour" TargetMode="External"/><Relationship Id="rId19" Type="http://schemas.openxmlformats.org/officeDocument/2006/relationships/hyperlink" Target="https://en.wikipedia.org/wiki/L%27Or%C3%A9al" TargetMode="External"/><Relationship Id="rId31" Type="http://schemas.openxmlformats.org/officeDocument/2006/relationships/hyperlink" Target="https://en.wikipedia.org/wiki/Soci%C3%A9t%C3%A9_G%C3%A9n%C3%A9rale" TargetMode="External"/><Relationship Id="rId4" Type="http://schemas.openxmlformats.org/officeDocument/2006/relationships/hyperlink" Target="https://en.wikipedia.org/wiki/Alstom" TargetMode="External"/><Relationship Id="rId9" Type="http://schemas.openxmlformats.org/officeDocument/2006/relationships/hyperlink" Target="https://en.wikipedia.org/wiki/Capgemini" TargetMode="External"/><Relationship Id="rId14" Type="http://schemas.openxmlformats.org/officeDocument/2006/relationships/hyperlink" Target="https://en.wikipedia.org/wiki/Engie" TargetMode="External"/><Relationship Id="rId22" Type="http://schemas.openxmlformats.org/officeDocument/2006/relationships/hyperlink" Target="https://en.wikipedia.org/wiki/Michelin" TargetMode="External"/><Relationship Id="rId27" Type="http://schemas.openxmlformats.org/officeDocument/2006/relationships/hyperlink" Target="https://en.wikipedia.org/wiki/Safran" TargetMode="External"/><Relationship Id="rId30" Type="http://schemas.openxmlformats.org/officeDocument/2006/relationships/hyperlink" Target="https://en.wikipedia.org/wiki/Schneider_Electric" TargetMode="External"/><Relationship Id="rId35" Type="http://schemas.openxmlformats.org/officeDocument/2006/relationships/hyperlink" Target="https://en.wikipedia.org/wiki/Thales_Group" TargetMode="External"/><Relationship Id="rId8" Type="http://schemas.openxmlformats.org/officeDocument/2006/relationships/hyperlink" Target="https://en.wikipedia.org/wiki/Bouygues" TargetMode="External"/><Relationship Id="rId3" Type="http://schemas.openxmlformats.org/officeDocument/2006/relationships/hyperlink" Target="https://en.wikipedia.org/wiki/Airbus" TargetMode="External"/><Relationship Id="rId12" Type="http://schemas.openxmlformats.org/officeDocument/2006/relationships/hyperlink" Target="https://en.wikipedia.org/wiki/Danone" TargetMode="External"/><Relationship Id="rId17" Type="http://schemas.openxmlformats.org/officeDocument/2006/relationships/hyperlink" Target="https://en.wikipedia.org/wiki/Herm%C3%A8s" TargetMode="External"/><Relationship Id="rId25" Type="http://schemas.openxmlformats.org/officeDocument/2006/relationships/hyperlink" Target="https://en.wikipedia.org/wiki/Publicis" TargetMode="External"/><Relationship Id="rId33" Type="http://schemas.openxmlformats.org/officeDocument/2006/relationships/hyperlink" Target="https://en.wikipedia.org/wiki/STMicroelectronics" TargetMode="External"/><Relationship Id="rId38" Type="http://schemas.openxmlformats.org/officeDocument/2006/relationships/hyperlink" Target="https://en.wikipedia.org/wiki/Veo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1006-80F3-4295-90F3-89ED29B35C17}">
  <dimension ref="A1:AT88"/>
  <sheetViews>
    <sheetView tabSelected="1" topLeftCell="R1" zoomScale="85" zoomScaleNormal="85" workbookViewId="0">
      <selection activeCell="AA1" sqref="AA1:AA1048576"/>
    </sheetView>
  </sheetViews>
  <sheetFormatPr baseColWidth="10" defaultColWidth="11.44140625" defaultRowHeight="14.4" x14ac:dyDescent="0.3"/>
  <cols>
    <col min="1" max="1" width="15.77734375" style="5" customWidth="1"/>
    <col min="2" max="2" width="11.44140625" style="11"/>
    <col min="3" max="3" width="15.109375" style="5" customWidth="1"/>
    <col min="4" max="4" width="11.44140625" style="11"/>
    <col min="8" max="8" width="11.6640625" customWidth="1"/>
    <col min="9" max="11" width="11.44140625" hidden="1" customWidth="1"/>
    <col min="12" max="12" width="13" customWidth="1"/>
    <col min="13" max="26" width="11.44140625" customWidth="1"/>
    <col min="27" max="27" width="14.6640625" customWidth="1"/>
    <col min="28" max="28" width="17.77734375" customWidth="1"/>
    <col min="31" max="31" width="15.44140625" customWidth="1"/>
    <col min="32" max="32" width="12.6640625" customWidth="1"/>
    <col min="34" max="34" width="16.33203125" customWidth="1"/>
  </cols>
  <sheetData>
    <row r="1" spans="1:46" s="5" customFormat="1" ht="28.95" customHeight="1" x14ac:dyDescent="0.3">
      <c r="A1" s="2" t="s">
        <v>0</v>
      </c>
      <c r="B1" s="9" t="s">
        <v>1</v>
      </c>
      <c r="C1" s="3" t="s">
        <v>2</v>
      </c>
      <c r="D1" s="12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4" t="s">
        <v>8</v>
      </c>
      <c r="J1" s="4" t="s">
        <v>9</v>
      </c>
      <c r="K1" s="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8" t="s">
        <v>153</v>
      </c>
      <c r="AB1" s="19" t="s">
        <v>154</v>
      </c>
      <c r="AC1" s="20"/>
      <c r="AD1" s="16" t="s">
        <v>155</v>
      </c>
      <c r="AE1" s="19" t="s">
        <v>154</v>
      </c>
      <c r="AF1" s="20"/>
      <c r="AG1" s="16" t="s">
        <v>155</v>
      </c>
      <c r="AH1" s="19" t="s">
        <v>154</v>
      </c>
      <c r="AI1" s="20"/>
      <c r="AJ1" s="16" t="s">
        <v>155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ht="15" thickBot="1" x14ac:dyDescent="0.35">
      <c r="A2" s="6" t="s">
        <v>26</v>
      </c>
      <c r="B2" s="10" t="s">
        <v>27</v>
      </c>
      <c r="C2" s="7" t="s">
        <v>28</v>
      </c>
      <c r="D2" s="10" t="s">
        <v>29</v>
      </c>
      <c r="E2" t="b">
        <v>1</v>
      </c>
      <c r="F2" t="b">
        <v>0</v>
      </c>
      <c r="G2" t="b">
        <v>1</v>
      </c>
      <c r="H2">
        <v>13.96</v>
      </c>
      <c r="I2">
        <v>6.69</v>
      </c>
      <c r="J2">
        <v>3.45</v>
      </c>
      <c r="K2">
        <v>3.82</v>
      </c>
      <c r="L2">
        <v>14</v>
      </c>
      <c r="M2">
        <v>75</v>
      </c>
      <c r="N2">
        <v>48</v>
      </c>
      <c r="O2">
        <v>66</v>
      </c>
      <c r="P2">
        <v>52</v>
      </c>
      <c r="Q2">
        <v>28</v>
      </c>
      <c r="R2">
        <v>90</v>
      </c>
      <c r="S2">
        <v>93</v>
      </c>
      <c r="T2">
        <v>73</v>
      </c>
      <c r="U2">
        <v>96</v>
      </c>
      <c r="V2">
        <v>94</v>
      </c>
      <c r="W2">
        <v>95</v>
      </c>
      <c r="X2">
        <v>99</v>
      </c>
      <c r="Y2">
        <v>82</v>
      </c>
      <c r="Z2">
        <v>97</v>
      </c>
      <c r="AA2" s="17">
        <f>(100-H2+100-L2+M2)/3</f>
        <v>82.346666666666664</v>
      </c>
      <c r="AB2" s="19" t="s">
        <v>13</v>
      </c>
      <c r="AC2" s="20">
        <v>0.7</v>
      </c>
      <c r="AD2">
        <f>$AC$2*N2+$AC$3*R2+$AC$4*W2</f>
        <v>61.099999999999994</v>
      </c>
      <c r="AE2" s="19" t="s">
        <v>13</v>
      </c>
      <c r="AF2" s="20">
        <v>0.1</v>
      </c>
      <c r="AG2">
        <f>$AF$2*N2+$AF$3*R2+$AF$4*W2</f>
        <v>86.3</v>
      </c>
      <c r="AH2" s="19" t="s">
        <v>13</v>
      </c>
      <c r="AI2" s="20">
        <v>0.3</v>
      </c>
      <c r="AJ2">
        <f>$AI$2*N2+$AI$3*R2+$AI$4*W2</f>
        <v>79.900000000000006</v>
      </c>
    </row>
    <row r="3" spans="1:46" ht="15" thickBot="1" x14ac:dyDescent="0.35">
      <c r="A3" s="6" t="s">
        <v>30</v>
      </c>
      <c r="B3" s="10" t="s">
        <v>31</v>
      </c>
      <c r="C3" s="7" t="s">
        <v>32</v>
      </c>
      <c r="D3" s="10" t="s">
        <v>33</v>
      </c>
      <c r="E3" t="b">
        <v>1</v>
      </c>
      <c r="F3" t="b">
        <v>0</v>
      </c>
      <c r="G3" t="b">
        <v>0</v>
      </c>
      <c r="H3">
        <v>27.36</v>
      </c>
      <c r="I3">
        <v>4.46</v>
      </c>
      <c r="J3">
        <v>13.86</v>
      </c>
      <c r="K3">
        <v>9.0299999999999994</v>
      </c>
      <c r="L3">
        <v>27.4</v>
      </c>
      <c r="M3">
        <v>84</v>
      </c>
      <c r="N3">
        <v>97</v>
      </c>
      <c r="O3">
        <v>95</v>
      </c>
      <c r="P3">
        <v>99</v>
      </c>
      <c r="Q3">
        <v>98</v>
      </c>
      <c r="R3">
        <v>88</v>
      </c>
      <c r="S3">
        <v>95</v>
      </c>
      <c r="T3">
        <v>82</v>
      </c>
      <c r="U3">
        <v>83</v>
      </c>
      <c r="V3">
        <v>86</v>
      </c>
      <c r="W3">
        <v>68</v>
      </c>
      <c r="X3">
        <v>75</v>
      </c>
      <c r="Y3">
        <v>43</v>
      </c>
      <c r="Z3">
        <v>71</v>
      </c>
      <c r="AA3" s="17">
        <f t="shared" ref="AA3:AA42" si="0">(100-H3+100-L3+M3)/3</f>
        <v>76.413333333333327</v>
      </c>
      <c r="AB3" s="21" t="s">
        <v>17</v>
      </c>
      <c r="AC3" s="20">
        <v>0.2</v>
      </c>
      <c r="AD3">
        <f t="shared" ref="AD3:AD42" si="1">$AC$2*N3+$AC$3*R3+$AC$4*W3</f>
        <v>92.3</v>
      </c>
      <c r="AE3" s="21" t="s">
        <v>17</v>
      </c>
      <c r="AF3" s="20">
        <v>0.8</v>
      </c>
      <c r="AG3">
        <f t="shared" ref="AG3:AG42" si="2">$AF$2*N3+$AF$3*R3+$AF$4*W3</f>
        <v>86.9</v>
      </c>
      <c r="AH3" s="21" t="s">
        <v>17</v>
      </c>
      <c r="AI3" s="20">
        <v>0.2</v>
      </c>
      <c r="AJ3">
        <f t="shared" ref="AJ3:AJ42" si="3">$AI$2*N3+$AI$3*R3+$AI$4*W3</f>
        <v>80.7</v>
      </c>
    </row>
    <row r="4" spans="1:46" ht="15" thickBot="1" x14ac:dyDescent="0.35">
      <c r="A4" s="6" t="s">
        <v>34</v>
      </c>
      <c r="B4" s="10" t="s">
        <v>31</v>
      </c>
      <c r="C4" s="7" t="s">
        <v>35</v>
      </c>
      <c r="D4" s="10" t="s">
        <v>36</v>
      </c>
      <c r="E4" t="b">
        <v>1</v>
      </c>
      <c r="F4" t="b">
        <v>0</v>
      </c>
      <c r="G4" t="b">
        <v>1</v>
      </c>
      <c r="H4" s="1">
        <v>19.05</v>
      </c>
      <c r="I4">
        <v>3.4</v>
      </c>
      <c r="J4">
        <v>8.73</v>
      </c>
      <c r="K4">
        <v>6.91</v>
      </c>
      <c r="L4">
        <v>19</v>
      </c>
      <c r="M4">
        <v>86</v>
      </c>
      <c r="N4">
        <v>99</v>
      </c>
      <c r="O4">
        <v>98</v>
      </c>
      <c r="P4">
        <v>100</v>
      </c>
      <c r="Q4">
        <v>99</v>
      </c>
      <c r="R4">
        <v>90</v>
      </c>
      <c r="S4">
        <v>93</v>
      </c>
      <c r="T4">
        <v>70</v>
      </c>
      <c r="U4">
        <v>99</v>
      </c>
      <c r="V4">
        <v>99</v>
      </c>
      <c r="W4">
        <v>63</v>
      </c>
      <c r="X4">
        <v>47</v>
      </c>
      <c r="Y4">
        <v>98</v>
      </c>
      <c r="Z4">
        <v>92</v>
      </c>
      <c r="AA4" s="17">
        <f t="shared" si="0"/>
        <v>82.649999999999991</v>
      </c>
      <c r="AB4" s="21" t="s">
        <v>22</v>
      </c>
      <c r="AC4" s="20">
        <v>0.1</v>
      </c>
      <c r="AD4">
        <f t="shared" si="1"/>
        <v>93.6</v>
      </c>
      <c r="AE4" s="21" t="s">
        <v>22</v>
      </c>
      <c r="AF4" s="20">
        <v>0.1</v>
      </c>
      <c r="AG4">
        <f t="shared" si="2"/>
        <v>88.2</v>
      </c>
      <c r="AH4" s="21" t="s">
        <v>22</v>
      </c>
      <c r="AI4" s="20">
        <v>0.5</v>
      </c>
      <c r="AJ4">
        <f t="shared" si="3"/>
        <v>79.2</v>
      </c>
    </row>
    <row r="5" spans="1:46" ht="15" thickBot="1" x14ac:dyDescent="0.35">
      <c r="A5" s="6" t="s">
        <v>37</v>
      </c>
      <c r="B5" s="10" t="s">
        <v>27</v>
      </c>
      <c r="C5" s="7" t="s">
        <v>38</v>
      </c>
      <c r="D5" s="10" t="s">
        <v>39</v>
      </c>
      <c r="E5" t="b">
        <v>0</v>
      </c>
      <c r="F5" t="b">
        <v>0</v>
      </c>
      <c r="G5" t="b">
        <v>0</v>
      </c>
      <c r="H5">
        <v>37.71</v>
      </c>
      <c r="I5">
        <v>16.54</v>
      </c>
      <c r="J5">
        <v>14.75</v>
      </c>
      <c r="K5">
        <v>6.42</v>
      </c>
      <c r="L5">
        <v>37</v>
      </c>
      <c r="M5">
        <v>84</v>
      </c>
      <c r="N5">
        <v>81</v>
      </c>
      <c r="O5">
        <v>95</v>
      </c>
      <c r="P5">
        <v>73</v>
      </c>
      <c r="Q5">
        <v>50</v>
      </c>
      <c r="R5">
        <v>91</v>
      </c>
      <c r="S5">
        <v>93</v>
      </c>
      <c r="T5">
        <v>66</v>
      </c>
      <c r="U5">
        <v>93</v>
      </c>
      <c r="V5">
        <v>99</v>
      </c>
      <c r="W5">
        <v>79</v>
      </c>
      <c r="X5">
        <v>99</v>
      </c>
      <c r="Y5">
        <v>3</v>
      </c>
      <c r="Z5">
        <v>90</v>
      </c>
      <c r="AA5" s="17">
        <f t="shared" si="0"/>
        <v>69.763333333333335</v>
      </c>
      <c r="AB5" s="22"/>
      <c r="AC5" s="14"/>
      <c r="AD5">
        <f t="shared" si="1"/>
        <v>82.8</v>
      </c>
      <c r="AG5">
        <f t="shared" si="2"/>
        <v>88.8</v>
      </c>
      <c r="AJ5">
        <f t="shared" si="3"/>
        <v>82</v>
      </c>
    </row>
    <row r="6" spans="1:46" ht="21" thickBot="1" x14ac:dyDescent="0.35">
      <c r="A6" s="6" t="s">
        <v>40</v>
      </c>
      <c r="B6" s="10" t="s">
        <v>41</v>
      </c>
      <c r="C6" s="7" t="s">
        <v>42</v>
      </c>
      <c r="D6" s="10" t="s">
        <v>43</v>
      </c>
      <c r="E6" t="b">
        <v>1</v>
      </c>
      <c r="F6" t="b">
        <v>0</v>
      </c>
      <c r="G6" t="b">
        <v>1</v>
      </c>
      <c r="H6">
        <v>13.2</v>
      </c>
      <c r="I6">
        <v>0.61</v>
      </c>
      <c r="J6">
        <v>4.8499999999999996</v>
      </c>
      <c r="K6">
        <v>7.73</v>
      </c>
      <c r="L6">
        <v>23</v>
      </c>
      <c r="M6">
        <v>79</v>
      </c>
      <c r="N6">
        <v>53</v>
      </c>
      <c r="O6">
        <v>94</v>
      </c>
      <c r="P6">
        <v>97</v>
      </c>
      <c r="Q6">
        <v>25</v>
      </c>
      <c r="R6">
        <v>81</v>
      </c>
      <c r="S6">
        <v>89</v>
      </c>
      <c r="T6">
        <v>79</v>
      </c>
      <c r="U6">
        <v>89</v>
      </c>
      <c r="V6">
        <v>68</v>
      </c>
      <c r="W6">
        <v>85</v>
      </c>
      <c r="X6">
        <v>100</v>
      </c>
      <c r="Y6">
        <v>61</v>
      </c>
      <c r="Z6">
        <v>51</v>
      </c>
      <c r="AA6" s="17">
        <f t="shared" si="0"/>
        <v>80.933333333333337</v>
      </c>
      <c r="AB6" s="23"/>
      <c r="AC6" s="14"/>
      <c r="AD6">
        <f t="shared" si="1"/>
        <v>61.8</v>
      </c>
      <c r="AG6">
        <f t="shared" si="2"/>
        <v>78.599999999999994</v>
      </c>
      <c r="AJ6">
        <f t="shared" si="3"/>
        <v>74.599999999999994</v>
      </c>
    </row>
    <row r="7" spans="1:46" ht="21" thickBot="1" x14ac:dyDescent="0.35">
      <c r="A7" s="6" t="s">
        <v>44</v>
      </c>
      <c r="B7" s="10" t="s">
        <v>41</v>
      </c>
      <c r="C7" s="7" t="s">
        <v>45</v>
      </c>
      <c r="D7" s="10" t="s">
        <v>46</v>
      </c>
      <c r="E7" t="b">
        <v>1</v>
      </c>
      <c r="F7" t="b">
        <v>0</v>
      </c>
      <c r="G7" t="b">
        <v>1</v>
      </c>
      <c r="H7">
        <v>25.58</v>
      </c>
      <c r="I7">
        <v>1.21</v>
      </c>
      <c r="J7">
        <v>12.02</v>
      </c>
      <c r="K7">
        <v>12.35</v>
      </c>
      <c r="L7">
        <v>16.7</v>
      </c>
      <c r="M7">
        <v>93</v>
      </c>
      <c r="N7">
        <v>94</v>
      </c>
      <c r="O7">
        <v>93</v>
      </c>
      <c r="P7">
        <v>86</v>
      </c>
      <c r="Q7">
        <v>97</v>
      </c>
      <c r="R7">
        <v>96</v>
      </c>
      <c r="S7">
        <v>96</v>
      </c>
      <c r="T7">
        <v>96</v>
      </c>
      <c r="U7">
        <v>98</v>
      </c>
      <c r="V7">
        <v>93</v>
      </c>
      <c r="W7">
        <v>87</v>
      </c>
      <c r="X7">
        <v>98</v>
      </c>
      <c r="Y7">
        <v>71</v>
      </c>
      <c r="Z7">
        <v>59</v>
      </c>
      <c r="AA7" s="17">
        <f t="shared" si="0"/>
        <v>83.573333333333338</v>
      </c>
      <c r="AD7">
        <f t="shared" si="1"/>
        <v>93.7</v>
      </c>
      <c r="AG7">
        <f t="shared" si="2"/>
        <v>94.90000000000002</v>
      </c>
      <c r="AJ7">
        <f t="shared" si="3"/>
        <v>90.9</v>
      </c>
    </row>
    <row r="8" spans="1:46" ht="21" thickBot="1" x14ac:dyDescent="0.35">
      <c r="A8" s="6" t="s">
        <v>47</v>
      </c>
      <c r="B8" s="10" t="s">
        <v>31</v>
      </c>
      <c r="C8" s="7" t="s">
        <v>48</v>
      </c>
      <c r="D8" s="10" t="s">
        <v>49</v>
      </c>
      <c r="E8" t="b">
        <v>1</v>
      </c>
      <c r="F8" t="b">
        <v>0</v>
      </c>
      <c r="G8" t="b">
        <v>1</v>
      </c>
      <c r="H8">
        <v>36.35</v>
      </c>
      <c r="I8">
        <v>7.65</v>
      </c>
      <c r="J8">
        <v>15.92</v>
      </c>
      <c r="K8">
        <v>12.78</v>
      </c>
      <c r="L8">
        <v>36.200000000000003</v>
      </c>
      <c r="M8">
        <v>72</v>
      </c>
      <c r="N8">
        <v>63</v>
      </c>
      <c r="O8">
        <v>82</v>
      </c>
      <c r="P8">
        <v>78</v>
      </c>
      <c r="Q8">
        <v>35</v>
      </c>
      <c r="R8">
        <v>90</v>
      </c>
      <c r="S8">
        <v>95</v>
      </c>
      <c r="T8">
        <v>96</v>
      </c>
      <c r="U8">
        <v>78</v>
      </c>
      <c r="V8">
        <v>96</v>
      </c>
      <c r="W8">
        <v>59</v>
      </c>
      <c r="X8">
        <v>63</v>
      </c>
      <c r="Y8">
        <v>63</v>
      </c>
      <c r="Z8">
        <v>36</v>
      </c>
      <c r="AA8" s="17">
        <f t="shared" si="0"/>
        <v>66.483333333333334</v>
      </c>
      <c r="AD8">
        <f t="shared" si="1"/>
        <v>68</v>
      </c>
      <c r="AG8">
        <f t="shared" si="2"/>
        <v>84.2</v>
      </c>
      <c r="AJ8">
        <f t="shared" si="3"/>
        <v>66.400000000000006</v>
      </c>
    </row>
    <row r="9" spans="1:46" ht="21" thickBot="1" x14ac:dyDescent="0.35">
      <c r="A9" s="6" t="s">
        <v>50</v>
      </c>
      <c r="B9" s="10" t="s">
        <v>51</v>
      </c>
      <c r="C9" s="7" t="s">
        <v>52</v>
      </c>
      <c r="D9" s="10" t="s">
        <v>53</v>
      </c>
      <c r="E9" t="b">
        <v>1</v>
      </c>
      <c r="F9" t="b">
        <v>1</v>
      </c>
      <c r="G9" t="b">
        <v>1</v>
      </c>
      <c r="H9">
        <v>10.15</v>
      </c>
      <c r="I9">
        <v>0.53</v>
      </c>
      <c r="J9">
        <v>5.67</v>
      </c>
      <c r="K9">
        <v>3.95</v>
      </c>
      <c r="L9">
        <v>10.1</v>
      </c>
      <c r="M9">
        <v>62</v>
      </c>
      <c r="N9">
        <v>78</v>
      </c>
      <c r="O9">
        <v>95</v>
      </c>
      <c r="P9">
        <v>99</v>
      </c>
      <c r="Q9">
        <v>54</v>
      </c>
      <c r="R9">
        <v>89</v>
      </c>
      <c r="S9">
        <v>97</v>
      </c>
      <c r="T9">
        <v>81</v>
      </c>
      <c r="U9">
        <v>99</v>
      </c>
      <c r="V9">
        <v>89</v>
      </c>
      <c r="W9">
        <v>34</v>
      </c>
      <c r="X9">
        <v>13</v>
      </c>
      <c r="Y9">
        <v>77</v>
      </c>
      <c r="Z9">
        <v>77</v>
      </c>
      <c r="AA9" s="17">
        <f t="shared" si="0"/>
        <v>80.583333333333329</v>
      </c>
      <c r="AD9">
        <f t="shared" si="1"/>
        <v>75.8</v>
      </c>
      <c r="AG9">
        <f t="shared" si="2"/>
        <v>82.4</v>
      </c>
      <c r="AJ9">
        <f t="shared" si="3"/>
        <v>58.2</v>
      </c>
    </row>
    <row r="10" spans="1:46" ht="21" thickBot="1" x14ac:dyDescent="0.35">
      <c r="A10" s="6" t="s">
        <v>54</v>
      </c>
      <c r="B10" s="10" t="s">
        <v>55</v>
      </c>
      <c r="C10" s="7" t="s">
        <v>56</v>
      </c>
      <c r="D10" s="10" t="s">
        <v>57</v>
      </c>
      <c r="E10" t="b">
        <v>0</v>
      </c>
      <c r="F10" t="b">
        <v>0</v>
      </c>
      <c r="G10" t="b">
        <v>1</v>
      </c>
      <c r="H10">
        <v>20.38</v>
      </c>
      <c r="I10">
        <v>3.51</v>
      </c>
      <c r="J10">
        <v>9.44</v>
      </c>
      <c r="K10">
        <v>7.42</v>
      </c>
      <c r="L10">
        <v>20.399999999999999</v>
      </c>
      <c r="M10">
        <v>76</v>
      </c>
      <c r="N10">
        <v>93</v>
      </c>
      <c r="O10">
        <v>100</v>
      </c>
      <c r="P10">
        <v>92</v>
      </c>
      <c r="Q10">
        <v>80</v>
      </c>
      <c r="R10">
        <v>87</v>
      </c>
      <c r="S10">
        <v>76</v>
      </c>
      <c r="T10">
        <v>88</v>
      </c>
      <c r="U10">
        <v>93</v>
      </c>
      <c r="V10">
        <v>88</v>
      </c>
      <c r="W10">
        <v>44</v>
      </c>
      <c r="X10">
        <v>34</v>
      </c>
      <c r="Y10">
        <v>40</v>
      </c>
      <c r="Z10">
        <v>97</v>
      </c>
      <c r="AA10" s="17">
        <f t="shared" si="0"/>
        <v>78.406666666666666</v>
      </c>
      <c r="AD10">
        <f t="shared" si="1"/>
        <v>86.9</v>
      </c>
      <c r="AG10">
        <f t="shared" si="2"/>
        <v>83.300000000000011</v>
      </c>
      <c r="AJ10">
        <f t="shared" si="3"/>
        <v>67.3</v>
      </c>
    </row>
    <row r="11" spans="1:46" ht="21" thickBot="1" x14ac:dyDescent="0.35">
      <c r="A11" s="6" t="s">
        <v>58</v>
      </c>
      <c r="B11" s="10" t="s">
        <v>41</v>
      </c>
      <c r="C11" s="7" t="s">
        <v>59</v>
      </c>
      <c r="D11" s="10" t="s">
        <v>60</v>
      </c>
      <c r="E11" t="b">
        <v>1</v>
      </c>
      <c r="F11" t="b">
        <v>0</v>
      </c>
      <c r="G11" t="b">
        <v>1</v>
      </c>
      <c r="H11">
        <v>27.75</v>
      </c>
      <c r="I11">
        <v>1.54</v>
      </c>
      <c r="J11">
        <v>12.97</v>
      </c>
      <c r="K11">
        <v>13.24</v>
      </c>
      <c r="L11">
        <v>21.5</v>
      </c>
      <c r="M11">
        <v>72</v>
      </c>
      <c r="N11">
        <v>95</v>
      </c>
      <c r="O11">
        <v>97</v>
      </c>
      <c r="P11">
        <v>86</v>
      </c>
      <c r="Q11">
        <v>97</v>
      </c>
      <c r="R11">
        <v>76</v>
      </c>
      <c r="S11">
        <v>79</v>
      </c>
      <c r="T11">
        <v>74</v>
      </c>
      <c r="U11">
        <v>91</v>
      </c>
      <c r="V11">
        <v>49</v>
      </c>
      <c r="W11">
        <v>57</v>
      </c>
      <c r="X11">
        <v>52</v>
      </c>
      <c r="Y11">
        <v>59</v>
      </c>
      <c r="Z11">
        <v>77</v>
      </c>
      <c r="AA11" s="17">
        <f t="shared" si="0"/>
        <v>74.25</v>
      </c>
      <c r="AD11">
        <f t="shared" si="1"/>
        <v>87.4</v>
      </c>
      <c r="AG11">
        <f t="shared" si="2"/>
        <v>76.000000000000014</v>
      </c>
      <c r="AJ11">
        <f t="shared" si="3"/>
        <v>72.2</v>
      </c>
    </row>
    <row r="12" spans="1:46" ht="21" thickBot="1" x14ac:dyDescent="0.35">
      <c r="A12" s="6" t="s">
        <v>61</v>
      </c>
      <c r="B12" s="10" t="s">
        <v>55</v>
      </c>
      <c r="C12" s="7" t="s">
        <v>62</v>
      </c>
      <c r="D12" s="10" t="s">
        <v>63</v>
      </c>
      <c r="E12" t="b">
        <v>1</v>
      </c>
      <c r="F12" t="b">
        <v>0</v>
      </c>
      <c r="G12" t="b">
        <v>1</v>
      </c>
      <c r="H12">
        <v>19.440000000000001</v>
      </c>
      <c r="I12">
        <v>6.76</v>
      </c>
      <c r="J12">
        <v>7.56</v>
      </c>
      <c r="K12">
        <v>5.13</v>
      </c>
      <c r="L12">
        <v>19.899999999999999</v>
      </c>
      <c r="M12">
        <v>84</v>
      </c>
      <c r="N12">
        <v>93</v>
      </c>
      <c r="O12">
        <v>95</v>
      </c>
      <c r="P12">
        <v>92</v>
      </c>
      <c r="Q12">
        <v>87</v>
      </c>
      <c r="R12">
        <v>84</v>
      </c>
      <c r="S12">
        <v>73</v>
      </c>
      <c r="T12">
        <v>98</v>
      </c>
      <c r="U12">
        <v>84</v>
      </c>
      <c r="V12">
        <v>80</v>
      </c>
      <c r="W12">
        <v>72</v>
      </c>
      <c r="X12">
        <v>83</v>
      </c>
      <c r="Y12">
        <v>18</v>
      </c>
      <c r="Z12">
        <v>97</v>
      </c>
      <c r="AA12" s="17">
        <f t="shared" si="0"/>
        <v>81.553333333333327</v>
      </c>
      <c r="AD12">
        <f t="shared" si="1"/>
        <v>89.1</v>
      </c>
      <c r="AG12">
        <f t="shared" si="2"/>
        <v>83.7</v>
      </c>
      <c r="AJ12">
        <f t="shared" si="3"/>
        <v>80.7</v>
      </c>
    </row>
    <row r="13" spans="1:46" ht="15" thickBot="1" x14ac:dyDescent="0.35">
      <c r="A13" s="6" t="s">
        <v>64</v>
      </c>
      <c r="B13" s="10" t="s">
        <v>51</v>
      </c>
      <c r="C13" s="7" t="s">
        <v>65</v>
      </c>
      <c r="D13" s="10" t="s">
        <v>66</v>
      </c>
      <c r="E13" t="b">
        <v>0</v>
      </c>
      <c r="F13" t="b">
        <v>0</v>
      </c>
      <c r="G13" t="b">
        <v>1</v>
      </c>
      <c r="H13">
        <v>16.82</v>
      </c>
      <c r="I13">
        <v>0.86</v>
      </c>
      <c r="J13">
        <v>10.66</v>
      </c>
      <c r="K13">
        <v>5.3</v>
      </c>
      <c r="L13">
        <v>32.299999999999997</v>
      </c>
      <c r="M13">
        <v>64</v>
      </c>
      <c r="N13">
        <v>78</v>
      </c>
      <c r="O13">
        <v>100</v>
      </c>
      <c r="P13">
        <v>96</v>
      </c>
      <c r="Q13">
        <v>54</v>
      </c>
      <c r="R13">
        <v>92</v>
      </c>
      <c r="S13">
        <v>97</v>
      </c>
      <c r="T13">
        <v>98</v>
      </c>
      <c r="U13">
        <v>85</v>
      </c>
      <c r="V13">
        <v>89</v>
      </c>
      <c r="W13">
        <v>35</v>
      </c>
      <c r="X13">
        <v>38</v>
      </c>
      <c r="Y13">
        <v>9</v>
      </c>
      <c r="Z13">
        <v>59</v>
      </c>
      <c r="AA13" s="17">
        <f t="shared" si="0"/>
        <v>71.626666666666665</v>
      </c>
      <c r="AD13">
        <f t="shared" si="1"/>
        <v>76.5</v>
      </c>
      <c r="AG13">
        <f t="shared" si="2"/>
        <v>84.9</v>
      </c>
      <c r="AJ13">
        <f t="shared" si="3"/>
        <v>59.3</v>
      </c>
    </row>
    <row r="14" spans="1:46" ht="15" thickBot="1" x14ac:dyDescent="0.35">
      <c r="A14" s="6" t="s">
        <v>67</v>
      </c>
      <c r="B14" s="10" t="s">
        <v>68</v>
      </c>
      <c r="C14" s="7" t="s">
        <v>69</v>
      </c>
      <c r="D14" s="10" t="s">
        <v>70</v>
      </c>
      <c r="E14" t="b">
        <v>1</v>
      </c>
      <c r="F14" t="b">
        <v>0</v>
      </c>
      <c r="G14" t="b">
        <v>1</v>
      </c>
      <c r="H14">
        <v>30.04</v>
      </c>
      <c r="I14">
        <v>12.65</v>
      </c>
      <c r="J14">
        <v>9.34</v>
      </c>
      <c r="K14">
        <v>8.0500000000000007</v>
      </c>
      <c r="L14">
        <v>28.5</v>
      </c>
      <c r="M14">
        <v>71</v>
      </c>
      <c r="N14">
        <v>69</v>
      </c>
      <c r="O14">
        <v>57</v>
      </c>
      <c r="P14">
        <v>72</v>
      </c>
      <c r="Q14">
        <v>79</v>
      </c>
      <c r="R14">
        <v>77</v>
      </c>
      <c r="S14">
        <v>94</v>
      </c>
      <c r="T14">
        <v>86</v>
      </c>
      <c r="U14">
        <v>69</v>
      </c>
      <c r="V14">
        <v>59</v>
      </c>
      <c r="W14">
        <v>67</v>
      </c>
      <c r="X14">
        <v>75</v>
      </c>
      <c r="Y14">
        <v>35</v>
      </c>
      <c r="Z14">
        <v>77</v>
      </c>
      <c r="AA14" s="17">
        <f t="shared" si="0"/>
        <v>70.820000000000007</v>
      </c>
      <c r="AD14">
        <f t="shared" si="1"/>
        <v>70.399999999999991</v>
      </c>
      <c r="AG14">
        <f t="shared" si="2"/>
        <v>75.2</v>
      </c>
      <c r="AJ14">
        <f t="shared" si="3"/>
        <v>69.599999999999994</v>
      </c>
    </row>
    <row r="15" spans="1:46" ht="21" thickBot="1" x14ac:dyDescent="0.35">
      <c r="A15" s="6" t="s">
        <v>71</v>
      </c>
      <c r="B15" s="10" t="s">
        <v>72</v>
      </c>
      <c r="C15" s="7" t="s">
        <v>73</v>
      </c>
      <c r="D15" s="10" t="s">
        <v>74</v>
      </c>
      <c r="E15" t="b">
        <v>0</v>
      </c>
      <c r="F15" t="b">
        <v>0</v>
      </c>
      <c r="G15" t="b">
        <v>0</v>
      </c>
      <c r="H15">
        <v>20.96</v>
      </c>
      <c r="I15">
        <v>2.17</v>
      </c>
      <c r="J15">
        <v>10.29</v>
      </c>
      <c r="K15">
        <v>8.51</v>
      </c>
      <c r="L15">
        <v>19.600000000000001</v>
      </c>
      <c r="M15">
        <v>70</v>
      </c>
      <c r="N15">
        <v>55</v>
      </c>
      <c r="O15">
        <v>70</v>
      </c>
      <c r="P15">
        <v>70</v>
      </c>
      <c r="Q15">
        <v>28</v>
      </c>
      <c r="R15">
        <v>81</v>
      </c>
      <c r="S15">
        <v>75</v>
      </c>
      <c r="T15">
        <v>74</v>
      </c>
      <c r="U15">
        <v>82</v>
      </c>
      <c r="V15">
        <v>100</v>
      </c>
      <c r="W15">
        <v>59</v>
      </c>
      <c r="X15">
        <v>64</v>
      </c>
      <c r="Y15">
        <v>29</v>
      </c>
      <c r="Z15">
        <v>77</v>
      </c>
      <c r="AA15" s="17">
        <f t="shared" si="0"/>
        <v>76.48</v>
      </c>
      <c r="AD15">
        <f t="shared" si="1"/>
        <v>60.6</v>
      </c>
      <c r="AG15">
        <f t="shared" si="2"/>
        <v>76.2</v>
      </c>
      <c r="AJ15">
        <f t="shared" si="3"/>
        <v>62.2</v>
      </c>
    </row>
    <row r="16" spans="1:46" ht="15" thickBot="1" x14ac:dyDescent="0.35">
      <c r="A16" s="6" t="s">
        <v>75</v>
      </c>
      <c r="B16" s="10" t="s">
        <v>72</v>
      </c>
      <c r="C16" s="7" t="s">
        <v>76</v>
      </c>
      <c r="D16" s="10" t="s">
        <v>77</v>
      </c>
      <c r="E16" t="b">
        <v>0</v>
      </c>
      <c r="F16" t="b">
        <v>0</v>
      </c>
      <c r="G16" t="b">
        <v>0</v>
      </c>
      <c r="H16">
        <v>19.73</v>
      </c>
      <c r="I16">
        <v>1.69</v>
      </c>
      <c r="J16">
        <v>11.75</v>
      </c>
      <c r="K16">
        <v>6.31</v>
      </c>
      <c r="L16">
        <v>20.100000000000001</v>
      </c>
      <c r="M16">
        <v>78</v>
      </c>
      <c r="N16">
        <v>67</v>
      </c>
      <c r="O16">
        <v>100</v>
      </c>
      <c r="P16">
        <v>90</v>
      </c>
      <c r="Q16">
        <v>0</v>
      </c>
      <c r="R16">
        <v>85</v>
      </c>
      <c r="S16">
        <v>96</v>
      </c>
      <c r="T16">
        <v>68</v>
      </c>
      <c r="U16">
        <v>87</v>
      </c>
      <c r="V16">
        <v>83</v>
      </c>
      <c r="W16">
        <v>78</v>
      </c>
      <c r="X16">
        <v>86</v>
      </c>
      <c r="Y16">
        <v>94</v>
      </c>
      <c r="Z16">
        <v>13</v>
      </c>
      <c r="AA16" s="17">
        <f t="shared" si="0"/>
        <v>79.39</v>
      </c>
      <c r="AD16">
        <f t="shared" si="1"/>
        <v>71.7</v>
      </c>
      <c r="AG16">
        <f t="shared" si="2"/>
        <v>82.5</v>
      </c>
      <c r="AJ16">
        <f t="shared" si="3"/>
        <v>76.099999999999994</v>
      </c>
    </row>
    <row r="17" spans="1:36" ht="21" thickBot="1" x14ac:dyDescent="0.35">
      <c r="A17" s="6" t="s">
        <v>78</v>
      </c>
      <c r="B17" s="10" t="s">
        <v>79</v>
      </c>
      <c r="C17" s="7" t="s">
        <v>73</v>
      </c>
      <c r="D17" s="10" t="s">
        <v>80</v>
      </c>
      <c r="E17" t="b">
        <v>1</v>
      </c>
      <c r="F17" t="b">
        <v>0</v>
      </c>
      <c r="G17" t="b">
        <v>1</v>
      </c>
      <c r="H17">
        <v>10.25</v>
      </c>
      <c r="I17">
        <v>0.78</v>
      </c>
      <c r="J17">
        <v>3.91</v>
      </c>
      <c r="K17">
        <v>5.56</v>
      </c>
      <c r="L17">
        <v>10.199999999999999</v>
      </c>
      <c r="M17">
        <v>64</v>
      </c>
      <c r="N17">
        <v>69</v>
      </c>
      <c r="O17">
        <v>98</v>
      </c>
      <c r="P17">
        <v>88</v>
      </c>
      <c r="Q17">
        <v>28</v>
      </c>
      <c r="R17">
        <v>66</v>
      </c>
      <c r="S17">
        <v>75</v>
      </c>
      <c r="T17">
        <v>15</v>
      </c>
      <c r="U17">
        <v>89</v>
      </c>
      <c r="V17">
        <v>86</v>
      </c>
      <c r="W17">
        <v>56</v>
      </c>
      <c r="X17">
        <v>63</v>
      </c>
      <c r="Y17">
        <v>10</v>
      </c>
      <c r="Z17">
        <v>93</v>
      </c>
      <c r="AA17" s="17">
        <f t="shared" si="0"/>
        <v>81.183333333333337</v>
      </c>
      <c r="AD17">
        <f t="shared" si="1"/>
        <v>67.099999999999994</v>
      </c>
      <c r="AG17">
        <f t="shared" si="2"/>
        <v>65.3</v>
      </c>
      <c r="AJ17">
        <f t="shared" si="3"/>
        <v>61.9</v>
      </c>
    </row>
    <row r="18" spans="1:36" ht="21" thickBot="1" x14ac:dyDescent="0.35">
      <c r="A18" s="6" t="s">
        <v>81</v>
      </c>
      <c r="B18" s="10" t="s">
        <v>79</v>
      </c>
      <c r="C18" s="7" t="s">
        <v>73</v>
      </c>
      <c r="D18" s="10" t="s">
        <v>82</v>
      </c>
      <c r="E18" t="b">
        <v>1</v>
      </c>
      <c r="F18" t="b">
        <v>0</v>
      </c>
      <c r="G18" t="b">
        <v>1</v>
      </c>
      <c r="H18">
        <v>11.48</v>
      </c>
      <c r="I18">
        <v>0.74</v>
      </c>
      <c r="J18">
        <v>5.14</v>
      </c>
      <c r="K18">
        <v>5.6</v>
      </c>
      <c r="L18">
        <v>11.3</v>
      </c>
      <c r="M18">
        <v>81</v>
      </c>
      <c r="N18">
        <v>96</v>
      </c>
      <c r="O18">
        <v>100</v>
      </c>
      <c r="P18">
        <v>99</v>
      </c>
      <c r="Q18">
        <v>88</v>
      </c>
      <c r="R18">
        <v>96</v>
      </c>
      <c r="S18">
        <v>91</v>
      </c>
      <c r="T18">
        <v>99</v>
      </c>
      <c r="U18">
        <v>100</v>
      </c>
      <c r="V18">
        <v>92</v>
      </c>
      <c r="W18">
        <v>58</v>
      </c>
      <c r="X18">
        <v>54</v>
      </c>
      <c r="Y18">
        <v>61</v>
      </c>
      <c r="Z18">
        <v>77</v>
      </c>
      <c r="AA18" s="17">
        <f t="shared" si="0"/>
        <v>86.073333333333323</v>
      </c>
      <c r="AD18">
        <f t="shared" si="1"/>
        <v>92.199999999999989</v>
      </c>
      <c r="AG18">
        <f t="shared" si="2"/>
        <v>92.2</v>
      </c>
      <c r="AJ18">
        <f t="shared" si="3"/>
        <v>77</v>
      </c>
    </row>
    <row r="19" spans="1:36" ht="21" thickBot="1" x14ac:dyDescent="0.35">
      <c r="A19" s="6" t="s">
        <v>83</v>
      </c>
      <c r="B19" s="10" t="s">
        <v>55</v>
      </c>
      <c r="C19" s="7" t="s">
        <v>84</v>
      </c>
      <c r="D19" s="10" t="s">
        <v>85</v>
      </c>
      <c r="E19" t="b">
        <v>1</v>
      </c>
      <c r="F19" t="b">
        <v>1</v>
      </c>
      <c r="G19" t="b">
        <v>1</v>
      </c>
      <c r="H19">
        <v>19.59</v>
      </c>
      <c r="I19">
        <v>5.78</v>
      </c>
      <c r="J19">
        <v>7.03</v>
      </c>
      <c r="K19">
        <v>6.78</v>
      </c>
      <c r="L19">
        <v>16.899999999999999</v>
      </c>
      <c r="M19">
        <v>78</v>
      </c>
      <c r="N19">
        <v>75</v>
      </c>
      <c r="O19">
        <v>86</v>
      </c>
      <c r="P19">
        <v>93</v>
      </c>
      <c r="Q19">
        <v>35</v>
      </c>
      <c r="R19">
        <v>87</v>
      </c>
      <c r="S19">
        <v>88</v>
      </c>
      <c r="T19">
        <v>90</v>
      </c>
      <c r="U19">
        <v>99</v>
      </c>
      <c r="V19">
        <v>65</v>
      </c>
      <c r="W19">
        <v>65</v>
      </c>
      <c r="X19">
        <v>57</v>
      </c>
      <c r="Y19">
        <v>85</v>
      </c>
      <c r="Z19">
        <v>77</v>
      </c>
      <c r="AA19" s="17">
        <f t="shared" si="0"/>
        <v>80.50333333333333</v>
      </c>
      <c r="AD19">
        <f t="shared" si="1"/>
        <v>76.400000000000006</v>
      </c>
      <c r="AG19">
        <f t="shared" si="2"/>
        <v>83.600000000000009</v>
      </c>
      <c r="AJ19">
        <f t="shared" si="3"/>
        <v>72.400000000000006</v>
      </c>
    </row>
    <row r="20" spans="1:36" ht="21" thickBot="1" x14ac:dyDescent="0.35">
      <c r="A20" s="6" t="s">
        <v>86</v>
      </c>
      <c r="B20" s="10" t="s">
        <v>31</v>
      </c>
      <c r="C20" s="7" t="s">
        <v>87</v>
      </c>
      <c r="D20" s="10" t="s">
        <v>88</v>
      </c>
      <c r="E20" t="b">
        <v>1</v>
      </c>
      <c r="F20" t="b">
        <v>0</v>
      </c>
      <c r="G20" t="b">
        <v>1</v>
      </c>
      <c r="H20">
        <v>17.670000000000002</v>
      </c>
      <c r="I20">
        <v>4.1500000000000004</v>
      </c>
      <c r="J20">
        <v>6.39</v>
      </c>
      <c r="K20">
        <v>7.13</v>
      </c>
      <c r="L20">
        <v>14.5</v>
      </c>
      <c r="M20">
        <v>85</v>
      </c>
      <c r="N20">
        <v>85</v>
      </c>
      <c r="O20">
        <v>99</v>
      </c>
      <c r="P20">
        <v>96</v>
      </c>
      <c r="Q20">
        <v>73</v>
      </c>
      <c r="R20">
        <v>93</v>
      </c>
      <c r="S20">
        <v>93</v>
      </c>
      <c r="T20">
        <v>81</v>
      </c>
      <c r="U20">
        <v>97</v>
      </c>
      <c r="V20">
        <v>100</v>
      </c>
      <c r="W20">
        <v>76</v>
      </c>
      <c r="X20">
        <v>70</v>
      </c>
      <c r="Y20">
        <v>95</v>
      </c>
      <c r="Z20">
        <v>77</v>
      </c>
      <c r="AA20" s="17">
        <f t="shared" si="0"/>
        <v>84.276666666666657</v>
      </c>
      <c r="AD20">
        <f t="shared" si="1"/>
        <v>85.699999999999989</v>
      </c>
      <c r="AG20">
        <f t="shared" si="2"/>
        <v>90.5</v>
      </c>
      <c r="AJ20">
        <f t="shared" si="3"/>
        <v>82.1</v>
      </c>
    </row>
    <row r="21" spans="1:36" ht="21" thickBot="1" x14ac:dyDescent="0.35">
      <c r="A21" s="6" t="s">
        <v>89</v>
      </c>
      <c r="B21" s="10" t="s">
        <v>79</v>
      </c>
      <c r="C21" s="7" t="s">
        <v>73</v>
      </c>
      <c r="D21" s="10" t="s">
        <v>90</v>
      </c>
      <c r="E21" t="b">
        <v>1</v>
      </c>
      <c r="F21" t="b">
        <v>0</v>
      </c>
      <c r="G21" t="b">
        <v>1</v>
      </c>
      <c r="H21">
        <v>12.29</v>
      </c>
      <c r="I21">
        <v>0.76</v>
      </c>
      <c r="J21">
        <v>8.64</v>
      </c>
      <c r="K21">
        <v>5.59</v>
      </c>
      <c r="L21">
        <v>12.3</v>
      </c>
      <c r="M21">
        <v>69</v>
      </c>
      <c r="N21">
        <v>89</v>
      </c>
      <c r="O21">
        <v>99</v>
      </c>
      <c r="P21">
        <v>90</v>
      </c>
      <c r="Q21">
        <v>82</v>
      </c>
      <c r="R21">
        <v>82</v>
      </c>
      <c r="S21">
        <v>90</v>
      </c>
      <c r="T21">
        <v>71</v>
      </c>
      <c r="U21">
        <v>97</v>
      </c>
      <c r="V21">
        <v>60</v>
      </c>
      <c r="W21">
        <v>34</v>
      </c>
      <c r="X21">
        <v>35</v>
      </c>
      <c r="Y21">
        <v>21</v>
      </c>
      <c r="Z21">
        <v>51</v>
      </c>
      <c r="AA21" s="17">
        <f t="shared" si="0"/>
        <v>81.47</v>
      </c>
      <c r="AD21">
        <f t="shared" si="1"/>
        <v>82.100000000000009</v>
      </c>
      <c r="AG21">
        <f t="shared" si="2"/>
        <v>77.90000000000002</v>
      </c>
      <c r="AJ21">
        <f t="shared" si="3"/>
        <v>60.1</v>
      </c>
    </row>
    <row r="22" spans="1:36" ht="19.2" customHeight="1" thickBot="1" x14ac:dyDescent="0.35">
      <c r="A22" s="6" t="s">
        <v>91</v>
      </c>
      <c r="B22" s="10" t="s">
        <v>31</v>
      </c>
      <c r="C22" s="7" t="s">
        <v>92</v>
      </c>
      <c r="D22" s="10" t="s">
        <v>93</v>
      </c>
      <c r="E22" t="b">
        <v>1</v>
      </c>
      <c r="F22" t="b">
        <v>0</v>
      </c>
      <c r="G22" t="b">
        <v>1</v>
      </c>
      <c r="H22">
        <v>13.12</v>
      </c>
      <c r="I22">
        <v>2.97</v>
      </c>
      <c r="J22">
        <v>4.21</v>
      </c>
      <c r="K22">
        <v>5.95</v>
      </c>
      <c r="L22">
        <v>12.5</v>
      </c>
      <c r="M22">
        <v>84</v>
      </c>
      <c r="N22">
        <v>78</v>
      </c>
      <c r="O22">
        <v>92</v>
      </c>
      <c r="P22">
        <v>74</v>
      </c>
      <c r="Q22">
        <v>72</v>
      </c>
      <c r="R22">
        <v>90</v>
      </c>
      <c r="S22">
        <v>83</v>
      </c>
      <c r="T22">
        <v>88</v>
      </c>
      <c r="U22">
        <v>95</v>
      </c>
      <c r="V22">
        <v>100</v>
      </c>
      <c r="W22">
        <v>81</v>
      </c>
      <c r="X22">
        <v>85</v>
      </c>
      <c r="Y22">
        <v>72</v>
      </c>
      <c r="Z22">
        <v>77</v>
      </c>
      <c r="AA22" s="17">
        <f t="shared" si="0"/>
        <v>86.126666666666665</v>
      </c>
      <c r="AD22">
        <f t="shared" si="1"/>
        <v>80.699999999999989</v>
      </c>
      <c r="AG22">
        <f t="shared" si="2"/>
        <v>87.899999999999991</v>
      </c>
      <c r="AJ22">
        <f t="shared" si="3"/>
        <v>81.900000000000006</v>
      </c>
    </row>
    <row r="23" spans="1:36" ht="19.2" customHeight="1" thickBot="1" x14ac:dyDescent="0.35">
      <c r="A23" s="6" t="s">
        <v>94</v>
      </c>
      <c r="B23" s="10" t="s">
        <v>95</v>
      </c>
      <c r="C23" s="7" t="s">
        <v>96</v>
      </c>
      <c r="D23" s="10" t="s">
        <v>97</v>
      </c>
      <c r="E23" t="b">
        <v>1</v>
      </c>
      <c r="F23" t="b">
        <v>0</v>
      </c>
      <c r="G23" t="b">
        <v>1</v>
      </c>
      <c r="H23">
        <v>17.72</v>
      </c>
      <c r="I23">
        <v>2.0299999999999998</v>
      </c>
      <c r="J23">
        <v>8.25</v>
      </c>
      <c r="K23">
        <v>7.44</v>
      </c>
      <c r="L23">
        <v>17.7</v>
      </c>
      <c r="M23">
        <v>78</v>
      </c>
      <c r="N23">
        <v>84</v>
      </c>
      <c r="O23">
        <v>93</v>
      </c>
      <c r="P23">
        <v>94</v>
      </c>
      <c r="Q23">
        <v>61</v>
      </c>
      <c r="R23">
        <v>93</v>
      </c>
      <c r="S23">
        <v>89</v>
      </c>
      <c r="T23">
        <v>99</v>
      </c>
      <c r="U23">
        <v>87</v>
      </c>
      <c r="V23">
        <v>96</v>
      </c>
      <c r="W23">
        <v>42</v>
      </c>
      <c r="X23">
        <v>18</v>
      </c>
      <c r="Y23">
        <v>98</v>
      </c>
      <c r="Z23">
        <v>77</v>
      </c>
      <c r="AA23" s="17">
        <f t="shared" si="0"/>
        <v>80.86</v>
      </c>
      <c r="AD23">
        <f t="shared" si="1"/>
        <v>81.600000000000009</v>
      </c>
      <c r="AG23">
        <f t="shared" si="2"/>
        <v>87.000000000000014</v>
      </c>
      <c r="AJ23">
        <f t="shared" si="3"/>
        <v>64.8</v>
      </c>
    </row>
    <row r="24" spans="1:36" ht="21" thickBot="1" x14ac:dyDescent="0.35">
      <c r="A24" s="6" t="s">
        <v>98</v>
      </c>
      <c r="B24" s="10" t="s">
        <v>55</v>
      </c>
      <c r="C24" s="7" t="s">
        <v>99</v>
      </c>
      <c r="D24" s="10" t="s">
        <v>100</v>
      </c>
      <c r="E24" t="b">
        <v>1</v>
      </c>
      <c r="F24" t="b">
        <v>0</v>
      </c>
      <c r="G24" t="b">
        <v>1</v>
      </c>
      <c r="H24">
        <v>15.82</v>
      </c>
      <c r="I24">
        <v>4.12</v>
      </c>
      <c r="J24">
        <v>6.01</v>
      </c>
      <c r="K24">
        <v>5.68</v>
      </c>
      <c r="L24">
        <v>15.3</v>
      </c>
      <c r="M24">
        <v>71</v>
      </c>
      <c r="N24">
        <v>82</v>
      </c>
      <c r="O24">
        <v>92</v>
      </c>
      <c r="P24">
        <v>99</v>
      </c>
      <c r="Q24">
        <v>0</v>
      </c>
      <c r="R24">
        <v>67</v>
      </c>
      <c r="S24">
        <v>60</v>
      </c>
      <c r="T24">
        <v>87</v>
      </c>
      <c r="U24">
        <v>73</v>
      </c>
      <c r="V24">
        <v>41</v>
      </c>
      <c r="W24">
        <v>66</v>
      </c>
      <c r="X24">
        <v>76</v>
      </c>
      <c r="Y24">
        <v>60</v>
      </c>
      <c r="Z24">
        <v>25</v>
      </c>
      <c r="AA24" s="17">
        <f t="shared" si="0"/>
        <v>79.959999999999994</v>
      </c>
      <c r="AD24">
        <f t="shared" si="1"/>
        <v>77.399999999999991</v>
      </c>
      <c r="AG24">
        <f t="shared" si="2"/>
        <v>68.400000000000006</v>
      </c>
      <c r="AJ24">
        <f t="shared" si="3"/>
        <v>71</v>
      </c>
    </row>
    <row r="25" spans="1:36" ht="21" thickBot="1" x14ac:dyDescent="0.35">
      <c r="A25" s="6" t="s">
        <v>101</v>
      </c>
      <c r="B25" s="10" t="s">
        <v>95</v>
      </c>
      <c r="C25" s="7" t="s">
        <v>102</v>
      </c>
      <c r="D25" s="10" t="s">
        <v>103</v>
      </c>
      <c r="E25" t="b">
        <v>1</v>
      </c>
      <c r="F25" t="b">
        <v>0</v>
      </c>
      <c r="G25" t="b">
        <v>1</v>
      </c>
      <c r="H25">
        <v>14.27</v>
      </c>
      <c r="I25">
        <v>0.04</v>
      </c>
      <c r="J25">
        <v>7.62</v>
      </c>
      <c r="K25">
        <v>6.61</v>
      </c>
      <c r="L25">
        <v>11.9</v>
      </c>
      <c r="M25">
        <v>83</v>
      </c>
      <c r="N25">
        <v>62</v>
      </c>
      <c r="O25">
        <v>94</v>
      </c>
      <c r="P25">
        <v>82</v>
      </c>
      <c r="Q25">
        <v>0</v>
      </c>
      <c r="R25">
        <v>86</v>
      </c>
      <c r="S25">
        <v>81</v>
      </c>
      <c r="T25">
        <v>87</v>
      </c>
      <c r="U25">
        <v>99</v>
      </c>
      <c r="V25">
        <v>78</v>
      </c>
      <c r="W25">
        <v>84</v>
      </c>
      <c r="X25">
        <v>90</v>
      </c>
      <c r="Y25">
        <v>69</v>
      </c>
      <c r="Z25">
        <v>77</v>
      </c>
      <c r="AA25" s="17">
        <f t="shared" si="0"/>
        <v>85.610000000000014</v>
      </c>
      <c r="AD25">
        <f t="shared" si="1"/>
        <v>69</v>
      </c>
      <c r="AG25">
        <f t="shared" si="2"/>
        <v>83.4</v>
      </c>
      <c r="AJ25">
        <f t="shared" si="3"/>
        <v>77.8</v>
      </c>
    </row>
    <row r="26" spans="1:36" ht="21" thickBot="1" x14ac:dyDescent="0.35">
      <c r="A26" s="6" t="s">
        <v>104</v>
      </c>
      <c r="B26" s="10" t="s">
        <v>79</v>
      </c>
      <c r="C26" s="7" t="s">
        <v>105</v>
      </c>
      <c r="D26" s="10" t="s">
        <v>106</v>
      </c>
      <c r="E26" t="b">
        <v>0</v>
      </c>
      <c r="F26" t="b">
        <v>0</v>
      </c>
      <c r="G26" t="b">
        <v>1</v>
      </c>
      <c r="H26">
        <v>22.09</v>
      </c>
      <c r="I26">
        <v>7.28</v>
      </c>
      <c r="J26">
        <v>7.53</v>
      </c>
      <c r="K26">
        <v>7.28</v>
      </c>
      <c r="L26">
        <v>22.8</v>
      </c>
      <c r="M26">
        <v>81</v>
      </c>
      <c r="N26">
        <v>93</v>
      </c>
      <c r="O26">
        <v>98</v>
      </c>
      <c r="P26">
        <v>98</v>
      </c>
      <c r="Q26">
        <v>88</v>
      </c>
      <c r="R26">
        <v>79</v>
      </c>
      <c r="S26">
        <v>93</v>
      </c>
      <c r="T26">
        <v>79</v>
      </c>
      <c r="U26">
        <v>70</v>
      </c>
      <c r="V26">
        <v>63</v>
      </c>
      <c r="W26">
        <v>70</v>
      </c>
      <c r="X26">
        <v>68</v>
      </c>
      <c r="Y26">
        <v>73</v>
      </c>
      <c r="Z26">
        <v>77</v>
      </c>
      <c r="AA26" s="17">
        <f t="shared" si="0"/>
        <v>78.703333333333333</v>
      </c>
      <c r="AD26">
        <f t="shared" si="1"/>
        <v>87.899999999999991</v>
      </c>
      <c r="AG26">
        <f t="shared" si="2"/>
        <v>79.5</v>
      </c>
      <c r="AJ26">
        <f t="shared" si="3"/>
        <v>78.7</v>
      </c>
    </row>
    <row r="27" spans="1:36" ht="15" thickBot="1" x14ac:dyDescent="0.35">
      <c r="A27" s="6" t="s">
        <v>107</v>
      </c>
      <c r="B27" s="10" t="s">
        <v>31</v>
      </c>
      <c r="C27" s="7" t="s">
        <v>32</v>
      </c>
      <c r="D27" s="10" t="s">
        <v>108</v>
      </c>
      <c r="E27" t="b">
        <v>1</v>
      </c>
      <c r="F27" t="b">
        <v>0</v>
      </c>
      <c r="G27" t="b">
        <v>1</v>
      </c>
      <c r="H27">
        <v>24.41</v>
      </c>
      <c r="I27">
        <v>7.06</v>
      </c>
      <c r="J27">
        <v>11.3</v>
      </c>
      <c r="K27">
        <v>6.05</v>
      </c>
      <c r="L27">
        <v>23</v>
      </c>
      <c r="M27">
        <v>62</v>
      </c>
      <c r="N27">
        <v>56</v>
      </c>
      <c r="O27">
        <v>66</v>
      </c>
      <c r="P27">
        <v>74</v>
      </c>
      <c r="Q27">
        <v>33</v>
      </c>
      <c r="R27">
        <v>70</v>
      </c>
      <c r="S27">
        <v>95</v>
      </c>
      <c r="T27">
        <v>82</v>
      </c>
      <c r="U27">
        <v>70</v>
      </c>
      <c r="V27">
        <v>28</v>
      </c>
      <c r="W27">
        <v>55</v>
      </c>
      <c r="X27">
        <v>60</v>
      </c>
      <c r="Y27">
        <v>36</v>
      </c>
      <c r="Z27">
        <v>56</v>
      </c>
      <c r="AA27" s="17">
        <f t="shared" si="0"/>
        <v>71.53</v>
      </c>
      <c r="AD27">
        <f t="shared" si="1"/>
        <v>58.699999999999996</v>
      </c>
      <c r="AG27">
        <f t="shared" si="2"/>
        <v>67.099999999999994</v>
      </c>
      <c r="AJ27">
        <f t="shared" si="3"/>
        <v>58.3</v>
      </c>
    </row>
    <row r="28" spans="1:36" ht="15" thickBot="1" x14ac:dyDescent="0.35">
      <c r="A28" s="6" t="s">
        <v>109</v>
      </c>
      <c r="B28" s="10" t="s">
        <v>31</v>
      </c>
      <c r="C28" s="7" t="s">
        <v>110</v>
      </c>
      <c r="D28" s="10" t="s">
        <v>111</v>
      </c>
      <c r="E28" t="b">
        <v>1</v>
      </c>
      <c r="F28" t="b">
        <v>0</v>
      </c>
      <c r="G28" t="b">
        <v>1</v>
      </c>
      <c r="H28">
        <v>19.98</v>
      </c>
      <c r="I28">
        <v>8.85</v>
      </c>
      <c r="J28">
        <v>5.45</v>
      </c>
      <c r="K28">
        <v>5.68</v>
      </c>
      <c r="L28">
        <v>19.7</v>
      </c>
      <c r="M28">
        <v>79</v>
      </c>
      <c r="N28">
        <v>97</v>
      </c>
      <c r="O28">
        <v>94</v>
      </c>
      <c r="P28">
        <v>97</v>
      </c>
      <c r="Q28">
        <v>100</v>
      </c>
      <c r="R28">
        <v>80</v>
      </c>
      <c r="S28">
        <v>84</v>
      </c>
      <c r="T28">
        <v>91</v>
      </c>
      <c r="U28">
        <v>99</v>
      </c>
      <c r="V28">
        <v>42</v>
      </c>
      <c r="W28">
        <v>53</v>
      </c>
      <c r="X28">
        <v>49</v>
      </c>
      <c r="Y28">
        <v>74</v>
      </c>
      <c r="Z28">
        <v>44</v>
      </c>
      <c r="AA28" s="17">
        <f t="shared" si="0"/>
        <v>79.773333333333326</v>
      </c>
      <c r="AD28">
        <f t="shared" si="1"/>
        <v>89.199999999999989</v>
      </c>
      <c r="AG28">
        <f t="shared" si="2"/>
        <v>79</v>
      </c>
      <c r="AJ28">
        <f t="shared" si="3"/>
        <v>71.599999999999994</v>
      </c>
    </row>
    <row r="29" spans="1:36" ht="15" thickBot="1" x14ac:dyDescent="0.35">
      <c r="A29" s="6" t="s">
        <v>112</v>
      </c>
      <c r="B29" s="10" t="s">
        <v>72</v>
      </c>
      <c r="C29" s="7" t="s">
        <v>113</v>
      </c>
      <c r="D29" s="10" t="s">
        <v>114</v>
      </c>
      <c r="E29" t="b">
        <v>1</v>
      </c>
      <c r="F29" t="b">
        <v>0</v>
      </c>
      <c r="G29" t="b">
        <v>1</v>
      </c>
      <c r="H29">
        <v>24.75</v>
      </c>
      <c r="I29">
        <v>1.21</v>
      </c>
      <c r="J29">
        <v>14.31</v>
      </c>
      <c r="K29">
        <v>9.23</v>
      </c>
      <c r="L29">
        <v>22.9</v>
      </c>
      <c r="M29">
        <v>91</v>
      </c>
      <c r="N29">
        <v>86</v>
      </c>
      <c r="O29">
        <v>96</v>
      </c>
      <c r="P29">
        <v>98</v>
      </c>
      <c r="Q29">
        <v>11</v>
      </c>
      <c r="R29">
        <v>96</v>
      </c>
      <c r="S29">
        <v>94</v>
      </c>
      <c r="T29">
        <v>97</v>
      </c>
      <c r="U29">
        <v>98</v>
      </c>
      <c r="V29">
        <v>96</v>
      </c>
      <c r="W29">
        <v>87</v>
      </c>
      <c r="X29">
        <v>94</v>
      </c>
      <c r="Y29">
        <v>71</v>
      </c>
      <c r="Z29">
        <v>77</v>
      </c>
      <c r="AA29" s="17">
        <f t="shared" si="0"/>
        <v>81.11666666666666</v>
      </c>
      <c r="AD29">
        <f t="shared" si="1"/>
        <v>88.100000000000009</v>
      </c>
      <c r="AG29">
        <f t="shared" si="2"/>
        <v>94.100000000000009</v>
      </c>
      <c r="AJ29">
        <f t="shared" si="3"/>
        <v>88.5</v>
      </c>
    </row>
    <row r="30" spans="1:36" ht="21" thickBot="1" x14ac:dyDescent="0.35">
      <c r="A30" s="6" t="s">
        <v>115</v>
      </c>
      <c r="B30" s="10" t="s">
        <v>31</v>
      </c>
      <c r="C30" s="7" t="s">
        <v>87</v>
      </c>
      <c r="D30" s="10" t="s">
        <v>116</v>
      </c>
      <c r="E30" t="b">
        <v>1</v>
      </c>
      <c r="F30" t="b">
        <v>1</v>
      </c>
      <c r="G30" t="b">
        <v>1</v>
      </c>
      <c r="H30">
        <v>17.079999999999998</v>
      </c>
      <c r="I30">
        <v>2.75</v>
      </c>
      <c r="J30">
        <v>8.33</v>
      </c>
      <c r="K30">
        <v>6</v>
      </c>
      <c r="L30">
        <v>17.100000000000001</v>
      </c>
      <c r="M30">
        <v>72</v>
      </c>
      <c r="N30">
        <v>69</v>
      </c>
      <c r="O30">
        <v>98</v>
      </c>
      <c r="P30">
        <v>99</v>
      </c>
      <c r="Q30">
        <v>42</v>
      </c>
      <c r="R30">
        <v>84</v>
      </c>
      <c r="S30">
        <v>73</v>
      </c>
      <c r="T30">
        <v>71</v>
      </c>
      <c r="U30">
        <v>100</v>
      </c>
      <c r="V30">
        <v>98</v>
      </c>
      <c r="W30">
        <v>61</v>
      </c>
      <c r="X30">
        <v>70</v>
      </c>
      <c r="Y30">
        <v>21</v>
      </c>
      <c r="Z30">
        <v>77</v>
      </c>
      <c r="AA30" s="17">
        <f t="shared" si="0"/>
        <v>79.273333333333341</v>
      </c>
      <c r="AD30">
        <f t="shared" si="1"/>
        <v>71.199999999999989</v>
      </c>
      <c r="AG30">
        <f t="shared" si="2"/>
        <v>80.2</v>
      </c>
      <c r="AJ30">
        <f t="shared" si="3"/>
        <v>68</v>
      </c>
    </row>
    <row r="31" spans="1:36" ht="21" thickBot="1" x14ac:dyDescent="0.35">
      <c r="A31" s="6" t="s">
        <v>117</v>
      </c>
      <c r="B31" s="10" t="s">
        <v>41</v>
      </c>
      <c r="C31" s="7" t="s">
        <v>45</v>
      </c>
      <c r="D31" s="10" t="s">
        <v>118</v>
      </c>
      <c r="E31" t="b">
        <v>1</v>
      </c>
      <c r="F31" t="b">
        <v>0</v>
      </c>
      <c r="G31" t="b">
        <v>1</v>
      </c>
      <c r="H31">
        <v>25.69</v>
      </c>
      <c r="I31">
        <v>1.46</v>
      </c>
      <c r="J31">
        <v>11.45</v>
      </c>
      <c r="K31">
        <v>12.78</v>
      </c>
      <c r="L31">
        <v>22.4</v>
      </c>
      <c r="M31">
        <v>81</v>
      </c>
      <c r="N31">
        <v>93</v>
      </c>
      <c r="O31">
        <v>86</v>
      </c>
      <c r="P31">
        <v>88</v>
      </c>
      <c r="Q31">
        <v>97</v>
      </c>
      <c r="R31">
        <v>88</v>
      </c>
      <c r="S31">
        <v>79</v>
      </c>
      <c r="T31">
        <v>96</v>
      </c>
      <c r="U31">
        <v>95</v>
      </c>
      <c r="V31">
        <v>77</v>
      </c>
      <c r="W31">
        <v>65</v>
      </c>
      <c r="X31">
        <v>75</v>
      </c>
      <c r="Y31">
        <v>25</v>
      </c>
      <c r="Z31">
        <v>77</v>
      </c>
      <c r="AA31" s="17">
        <f t="shared" si="0"/>
        <v>77.63666666666667</v>
      </c>
      <c r="AD31">
        <f t="shared" si="1"/>
        <v>89.199999999999989</v>
      </c>
      <c r="AG31">
        <f t="shared" si="2"/>
        <v>86.2</v>
      </c>
      <c r="AJ31">
        <f t="shared" si="3"/>
        <v>78</v>
      </c>
    </row>
    <row r="32" spans="1:36" ht="21" thickBot="1" x14ac:dyDescent="0.35">
      <c r="A32" s="6" t="s">
        <v>119</v>
      </c>
      <c r="B32" s="10" t="s">
        <v>79</v>
      </c>
      <c r="C32" s="7" t="s">
        <v>105</v>
      </c>
      <c r="D32" s="10" t="s">
        <v>120</v>
      </c>
      <c r="E32" t="b">
        <v>1</v>
      </c>
      <c r="F32" t="b">
        <v>0</v>
      </c>
      <c r="G32" t="b">
        <v>1</v>
      </c>
      <c r="H32" s="8"/>
      <c r="I32" s="8"/>
      <c r="J32" s="8"/>
      <c r="K32" s="8"/>
      <c r="L32" s="8">
        <v>23.4</v>
      </c>
      <c r="M32" s="8">
        <v>89</v>
      </c>
      <c r="N32" s="8">
        <v>98</v>
      </c>
      <c r="O32" s="8">
        <v>95</v>
      </c>
      <c r="P32" s="8">
        <v>98</v>
      </c>
      <c r="Q32" s="8">
        <v>100</v>
      </c>
      <c r="R32" s="8">
        <v>93</v>
      </c>
      <c r="S32" s="8">
        <v>93</v>
      </c>
      <c r="T32" s="8">
        <v>82</v>
      </c>
      <c r="U32" s="8">
        <v>99</v>
      </c>
      <c r="V32" s="8">
        <v>99</v>
      </c>
      <c r="W32" s="8">
        <v>69</v>
      </c>
      <c r="X32" s="8">
        <v>77</v>
      </c>
      <c r="Y32" s="8">
        <v>54</v>
      </c>
      <c r="Z32" s="8">
        <v>58</v>
      </c>
      <c r="AA32" s="17">
        <f t="shared" si="0"/>
        <v>88.533333333333346</v>
      </c>
      <c r="AD32">
        <f t="shared" si="1"/>
        <v>94.1</v>
      </c>
      <c r="AG32">
        <f t="shared" si="2"/>
        <v>91.100000000000009</v>
      </c>
      <c r="AJ32">
        <f t="shared" si="3"/>
        <v>82.5</v>
      </c>
    </row>
    <row r="33" spans="1:36" ht="15" thickBot="1" x14ac:dyDescent="0.35">
      <c r="A33" s="6" t="s">
        <v>121</v>
      </c>
      <c r="B33" s="10" t="s">
        <v>51</v>
      </c>
      <c r="C33" s="7" t="s">
        <v>122</v>
      </c>
      <c r="D33" s="10" t="s">
        <v>123</v>
      </c>
      <c r="E33" t="b">
        <v>1</v>
      </c>
      <c r="F33" t="b">
        <v>0</v>
      </c>
      <c r="G33" t="b">
        <v>0</v>
      </c>
      <c r="H33">
        <v>17.89</v>
      </c>
      <c r="I33">
        <v>6.91</v>
      </c>
      <c r="J33">
        <v>5.43</v>
      </c>
      <c r="K33">
        <v>5.55</v>
      </c>
      <c r="L33">
        <v>17.899999999999999</v>
      </c>
      <c r="M33">
        <v>78</v>
      </c>
      <c r="N33">
        <v>56</v>
      </c>
      <c r="O33">
        <v>88</v>
      </c>
      <c r="P33">
        <v>70</v>
      </c>
      <c r="Q33">
        <v>0</v>
      </c>
      <c r="R33">
        <v>84</v>
      </c>
      <c r="S33">
        <v>80</v>
      </c>
      <c r="T33">
        <v>68</v>
      </c>
      <c r="U33">
        <v>95</v>
      </c>
      <c r="V33">
        <v>90</v>
      </c>
      <c r="W33">
        <v>86</v>
      </c>
      <c r="X33">
        <v>98</v>
      </c>
      <c r="Y33">
        <v>50</v>
      </c>
      <c r="Z33">
        <v>77</v>
      </c>
      <c r="AA33" s="17">
        <f t="shared" si="0"/>
        <v>80.736666666666665</v>
      </c>
      <c r="AD33">
        <f t="shared" si="1"/>
        <v>64.599999999999994</v>
      </c>
      <c r="AG33">
        <f t="shared" si="2"/>
        <v>81.399999999999991</v>
      </c>
      <c r="AJ33">
        <f t="shared" si="3"/>
        <v>76.599999999999994</v>
      </c>
    </row>
    <row r="34" spans="1:36" ht="21" thickBot="1" x14ac:dyDescent="0.35">
      <c r="A34" s="6" t="s">
        <v>124</v>
      </c>
      <c r="B34" s="10" t="s">
        <v>95</v>
      </c>
      <c r="C34" s="7" t="s">
        <v>125</v>
      </c>
      <c r="D34" s="10" t="s">
        <v>126</v>
      </c>
      <c r="E34" t="b">
        <v>0</v>
      </c>
      <c r="F34" t="b">
        <v>0</v>
      </c>
      <c r="G34" t="b">
        <v>1</v>
      </c>
      <c r="H34">
        <v>20.13</v>
      </c>
      <c r="I34">
        <v>0.05</v>
      </c>
      <c r="J34">
        <v>13.2</v>
      </c>
      <c r="K34">
        <v>6.88</v>
      </c>
      <c r="L34">
        <v>16.5</v>
      </c>
      <c r="M34">
        <v>93</v>
      </c>
      <c r="N34">
        <v>94</v>
      </c>
      <c r="O34">
        <v>93</v>
      </c>
      <c r="P34">
        <v>94</v>
      </c>
      <c r="Q34">
        <v>95</v>
      </c>
      <c r="R34">
        <v>94</v>
      </c>
      <c r="S34">
        <v>89</v>
      </c>
      <c r="T34">
        <v>97</v>
      </c>
      <c r="U34">
        <v>98</v>
      </c>
      <c r="V34">
        <v>95</v>
      </c>
      <c r="W34">
        <v>91</v>
      </c>
      <c r="X34">
        <v>96</v>
      </c>
      <c r="Y34">
        <v>96</v>
      </c>
      <c r="Z34">
        <v>58</v>
      </c>
      <c r="AA34" s="17">
        <f t="shared" si="0"/>
        <v>85.456666666666663</v>
      </c>
      <c r="AD34">
        <f t="shared" si="1"/>
        <v>93.699999999999989</v>
      </c>
      <c r="AG34">
        <f t="shared" si="2"/>
        <v>93.7</v>
      </c>
      <c r="AJ34">
        <f t="shared" si="3"/>
        <v>92.5</v>
      </c>
    </row>
    <row r="35" spans="1:36" ht="15" thickBot="1" x14ac:dyDescent="0.35">
      <c r="A35" s="6" t="s">
        <v>127</v>
      </c>
      <c r="B35" s="10" t="s">
        <v>31</v>
      </c>
      <c r="C35" s="7" t="s">
        <v>32</v>
      </c>
      <c r="D35" s="10" t="s">
        <v>128</v>
      </c>
      <c r="E35" t="b">
        <v>0</v>
      </c>
      <c r="F35" t="b">
        <v>0</v>
      </c>
      <c r="G35" t="b">
        <v>1</v>
      </c>
      <c r="H35">
        <v>27.71</v>
      </c>
      <c r="I35">
        <v>7.79</v>
      </c>
      <c r="J35">
        <v>12.89</v>
      </c>
      <c r="K35">
        <v>7.03</v>
      </c>
      <c r="L35">
        <v>28.2</v>
      </c>
      <c r="M35">
        <v>54</v>
      </c>
      <c r="N35">
        <v>61</v>
      </c>
      <c r="O35">
        <v>84</v>
      </c>
      <c r="P35">
        <v>98</v>
      </c>
      <c r="Q35">
        <v>10</v>
      </c>
      <c r="R35">
        <v>62</v>
      </c>
      <c r="S35">
        <v>57</v>
      </c>
      <c r="T35">
        <v>20</v>
      </c>
      <c r="U35">
        <v>85</v>
      </c>
      <c r="V35">
        <v>72</v>
      </c>
      <c r="W35">
        <v>38</v>
      </c>
      <c r="X35">
        <v>41</v>
      </c>
      <c r="Y35">
        <v>2</v>
      </c>
      <c r="Z35">
        <v>77</v>
      </c>
      <c r="AA35" s="17">
        <f t="shared" si="0"/>
        <v>66.03</v>
      </c>
      <c r="AD35">
        <f t="shared" si="1"/>
        <v>58.899999999999991</v>
      </c>
      <c r="AG35">
        <f t="shared" si="2"/>
        <v>59.5</v>
      </c>
      <c r="AJ35">
        <f t="shared" si="3"/>
        <v>49.7</v>
      </c>
    </row>
    <row r="36" spans="1:36" ht="15" thickBot="1" x14ac:dyDescent="0.35">
      <c r="A36" s="6" t="s">
        <v>129</v>
      </c>
      <c r="B36" s="10" t="s">
        <v>130</v>
      </c>
      <c r="C36" s="7" t="s">
        <v>131</v>
      </c>
      <c r="D36" s="10" t="s">
        <v>132</v>
      </c>
      <c r="E36" t="b">
        <v>0</v>
      </c>
      <c r="F36" t="b">
        <v>0</v>
      </c>
      <c r="G36" t="b">
        <v>1</v>
      </c>
      <c r="H36">
        <v>27.34</v>
      </c>
      <c r="I36">
        <v>11.11</v>
      </c>
      <c r="J36">
        <v>8.7100000000000009</v>
      </c>
      <c r="K36">
        <v>7.52</v>
      </c>
      <c r="L36">
        <v>29.2</v>
      </c>
      <c r="M36">
        <v>90</v>
      </c>
      <c r="N36">
        <v>90</v>
      </c>
      <c r="O36">
        <v>92</v>
      </c>
      <c r="P36">
        <v>96</v>
      </c>
      <c r="Q36">
        <v>81</v>
      </c>
      <c r="R36">
        <v>92</v>
      </c>
      <c r="S36">
        <v>94</v>
      </c>
      <c r="T36">
        <v>87</v>
      </c>
      <c r="U36">
        <v>100</v>
      </c>
      <c r="V36">
        <v>80</v>
      </c>
      <c r="W36">
        <v>85</v>
      </c>
      <c r="X36">
        <v>95</v>
      </c>
      <c r="Y36">
        <v>46</v>
      </c>
      <c r="Z36">
        <v>97</v>
      </c>
      <c r="AA36" s="17">
        <f t="shared" si="0"/>
        <v>77.820000000000007</v>
      </c>
      <c r="AB36" s="14"/>
      <c r="AD36">
        <f t="shared" si="1"/>
        <v>89.899999999999991</v>
      </c>
      <c r="AG36">
        <f t="shared" si="2"/>
        <v>91.100000000000009</v>
      </c>
      <c r="AJ36">
        <f t="shared" si="3"/>
        <v>87.9</v>
      </c>
    </row>
    <row r="37" spans="1:36" ht="21" thickBot="1" x14ac:dyDescent="0.35">
      <c r="A37" s="6" t="s">
        <v>133</v>
      </c>
      <c r="B37" s="10" t="s">
        <v>134</v>
      </c>
      <c r="C37" s="7" t="s">
        <v>135</v>
      </c>
      <c r="D37" s="10" t="s">
        <v>136</v>
      </c>
      <c r="E37" t="b">
        <v>1</v>
      </c>
      <c r="F37" t="b">
        <v>0</v>
      </c>
      <c r="G37" t="b">
        <v>1</v>
      </c>
      <c r="H37">
        <v>4.67</v>
      </c>
      <c r="I37">
        <v>0.05</v>
      </c>
      <c r="J37">
        <v>1.1399999999999999</v>
      </c>
      <c r="K37">
        <v>3.49</v>
      </c>
      <c r="L37">
        <v>4.7</v>
      </c>
      <c r="M37">
        <v>91</v>
      </c>
      <c r="N37">
        <v>95</v>
      </c>
      <c r="O37">
        <v>96</v>
      </c>
      <c r="P37">
        <v>97</v>
      </c>
      <c r="Q37">
        <v>80</v>
      </c>
      <c r="R37">
        <v>96</v>
      </c>
      <c r="S37">
        <v>81</v>
      </c>
      <c r="T37">
        <v>94</v>
      </c>
      <c r="U37">
        <v>96</v>
      </c>
      <c r="V37">
        <v>99</v>
      </c>
      <c r="W37">
        <v>83</v>
      </c>
      <c r="X37">
        <v>86</v>
      </c>
      <c r="Y37">
        <v>64</v>
      </c>
      <c r="Z37">
        <v>97</v>
      </c>
      <c r="AA37" s="17">
        <f t="shared" si="0"/>
        <v>93.876666666666665</v>
      </c>
      <c r="AD37">
        <f t="shared" si="1"/>
        <v>94</v>
      </c>
      <c r="AG37">
        <f t="shared" si="2"/>
        <v>94.600000000000009</v>
      </c>
      <c r="AJ37">
        <f t="shared" si="3"/>
        <v>89.2</v>
      </c>
    </row>
    <row r="38" spans="1:36" ht="15" thickBot="1" x14ac:dyDescent="0.35">
      <c r="A38" s="6" t="s">
        <v>137</v>
      </c>
      <c r="B38" s="10" t="s">
        <v>31</v>
      </c>
      <c r="C38" s="7" t="s">
        <v>138</v>
      </c>
      <c r="D38" s="10" t="s">
        <v>139</v>
      </c>
      <c r="E38" t="b">
        <v>1</v>
      </c>
      <c r="F38" t="b">
        <v>0</v>
      </c>
      <c r="G38" t="b">
        <v>1</v>
      </c>
      <c r="H38">
        <v>23.17</v>
      </c>
      <c r="I38">
        <v>10.34</v>
      </c>
      <c r="J38">
        <v>7.05</v>
      </c>
      <c r="K38">
        <v>5.79</v>
      </c>
      <c r="L38">
        <v>21.6</v>
      </c>
      <c r="M38">
        <v>84</v>
      </c>
      <c r="N38">
        <v>92</v>
      </c>
      <c r="O38">
        <v>95</v>
      </c>
      <c r="P38">
        <v>85</v>
      </c>
      <c r="Q38">
        <v>98</v>
      </c>
      <c r="R38">
        <v>88</v>
      </c>
      <c r="S38">
        <v>87</v>
      </c>
      <c r="T38">
        <v>91</v>
      </c>
      <c r="U38">
        <v>80</v>
      </c>
      <c r="V38">
        <v>98</v>
      </c>
      <c r="W38">
        <v>64</v>
      </c>
      <c r="X38">
        <v>67</v>
      </c>
      <c r="Y38">
        <v>65</v>
      </c>
      <c r="Z38">
        <v>51</v>
      </c>
      <c r="AA38" s="17">
        <f t="shared" si="0"/>
        <v>79.743333333333325</v>
      </c>
      <c r="AD38">
        <f t="shared" si="1"/>
        <v>88.4</v>
      </c>
      <c r="AG38">
        <f t="shared" si="2"/>
        <v>86.000000000000014</v>
      </c>
      <c r="AJ38">
        <f t="shared" si="3"/>
        <v>77.2</v>
      </c>
    </row>
    <row r="39" spans="1:36" ht="21" thickBot="1" x14ac:dyDescent="0.35">
      <c r="A39" s="6" t="s">
        <v>140</v>
      </c>
      <c r="B39" s="10" t="s">
        <v>31</v>
      </c>
      <c r="C39" s="7" t="s">
        <v>48</v>
      </c>
      <c r="D39" s="10" t="s">
        <v>141</v>
      </c>
      <c r="E39" t="b">
        <v>1</v>
      </c>
      <c r="F39" t="b">
        <v>0</v>
      </c>
      <c r="G39" t="b">
        <v>1</v>
      </c>
      <c r="H39">
        <v>26.58</v>
      </c>
      <c r="I39">
        <v>6.69</v>
      </c>
      <c r="J39">
        <v>11.88</v>
      </c>
      <c r="K39">
        <v>8.01</v>
      </c>
      <c r="L39">
        <v>26.7</v>
      </c>
      <c r="M39">
        <v>83</v>
      </c>
      <c r="N39">
        <v>93</v>
      </c>
      <c r="O39">
        <v>94</v>
      </c>
      <c r="P39">
        <v>91</v>
      </c>
      <c r="Q39">
        <v>93</v>
      </c>
      <c r="R39">
        <v>70</v>
      </c>
      <c r="S39">
        <v>47</v>
      </c>
      <c r="T39">
        <v>50</v>
      </c>
      <c r="U39">
        <v>83</v>
      </c>
      <c r="V39">
        <v>99</v>
      </c>
      <c r="W39">
        <v>85</v>
      </c>
      <c r="X39">
        <v>89</v>
      </c>
      <c r="Y39">
        <v>79</v>
      </c>
      <c r="Z39">
        <v>77</v>
      </c>
      <c r="AA39" s="17">
        <f t="shared" si="0"/>
        <v>76.573333333333338</v>
      </c>
      <c r="AD39">
        <f t="shared" si="1"/>
        <v>87.6</v>
      </c>
      <c r="AG39">
        <f t="shared" si="2"/>
        <v>73.8</v>
      </c>
      <c r="AJ39">
        <f t="shared" si="3"/>
        <v>84.4</v>
      </c>
    </row>
    <row r="40" spans="1:36" ht="21" thickBot="1" x14ac:dyDescent="0.35">
      <c r="A40" s="6" t="s">
        <v>142</v>
      </c>
      <c r="B40" s="10" t="s">
        <v>95</v>
      </c>
      <c r="C40" s="7" t="s">
        <v>143</v>
      </c>
      <c r="D40" s="10" t="s">
        <v>144</v>
      </c>
      <c r="E40" t="b">
        <v>1</v>
      </c>
      <c r="F40" t="b">
        <v>0</v>
      </c>
      <c r="G40" t="b">
        <v>1</v>
      </c>
      <c r="H40">
        <v>10.5</v>
      </c>
      <c r="I40">
        <v>0.05</v>
      </c>
      <c r="J40">
        <v>4.04</v>
      </c>
      <c r="K40">
        <v>6.41</v>
      </c>
      <c r="L40">
        <v>10.5</v>
      </c>
      <c r="M40">
        <v>85</v>
      </c>
      <c r="N40">
        <v>83</v>
      </c>
      <c r="O40">
        <v>99</v>
      </c>
      <c r="P40">
        <v>94</v>
      </c>
      <c r="Q40">
        <v>50</v>
      </c>
      <c r="R40">
        <v>92</v>
      </c>
      <c r="S40">
        <v>89</v>
      </c>
      <c r="T40">
        <v>92</v>
      </c>
      <c r="U40">
        <v>90</v>
      </c>
      <c r="V40">
        <v>95</v>
      </c>
      <c r="W40">
        <v>77</v>
      </c>
      <c r="X40">
        <v>71</v>
      </c>
      <c r="Y40">
        <v>93</v>
      </c>
      <c r="Z40">
        <v>77</v>
      </c>
      <c r="AA40" s="17">
        <f t="shared" si="0"/>
        <v>88</v>
      </c>
      <c r="AD40">
        <f t="shared" si="1"/>
        <v>84.2</v>
      </c>
      <c r="AG40">
        <f t="shared" si="2"/>
        <v>89.600000000000009</v>
      </c>
      <c r="AJ40">
        <f t="shared" si="3"/>
        <v>81.8</v>
      </c>
    </row>
    <row r="41" spans="1:36" ht="21" thickBot="1" x14ac:dyDescent="0.35">
      <c r="A41" s="6" t="s">
        <v>145</v>
      </c>
      <c r="B41" s="10" t="s">
        <v>51</v>
      </c>
      <c r="C41" s="7" t="s">
        <v>146</v>
      </c>
      <c r="D41" s="10" t="s">
        <v>147</v>
      </c>
      <c r="E41" t="b">
        <v>0</v>
      </c>
      <c r="F41" t="b">
        <v>0</v>
      </c>
      <c r="G41" t="b">
        <v>1</v>
      </c>
      <c r="H41" s="8"/>
      <c r="I41" s="8"/>
      <c r="J41" s="8"/>
      <c r="K41" s="8"/>
      <c r="L41" s="8">
        <v>10.7</v>
      </c>
      <c r="M41" s="8">
        <v>65</v>
      </c>
      <c r="N41" s="8">
        <v>81</v>
      </c>
      <c r="O41" s="8">
        <v>96</v>
      </c>
      <c r="P41" s="8">
        <v>95</v>
      </c>
      <c r="Q41" s="8">
        <v>50</v>
      </c>
      <c r="R41" s="8">
        <v>94</v>
      </c>
      <c r="S41" s="8">
        <v>94</v>
      </c>
      <c r="T41" s="8">
        <v>90</v>
      </c>
      <c r="U41" s="8">
        <v>98</v>
      </c>
      <c r="V41" s="8">
        <v>95</v>
      </c>
      <c r="W41" s="8">
        <v>38</v>
      </c>
      <c r="X41" s="8">
        <v>22</v>
      </c>
      <c r="Y41" s="8">
        <v>66</v>
      </c>
      <c r="Z41" s="8">
        <v>77</v>
      </c>
      <c r="AA41" s="17">
        <f t="shared" si="0"/>
        <v>84.766666666666666</v>
      </c>
      <c r="AD41">
        <f t="shared" si="1"/>
        <v>79.3</v>
      </c>
      <c r="AG41">
        <f t="shared" si="2"/>
        <v>87.1</v>
      </c>
      <c r="AJ41">
        <f t="shared" si="3"/>
        <v>62.1</v>
      </c>
    </row>
    <row r="42" spans="1:36" s="13" customFormat="1" x14ac:dyDescent="0.3">
      <c r="A42" s="13" t="s">
        <v>148</v>
      </c>
      <c r="E42" s="13">
        <v>0.75</v>
      </c>
      <c r="F42" s="13">
        <f>3/40</f>
        <v>7.4999999999999997E-2</v>
      </c>
      <c r="G42" s="13">
        <f>35/40</f>
        <v>0.875</v>
      </c>
      <c r="H42" s="13">
        <v>20.07</v>
      </c>
      <c r="I42" s="13">
        <v>4.3</v>
      </c>
      <c r="J42" s="13">
        <v>8.64</v>
      </c>
      <c r="K42" s="13">
        <v>7.13</v>
      </c>
      <c r="L42" s="13">
        <f>AVERAGE(L2:L41)</f>
        <v>19.640000000000008</v>
      </c>
      <c r="M42" s="13">
        <f t="shared" ref="M42:Z42" si="4">AVERAGE(M2:M41)</f>
        <v>78.025000000000006</v>
      </c>
      <c r="N42" s="13">
        <f t="shared" si="4"/>
        <v>80.5</v>
      </c>
      <c r="O42" s="13">
        <f t="shared" si="4"/>
        <v>91.5</v>
      </c>
      <c r="P42" s="13">
        <f t="shared" si="4"/>
        <v>89.224999999999994</v>
      </c>
      <c r="Q42" s="13">
        <f t="shared" si="4"/>
        <v>59.45</v>
      </c>
      <c r="R42" s="13">
        <f t="shared" si="4"/>
        <v>85.474999999999994</v>
      </c>
      <c r="S42" s="13">
        <f t="shared" si="4"/>
        <v>85.5</v>
      </c>
      <c r="T42" s="13">
        <f t="shared" si="4"/>
        <v>80.825000000000003</v>
      </c>
      <c r="U42" s="13">
        <f t="shared" si="4"/>
        <v>90.45</v>
      </c>
      <c r="V42" s="13">
        <f t="shared" si="4"/>
        <v>82.9</v>
      </c>
      <c r="W42" s="13">
        <f t="shared" si="4"/>
        <v>66.275000000000006</v>
      </c>
      <c r="X42" s="13">
        <f t="shared" si="4"/>
        <v>68.3</v>
      </c>
      <c r="Y42" s="13">
        <f t="shared" si="4"/>
        <v>56.7</v>
      </c>
      <c r="Z42" s="13">
        <f t="shared" si="4"/>
        <v>71.375</v>
      </c>
      <c r="AA42" s="24">
        <f t="shared" si="0"/>
        <v>79.438333333333333</v>
      </c>
      <c r="AD42" s="24">
        <f t="shared" si="1"/>
        <v>80.072499999999991</v>
      </c>
      <c r="AG42" s="24">
        <f t="shared" si="2"/>
        <v>83.05749999999999</v>
      </c>
      <c r="AJ42" s="13">
        <f t="shared" si="3"/>
        <v>74.382499999999993</v>
      </c>
    </row>
    <row r="43" spans="1:36" x14ac:dyDescent="0.3">
      <c r="A43"/>
      <c r="B43"/>
      <c r="C43"/>
      <c r="D43"/>
      <c r="H43" t="s">
        <v>149</v>
      </c>
      <c r="L43" t="s">
        <v>149</v>
      </c>
      <c r="M43" t="s">
        <v>150</v>
      </c>
    </row>
    <row r="44" spans="1:36" x14ac:dyDescent="0.3">
      <c r="A44"/>
      <c r="B44"/>
      <c r="C44"/>
      <c r="D44"/>
      <c r="H44" t="s">
        <v>151</v>
      </c>
      <c r="L44" t="s">
        <v>151</v>
      </c>
      <c r="M44" t="s">
        <v>151</v>
      </c>
    </row>
    <row r="45" spans="1:36" x14ac:dyDescent="0.3">
      <c r="A45"/>
      <c r="B45"/>
      <c r="C45"/>
      <c r="D45"/>
      <c r="M45" t="s">
        <v>152</v>
      </c>
    </row>
    <row r="46" spans="1:36" x14ac:dyDescent="0.3">
      <c r="A46"/>
      <c r="B46"/>
      <c r="C46"/>
      <c r="D46"/>
    </row>
    <row r="47" spans="1:36" x14ac:dyDescent="0.3">
      <c r="A47"/>
      <c r="B47"/>
      <c r="C47"/>
      <c r="D47"/>
    </row>
    <row r="48" spans="1:36" x14ac:dyDescent="0.3">
      <c r="A48"/>
      <c r="B48"/>
      <c r="C48"/>
      <c r="D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spans="1:7" x14ac:dyDescent="0.3">
      <c r="A81"/>
      <c r="B81"/>
      <c r="C81"/>
      <c r="D81"/>
    </row>
    <row r="82" spans="1:7" x14ac:dyDescent="0.3">
      <c r="A82"/>
      <c r="B82"/>
      <c r="C82"/>
      <c r="D82"/>
    </row>
    <row r="83" spans="1:7" x14ac:dyDescent="0.3">
      <c r="A83"/>
      <c r="B83"/>
      <c r="C83"/>
      <c r="D83"/>
    </row>
    <row r="84" spans="1:7" x14ac:dyDescent="0.3">
      <c r="A84" s="14"/>
      <c r="B84" s="14"/>
      <c r="C84" s="14"/>
      <c r="D84" s="14"/>
      <c r="E84" s="14"/>
      <c r="F84" s="14"/>
      <c r="G84" s="14"/>
    </row>
    <row r="85" spans="1:7" x14ac:dyDescent="0.3">
      <c r="A85" s="14"/>
      <c r="B85" s="14"/>
      <c r="C85" s="14"/>
      <c r="D85" s="14"/>
      <c r="E85" s="14"/>
      <c r="F85" s="14"/>
      <c r="G85" s="14"/>
    </row>
    <row r="86" spans="1:7" x14ac:dyDescent="0.3">
      <c r="A86" s="14"/>
      <c r="B86" s="14"/>
      <c r="C86" s="14"/>
      <c r="D86" s="14"/>
      <c r="E86" s="14"/>
      <c r="F86" s="14"/>
      <c r="G86" s="14"/>
    </row>
    <row r="87" spans="1:7" x14ac:dyDescent="0.3">
      <c r="A87" s="14"/>
      <c r="B87" s="14"/>
      <c r="C87" s="14"/>
      <c r="D87" s="14"/>
      <c r="E87" s="14"/>
      <c r="F87" s="14"/>
      <c r="G87" s="14"/>
    </row>
    <row r="88" spans="1:7" x14ac:dyDescent="0.3">
      <c r="A88" s="14"/>
      <c r="B88" s="14"/>
      <c r="C88" s="14"/>
      <c r="D88" s="14"/>
      <c r="E88" s="14"/>
      <c r="F88" s="14"/>
      <c r="G88" s="14"/>
    </row>
  </sheetData>
  <conditionalFormatting sqref="E1:G1048576">
    <cfRule type="cellIs" dxfId="5" priority="95" operator="equal">
      <formula>FALSE</formula>
    </cfRule>
    <cfRule type="cellIs" dxfId="4" priority="96" operator="equal">
      <formula>TRUE</formula>
    </cfRule>
    <cfRule type="cellIs" dxfId="3" priority="97" operator="equal">
      <formula>TRUE</formula>
    </cfRule>
  </conditionalFormatting>
  <conditionalFormatting sqref="H2:H41 H43:H10485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41 I43:I104857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1 J43:J10485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41 K43:K10485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ellIs" dxfId="2" priority="88" operator="equal">
      <formula>FALSE</formula>
    </cfRule>
    <cfRule type="cellIs" dxfId="1" priority="89" operator="equal">
      <formula>TRUE</formula>
    </cfRule>
    <cfRule type="cellIs" dxfId="0" priority="90" operator="equal">
      <formula>TRUE</formula>
    </cfRule>
  </conditionalFormatting>
  <conditionalFormatting sqref="L1:L41 L43:L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1 M43:M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Z41 N43:Z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Z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tooltip="GICS" display="https://en.wikipedia.org/wiki/GICS" xr:uid="{DC281EDC-8D89-4E6A-817F-23F05F43BE67}"/>
    <hyperlink ref="A2" r:id="rId2" tooltip="Air Liquide" display="https://en.wikipedia.org/wiki/Air_Liquide" xr:uid="{C3C7FD43-802E-4C71-9E31-87F564A991E3}"/>
    <hyperlink ref="A3" r:id="rId3" tooltip="Airbus" display="https://en.wikipedia.org/wiki/Airbus" xr:uid="{E7C20B17-5895-45A9-9965-E3A7F42BA4A9}"/>
    <hyperlink ref="A4" r:id="rId4" tooltip="Alstom" display="https://en.wikipedia.org/wiki/Alstom" xr:uid="{F4A37E43-727D-4AE1-B201-034CF318334D}"/>
    <hyperlink ref="A5" r:id="rId5" tooltip="ArcelorMittal" display="https://en.wikipedia.org/wiki/ArcelorMittal" xr:uid="{A2BC3583-895B-4C14-A421-EFC02923CAF4}"/>
    <hyperlink ref="A6" r:id="rId6" tooltip="AXA" display="https://en.wikipedia.org/wiki/AXA" xr:uid="{86819086-5828-418C-98E2-8DCC32DDABCD}"/>
    <hyperlink ref="A7" r:id="rId7" tooltip="BNP Paribas" display="https://en.wikipedia.org/wiki/BNP_Paribas" xr:uid="{FC0E63D2-06BC-476C-949D-6B970AF4790B}"/>
    <hyperlink ref="A8" r:id="rId8" tooltip="Bouygues" display="https://en.wikipedia.org/wiki/Bouygues" xr:uid="{D6CB24FD-8CBF-47B3-A78F-DFC19B6B8901}"/>
    <hyperlink ref="A9" r:id="rId9" tooltip="Capgemini" display="https://en.wikipedia.org/wiki/Capgemini" xr:uid="{114CAA4B-B62B-4F09-B7C4-49910C61BF96}"/>
    <hyperlink ref="A10" r:id="rId10" tooltip="Carrefour" display="https://en.wikipedia.org/wiki/Carrefour" xr:uid="{0177318F-EFA9-45FE-9631-B03272506EF8}"/>
    <hyperlink ref="A11" r:id="rId11" tooltip="Crédit Agricole" display="https://en.wikipedia.org/wiki/Cr%C3%A9dit_Agricole" xr:uid="{837FB477-968C-472A-98EC-F56DF764F379}"/>
    <hyperlink ref="A12" r:id="rId12" tooltip="Danone" display="https://en.wikipedia.org/wiki/Danone" xr:uid="{3B23E577-11D7-4C59-9228-438BC0A12EAC}"/>
    <hyperlink ref="A13" r:id="rId13" tooltip="Dassault Systèmes" display="https://en.wikipedia.org/wiki/Dassault_Syst%C3%A8mes" xr:uid="{29691392-79FA-402E-AFCB-9A078434669A}"/>
    <hyperlink ref="A14" r:id="rId14" tooltip="Engie" display="https://en.wikipedia.org/wiki/Engie" xr:uid="{96DD3EE7-682B-4EE5-AFF3-DF76E07EF603}"/>
    <hyperlink ref="A15" r:id="rId15" tooltip="EssilorLuxottica" display="https://en.wikipedia.org/wiki/EssilorLuxottica" xr:uid="{71084E1F-1214-4DC8-92AC-00937DB10839}"/>
    <hyperlink ref="A16" r:id="rId16" tooltip="Eurofins Scientific" display="https://en.wikipedia.org/wiki/Eurofins_Scientific" xr:uid="{225EA3A4-28C9-4F2B-8A9F-16A41059901E}"/>
    <hyperlink ref="A17" r:id="rId17" tooltip="Hermès" display="https://en.wikipedia.org/wiki/Herm%C3%A8s" xr:uid="{5EBB3F53-EFCB-4830-A019-F213C9260407}"/>
    <hyperlink ref="A18" r:id="rId18" tooltip="Kering" display="https://en.wikipedia.org/wiki/Kering" xr:uid="{8192E0D8-BF88-4A69-AA74-B590B9A31734}"/>
    <hyperlink ref="A19" r:id="rId19" tooltip="L'Oréal" display="https://en.wikipedia.org/wiki/L%27Or%C3%A9al" xr:uid="{C0A3105F-F987-4593-B196-DEBE73FD166E}"/>
    <hyperlink ref="A20" r:id="rId20" tooltip="Legrand (company)" display="https://en.wikipedia.org/wiki/Legrand_(company)" xr:uid="{4423097B-10CB-41A0-8372-A86773698D02}"/>
    <hyperlink ref="A21" r:id="rId21" tooltip="LVMH" display="https://en.wikipedia.org/wiki/LVMH" xr:uid="{79005729-604E-4E87-9C78-DF3CCA4AF960}"/>
    <hyperlink ref="A22" r:id="rId22" tooltip="Michelin" display="https://en.wikipedia.org/wiki/Michelin" xr:uid="{64694E16-727C-4AF4-996C-5E3E8BCF784B}"/>
    <hyperlink ref="A23" r:id="rId23" tooltip="Orange S.A." display="https://en.wikipedia.org/wiki/Orange_S.A." xr:uid="{57E60DB4-C7B1-4A1B-8CEC-ED8BEE612DEB}"/>
    <hyperlink ref="A24" r:id="rId24" tooltip="Pernod Ricard" display="https://en.wikipedia.org/wiki/Pernod_Ricard" xr:uid="{5D79EB8C-118E-4403-8809-FA3F71A5EABD}"/>
    <hyperlink ref="A25" r:id="rId25" tooltip="Publicis" display="https://en.wikipedia.org/wiki/Publicis" xr:uid="{F073B10E-A99D-4739-A896-AFC7F7F3AE3A}"/>
    <hyperlink ref="A26" r:id="rId26" tooltip="Renault" display="https://en.wikipedia.org/wiki/Renault" xr:uid="{1B8C0660-58E9-4DD6-8A2A-A72E9A9139F7}"/>
    <hyperlink ref="A27" r:id="rId27" tooltip="Safran" display="https://en.wikipedia.org/wiki/Safran" xr:uid="{0257D6CA-50F2-40AC-BAB7-F86209BBD0D9}"/>
    <hyperlink ref="A28" r:id="rId28" tooltip="Saint-Gobain" display="https://en.wikipedia.org/wiki/Saint-Gobain" xr:uid="{F9D67773-493A-42AA-827F-58D0B2E0664F}"/>
    <hyperlink ref="A29" r:id="rId29" tooltip="Sanofi" display="https://en.wikipedia.org/wiki/Sanofi" xr:uid="{EAB4E4D0-67EF-4C78-B884-404AFF8D0DE3}"/>
    <hyperlink ref="A30" r:id="rId30" tooltip="Schneider Electric" display="https://en.wikipedia.org/wiki/Schneider_Electric" xr:uid="{7349ED36-0156-4275-93C7-65193BF0650E}"/>
    <hyperlink ref="A31" r:id="rId31" tooltip="Société Générale" display="https://en.wikipedia.org/wiki/Soci%C3%A9t%C3%A9_G%C3%A9n%C3%A9rale" xr:uid="{06C7038D-7095-4F26-9D61-267E974B14AF}"/>
    <hyperlink ref="A32" r:id="rId32" tooltip="Stellantis" display="https://en.wikipedia.org/wiki/Stellantis" xr:uid="{7AAEF6A8-D119-4D78-96B6-D24225E07F01}"/>
    <hyperlink ref="A33" r:id="rId33" tooltip="STMicroelectronics" display="https://en.wikipedia.org/wiki/STMicroelectronics" xr:uid="{26597A17-4DBD-4B00-80C0-41FCDFFA1388}"/>
    <hyperlink ref="A34" r:id="rId34" tooltip="Teleperformance" display="https://en.wikipedia.org/wiki/Teleperformance" xr:uid="{FC28C4F8-BD5B-4158-A52E-383282ED64BF}"/>
    <hyperlink ref="A35" r:id="rId35" tooltip="Thales Group" display="https://en.wikipedia.org/wiki/Thales_Group" xr:uid="{7638DC03-B921-4565-840C-21A7986B8F7E}"/>
    <hyperlink ref="A36" r:id="rId36" tooltip="TotalEnergies" display="https://en.wikipedia.org/wiki/TotalEnergies" xr:uid="{7B7EDAF7-28DF-4322-AB72-B0F038C143E9}"/>
    <hyperlink ref="A37" r:id="rId37" tooltip="Unibail-Rodamco-Westfield" display="https://en.wikipedia.org/wiki/Unibail-Rodamco-Westfield" xr:uid="{53ECA133-F2EB-4EF7-A92B-EED2D3A6CF59}"/>
    <hyperlink ref="A38" r:id="rId38" tooltip="Veolia" display="https://en.wikipedia.org/wiki/Veolia" xr:uid="{F3483899-D1B4-4EF7-BB28-11FCDE2B5856}"/>
    <hyperlink ref="A39" r:id="rId39" tooltip="Vinci (construction)" display="https://en.wikipedia.org/wiki/Vinci_(construction)" xr:uid="{F46FE0FF-64BF-473C-8B9D-78859C752BDC}"/>
    <hyperlink ref="A40" r:id="rId40" tooltip="Vivendi" display="https://en.wikipedia.org/wiki/Vivendi" xr:uid="{10F993CC-5992-4030-953C-A8F7DD28319B}"/>
    <hyperlink ref="A41" r:id="rId41" tooltip="Worldline (company)" display="https://en.wikipedia.org/wiki/Worldline_(company)" xr:uid="{FC2D7E15-FFD0-4E56-9B5F-FE4B217BDC7F}"/>
  </hyperlinks>
  <pageMargins left="0.7" right="0.7" top="0.75" bottom="0.75" header="0.3" footer="0.3"/>
  <pageSetup paperSize="9" orientation="portrait" horizontalDpi="1200" verticalDpi="1200" r:id="rId4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4D48D865A4646816371C17A84A33D" ma:contentTypeVersion="4" ma:contentTypeDescription="Crée un document." ma:contentTypeScope="" ma:versionID="5a16feca159bfea099c83028ee4f7f9f">
  <xsd:schema xmlns:xsd="http://www.w3.org/2001/XMLSchema" xmlns:xs="http://www.w3.org/2001/XMLSchema" xmlns:p="http://schemas.microsoft.com/office/2006/metadata/properties" xmlns:ns2="24ad9060-d7de-4732-8d09-f2d450d9480e" targetNamespace="http://schemas.microsoft.com/office/2006/metadata/properties" ma:root="true" ma:fieldsID="dd4de8ce35632da8848fb01234c552ff" ns2:_="">
    <xsd:import namespace="24ad9060-d7de-4732-8d09-f2d450d948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d9060-d7de-4732-8d09-f2d450d94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8C3EC-9A9F-40D5-8AA5-F024D77A4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d9060-d7de-4732-8d09-f2d450d94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64C96-360C-4686-A91A-1FDE91EDC1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24EB75-11AA-4FBC-BCC8-31B362C313E2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24ad9060-d7de-4732-8d09-f2d450d9480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SAVINI</dc:creator>
  <cp:keywords/>
  <dc:description/>
  <cp:lastModifiedBy>Thomas SAVINI</cp:lastModifiedBy>
  <cp:revision/>
  <dcterms:created xsi:type="dcterms:W3CDTF">2022-01-10T11:47:54Z</dcterms:created>
  <dcterms:modified xsi:type="dcterms:W3CDTF">2022-02-07T14:08:54Z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0x0101009204D48D865A4646816371C17A84A33D</vt:lpwstr>
  </property>
</Properties>
</file>