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showInkAnnotation="0"/>
  <bookViews>
    <workbookView xWindow="25605" yWindow="-1380" windowWidth="19440" windowHeight="15600" tabRatio="500"/>
  </bookViews>
  <sheets>
    <sheet name="Feuil2" sheetId="2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2"/>
  <c r="E40" s="1"/>
  <c r="C21" s="1"/>
  <c r="B41"/>
  <c r="E41"/>
  <c r="B42"/>
  <c r="C42"/>
  <c r="E42"/>
  <c r="C41"/>
  <c r="F31" l="1"/>
  <c r="F32" s="1"/>
  <c r="C28" s="1"/>
  <c r="C22"/>
  <c r="C23" s="1"/>
  <c r="F33"/>
  <c r="C35" s="1"/>
  <c r="C40"/>
  <c r="C29" l="1"/>
  <c r="C30" s="1"/>
  <c r="C36"/>
  <c r="C37" s="1"/>
</calcChain>
</file>

<file path=xl/sharedStrings.xml><?xml version="1.0" encoding="utf-8"?>
<sst xmlns="http://schemas.openxmlformats.org/spreadsheetml/2006/main" count="51" uniqueCount="35">
  <si>
    <t>µL PBS</t>
  </si>
  <si>
    <t>µL Mix OAA</t>
  </si>
  <si>
    <t>Volume à préparer en µL(safe)</t>
  </si>
  <si>
    <t>Vi (stock)</t>
  </si>
  <si>
    <t>V(H20)</t>
  </si>
  <si>
    <t>Cf(µM)</t>
  </si>
  <si>
    <t>Cinter(mM)</t>
  </si>
  <si>
    <t>Sodium Iodoacetate Ci (mM)</t>
  </si>
  <si>
    <t>Oligomycine Ci (mM)</t>
  </si>
  <si>
    <t>Cinter(µM)</t>
  </si>
  <si>
    <t>V(PBS1X)</t>
  </si>
  <si>
    <t>Antimycine A Ci (mM)</t>
  </si>
  <si>
    <t xml:space="preserve">Date </t>
  </si>
  <si>
    <t>Manip</t>
  </si>
  <si>
    <t>PBS</t>
  </si>
  <si>
    <t>OAA</t>
  </si>
  <si>
    <t>Iodo</t>
  </si>
  <si>
    <t>Combo</t>
  </si>
  <si>
    <t>Plan de plaque</t>
  </si>
  <si>
    <t>Dilution des drogues</t>
  </si>
  <si>
    <t xml:space="preserve">Nombre de conditions </t>
  </si>
  <si>
    <t>Par puit :</t>
  </si>
  <si>
    <t>80µL cell 0.3Mcell/ml</t>
  </si>
  <si>
    <t>20µL treatment</t>
  </si>
  <si>
    <t>Mix OAA :</t>
  </si>
  <si>
    <t>Vf</t>
  </si>
  <si>
    <t>Oligo 32.6µM</t>
  </si>
  <si>
    <t>AA 2mM</t>
  </si>
  <si>
    <t>Mix PBS/Iodo</t>
  </si>
  <si>
    <t>Mix PBS/OAA</t>
  </si>
  <si>
    <t>Mix Iodo/OAA</t>
  </si>
  <si>
    <t>µL Sodium iodoacetate 1mM</t>
  </si>
  <si>
    <t>→ Incuber 1h à 37°C en culture</t>
  </si>
  <si>
    <t>→ Ajouter 100µL Cell Titer Glo et incuber 10min dans le noir à RT puis lire la luminescence</t>
  </si>
  <si>
    <t>(triplicats)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</si>
</sst>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/>
    <xf numFmtId="0" fontId="3" fillId="0" borderId="4" xfId="0" applyFont="1" applyBorder="1"/>
    <xf numFmtId="0" fontId="2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3" fillId="0" borderId="7" xfId="0" applyFont="1" applyBorder="1"/>
    <xf numFmtId="0" fontId="2" fillId="0" borderId="7" xfId="0" applyFont="1" applyBorder="1"/>
    <xf numFmtId="164" fontId="2" fillId="0" borderId="7" xfId="0" applyNumberFormat="1" applyFont="1" applyBorder="1"/>
    <xf numFmtId="0" fontId="5" fillId="2" borderId="0" xfId="0" applyFont="1" applyFill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14" xfId="0" applyFont="1" applyBorder="1"/>
    <xf numFmtId="0" fontId="3" fillId="0" borderId="14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19" xfId="0" applyFont="1" applyBorder="1"/>
    <xf numFmtId="0" fontId="3" fillId="0" borderId="16" xfId="0" applyFont="1" applyBorder="1"/>
    <xf numFmtId="0" fontId="3" fillId="0" borderId="21" xfId="0" applyFont="1" applyBorder="1"/>
    <xf numFmtId="0" fontId="3" fillId="0" borderId="14" xfId="0" applyFont="1" applyBorder="1"/>
    <xf numFmtId="0" fontId="3" fillId="0" borderId="2" xfId="0" applyFont="1" applyBorder="1"/>
    <xf numFmtId="0" fontId="2" fillId="0" borderId="18" xfId="0" applyFont="1" applyBorder="1"/>
    <xf numFmtId="0" fontId="2" fillId="0" borderId="21" xfId="0" applyFont="1" applyBorder="1"/>
    <xf numFmtId="0" fontId="2" fillId="3" borderId="4" xfId="0" applyFont="1" applyFill="1" applyBorder="1"/>
    <xf numFmtId="0" fontId="3" fillId="0" borderId="0" xfId="0" applyFont="1" applyFill="1" applyBorder="1"/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view="pageLayout" zoomScale="106" zoomScalePageLayoutView="106" workbookViewId="0">
      <selection activeCell="G23" sqref="G23"/>
    </sheetView>
  </sheetViews>
  <sheetFormatPr baseColWidth="10" defaultColWidth="10.875" defaultRowHeight="12.75"/>
  <cols>
    <col min="1" max="1" width="10.875" style="1" customWidth="1"/>
    <col min="2" max="2" width="10.5" style="1" customWidth="1"/>
    <col min="3" max="4" width="10.875" style="1"/>
    <col min="5" max="5" width="10.875" style="1" customWidth="1"/>
    <col min="6" max="6" width="5.375" style="1" customWidth="1"/>
    <col min="7" max="7" width="20.5" style="1" customWidth="1"/>
    <col min="8" max="16384" width="10.875" style="1"/>
  </cols>
  <sheetData>
    <row r="1" spans="1:7">
      <c r="A1" s="9" t="s">
        <v>12</v>
      </c>
      <c r="B1" s="8"/>
    </row>
    <row r="2" spans="1:7">
      <c r="A2" s="33" t="s">
        <v>13</v>
      </c>
      <c r="B2" s="34"/>
      <c r="C2" s="34"/>
      <c r="D2" s="34"/>
      <c r="E2" s="34"/>
      <c r="F2" s="34"/>
      <c r="G2" s="35"/>
    </row>
    <row r="3" spans="1:7">
      <c r="A3" s="36"/>
      <c r="B3" s="37"/>
      <c r="C3" s="37"/>
      <c r="D3" s="37"/>
      <c r="E3" s="37"/>
      <c r="F3" s="37"/>
      <c r="G3" s="38"/>
    </row>
    <row r="4" spans="1:7" ht="13.5" thickBot="1"/>
    <row r="5" spans="1:7" ht="13.5" thickBot="1">
      <c r="A5" s="13" t="s">
        <v>18</v>
      </c>
      <c r="D5" s="39" t="s">
        <v>20</v>
      </c>
      <c r="E5" s="40"/>
      <c r="F5" s="25">
        <v>4</v>
      </c>
    </row>
    <row r="6" spans="1:7" ht="13.5" thickBot="1"/>
    <row r="7" spans="1:7">
      <c r="A7" s="1" t="s">
        <v>14</v>
      </c>
      <c r="B7" s="41"/>
      <c r="C7" s="41"/>
      <c r="D7" s="41"/>
      <c r="E7" s="41"/>
      <c r="G7" s="13" t="s">
        <v>21</v>
      </c>
    </row>
    <row r="8" spans="1:7">
      <c r="A8" s="1" t="s">
        <v>15</v>
      </c>
      <c r="B8" s="42"/>
      <c r="C8" s="42"/>
      <c r="D8" s="42"/>
      <c r="E8" s="42"/>
      <c r="G8" s="13" t="s">
        <v>22</v>
      </c>
    </row>
    <row r="9" spans="1:7">
      <c r="A9" s="1" t="s">
        <v>16</v>
      </c>
      <c r="B9" s="42"/>
      <c r="C9" s="42"/>
      <c r="D9" s="42"/>
      <c r="E9" s="42"/>
      <c r="G9" s="1" t="s">
        <v>34</v>
      </c>
    </row>
    <row r="10" spans="1:7" ht="13.5" thickBot="1">
      <c r="A10" s="1" t="s">
        <v>17</v>
      </c>
      <c r="B10" s="43"/>
      <c r="C10" s="43"/>
      <c r="D10" s="43"/>
      <c r="E10" s="43"/>
      <c r="G10" s="13" t="s">
        <v>23</v>
      </c>
    </row>
    <row r="11" spans="1:7">
      <c r="A11" s="1" t="s">
        <v>14</v>
      </c>
      <c r="B11" s="41"/>
      <c r="C11" s="41"/>
      <c r="D11" s="41"/>
      <c r="E11" s="41"/>
    </row>
    <row r="12" spans="1:7">
      <c r="A12" s="1" t="s">
        <v>15</v>
      </c>
      <c r="B12" s="42"/>
      <c r="C12" s="42"/>
      <c r="D12" s="42"/>
      <c r="E12" s="42"/>
    </row>
    <row r="13" spans="1:7">
      <c r="A13" s="1" t="s">
        <v>16</v>
      </c>
      <c r="B13" s="42"/>
      <c r="C13" s="42"/>
      <c r="D13" s="42"/>
      <c r="E13" s="42"/>
    </row>
    <row r="14" spans="1:7" ht="13.5" thickBot="1">
      <c r="A14" s="1" t="s">
        <v>17</v>
      </c>
      <c r="B14" s="43"/>
      <c r="C14" s="43"/>
      <c r="D14" s="43"/>
      <c r="E14" s="43"/>
    </row>
    <row r="16" spans="1:7">
      <c r="A16" s="13" t="s">
        <v>19</v>
      </c>
    </row>
    <row r="17" spans="1:6" ht="8.1" customHeight="1"/>
    <row r="18" spans="1:6">
      <c r="A18" s="31" t="s">
        <v>7</v>
      </c>
      <c r="B18" s="31"/>
      <c r="C18" s="11">
        <v>100</v>
      </c>
    </row>
    <row r="19" spans="1:6">
      <c r="A19" s="1" t="s">
        <v>5</v>
      </c>
      <c r="B19" s="1">
        <v>100</v>
      </c>
    </row>
    <row r="20" spans="1:6">
      <c r="A20" s="1" t="s">
        <v>6</v>
      </c>
      <c r="B20" s="1">
        <v>1</v>
      </c>
    </row>
    <row r="21" spans="1:6">
      <c r="A21" s="32" t="s">
        <v>2</v>
      </c>
      <c r="B21" s="32"/>
      <c r="C21" s="7">
        <f>20+SUM(E40,E42)</f>
        <v>320</v>
      </c>
    </row>
    <row r="22" spans="1:6">
      <c r="B22" s="8" t="s">
        <v>3</v>
      </c>
      <c r="C22" s="9">
        <f>C21*B20/C18</f>
        <v>3.2</v>
      </c>
    </row>
    <row r="23" spans="1:6">
      <c r="B23" s="8" t="s">
        <v>4</v>
      </c>
      <c r="C23" s="9">
        <f>C21-C22</f>
        <v>316.8</v>
      </c>
    </row>
    <row r="25" spans="1:6">
      <c r="A25" s="31" t="s">
        <v>8</v>
      </c>
      <c r="B25" s="31"/>
      <c r="C25" s="11">
        <v>1.03</v>
      </c>
    </row>
    <row r="26" spans="1:6">
      <c r="A26" s="1" t="s">
        <v>5</v>
      </c>
      <c r="B26" s="1">
        <v>1.63</v>
      </c>
    </row>
    <row r="27" spans="1:6">
      <c r="A27" s="1" t="s">
        <v>9</v>
      </c>
      <c r="B27" s="1">
        <v>32.6</v>
      </c>
    </row>
    <row r="28" spans="1:6">
      <c r="A28" s="32" t="s">
        <v>2</v>
      </c>
      <c r="B28" s="32"/>
      <c r="C28" s="7">
        <f>F32+20</f>
        <v>180</v>
      </c>
    </row>
    <row r="29" spans="1:6">
      <c r="B29" s="8" t="s">
        <v>3</v>
      </c>
      <c r="C29" s="10">
        <f>C28*B27/(C25*1000)</f>
        <v>5.6970873786407763</v>
      </c>
    </row>
    <row r="30" spans="1:6" ht="13.5" thickBot="1">
      <c r="B30" s="8" t="s">
        <v>10</v>
      </c>
      <c r="C30" s="10">
        <f>C28-C29</f>
        <v>174.30291262135921</v>
      </c>
      <c r="E30" s="13" t="s">
        <v>24</v>
      </c>
    </row>
    <row r="31" spans="1:6" ht="12.95" customHeight="1">
      <c r="E31" s="15" t="s">
        <v>25</v>
      </c>
      <c r="F31" s="19">
        <f>E41+C42+20</f>
        <v>320</v>
      </c>
    </row>
    <row r="32" spans="1:6">
      <c r="A32" s="31" t="s">
        <v>11</v>
      </c>
      <c r="B32" s="31"/>
      <c r="C32" s="11">
        <v>10</v>
      </c>
      <c r="E32" s="16" t="s">
        <v>26</v>
      </c>
      <c r="F32" s="23">
        <f>F31/2</f>
        <v>160</v>
      </c>
    </row>
    <row r="33" spans="1:7" ht="13.5" thickBot="1">
      <c r="A33" s="1" t="s">
        <v>5</v>
      </c>
      <c r="B33" s="1">
        <v>100</v>
      </c>
      <c r="E33" s="17" t="s">
        <v>27</v>
      </c>
      <c r="F33" s="24">
        <f>F31/2</f>
        <v>160</v>
      </c>
    </row>
    <row r="34" spans="1:7">
      <c r="A34" s="1" t="s">
        <v>6</v>
      </c>
      <c r="B34" s="1">
        <v>2</v>
      </c>
    </row>
    <row r="35" spans="1:7">
      <c r="A35" s="32" t="s">
        <v>2</v>
      </c>
      <c r="B35" s="32"/>
      <c r="C35" s="7">
        <f>F33+20</f>
        <v>180</v>
      </c>
    </row>
    <row r="36" spans="1:7">
      <c r="B36" s="8" t="s">
        <v>3</v>
      </c>
      <c r="C36" s="10">
        <f>C35*B34/C32</f>
        <v>36</v>
      </c>
    </row>
    <row r="37" spans="1:7">
      <c r="B37" s="8" t="s">
        <v>10</v>
      </c>
      <c r="C37" s="10">
        <f>C35-C36</f>
        <v>144</v>
      </c>
    </row>
    <row r="39" spans="1:7" ht="13.5" thickBot="1">
      <c r="B39" s="12" t="s">
        <v>25</v>
      </c>
    </row>
    <row r="40" spans="1:7" ht="13.5" thickBot="1">
      <c r="A40" s="14" t="s">
        <v>28</v>
      </c>
      <c r="B40" s="5">
        <f>(F5*3+3)*20</f>
        <v>300</v>
      </c>
      <c r="C40" s="21">
        <f>B40/2</f>
        <v>150</v>
      </c>
      <c r="D40" s="19" t="s">
        <v>0</v>
      </c>
      <c r="E40" s="21">
        <f>B40/2</f>
        <v>150</v>
      </c>
      <c r="F40" s="27" t="s">
        <v>31</v>
      </c>
      <c r="G40" s="28"/>
    </row>
    <row r="41" spans="1:7" ht="13.5" thickBot="1">
      <c r="A41" s="3" t="s">
        <v>29</v>
      </c>
      <c r="B41" s="5">
        <f>(F5*3+3)*20</f>
        <v>300</v>
      </c>
      <c r="C41" s="21">
        <f t="shared" ref="C41:C42" si="0">B41/2</f>
        <v>150</v>
      </c>
      <c r="D41" s="2" t="s">
        <v>0</v>
      </c>
      <c r="E41" s="21">
        <f t="shared" ref="E41:E42" si="1">B41/2</f>
        <v>150</v>
      </c>
      <c r="F41" s="4" t="s">
        <v>1</v>
      </c>
      <c r="G41" s="2"/>
    </row>
    <row r="42" spans="1:7" ht="13.5" thickBot="1">
      <c r="A42" s="18" t="s">
        <v>30</v>
      </c>
      <c r="B42" s="6">
        <f>(F5*3+3)*20</f>
        <v>300</v>
      </c>
      <c r="C42" s="22">
        <f t="shared" si="0"/>
        <v>150</v>
      </c>
      <c r="D42" s="20" t="s">
        <v>1</v>
      </c>
      <c r="E42" s="22">
        <f t="shared" si="1"/>
        <v>150</v>
      </c>
      <c r="F42" s="29" t="s">
        <v>31</v>
      </c>
      <c r="G42" s="30"/>
    </row>
    <row r="44" spans="1:7">
      <c r="A44" s="26" t="s">
        <v>32</v>
      </c>
    </row>
    <row r="45" spans="1:7">
      <c r="A45" s="26" t="s">
        <v>33</v>
      </c>
    </row>
  </sheetData>
  <mergeCells count="18">
    <mergeCell ref="A18:B18"/>
    <mergeCell ref="A21:B21"/>
    <mergeCell ref="A2:G3"/>
    <mergeCell ref="D5:E5"/>
    <mergeCell ref="B7:B10"/>
    <mergeCell ref="E11:E14"/>
    <mergeCell ref="D11:D14"/>
    <mergeCell ref="C11:C14"/>
    <mergeCell ref="B11:B14"/>
    <mergeCell ref="E7:E10"/>
    <mergeCell ref="D7:D10"/>
    <mergeCell ref="C7:C10"/>
    <mergeCell ref="F40:G40"/>
    <mergeCell ref="F42:G42"/>
    <mergeCell ref="A25:B25"/>
    <mergeCell ref="A28:B28"/>
    <mergeCell ref="A32:B32"/>
    <mergeCell ref="A35:B35"/>
  </mergeCells>
  <phoneticPr fontId="1" type="noConversion"/>
  <pageMargins left="0.7" right="0.7" top="0.75" bottom="0.75" header="0.3" footer="0.3"/>
  <pageSetup paperSize="9" orientation="portrait" r:id="rId1"/>
  <headerFooter>
    <oddHeader>&amp;C&amp;"-,Gras"Test ATP</oddHead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aliki.zavoriti</cp:lastModifiedBy>
  <cp:lastPrinted>2019-04-18T06:37:02Z</cp:lastPrinted>
  <dcterms:created xsi:type="dcterms:W3CDTF">2018-03-14T12:55:57Z</dcterms:created>
  <dcterms:modified xsi:type="dcterms:W3CDTF">2019-07-04T14:45:06Z</dcterms:modified>
</cp:coreProperties>
</file>