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cheldejaimesoguero/Desktop/Anchel/TopFlash/CIN Project/"/>
    </mc:Choice>
  </mc:AlternateContent>
  <xr:revisionPtr revIDLastSave="0" documentId="13_ncr:1_{42C72F3B-6F10-8B4E-AC93-D319546F850F}" xr6:coauthVersionLast="47" xr6:coauthVersionMax="47" xr10:uidLastSave="{00000000-0000-0000-0000-000000000000}"/>
  <bookViews>
    <workbookView xWindow="34180" yWindow="1520" windowWidth="24420" windowHeight="15960" xr2:uid="{00000000-000D-0000-FFFF-FFFF00000000}"/>
  </bookViews>
  <sheets>
    <sheet name="Sheet0" sheetId="2" r:id="rId1"/>
    <sheet name="Tabelle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2" i="2" l="1"/>
  <c r="D109" i="2"/>
  <c r="D111" i="2"/>
  <c r="D110" i="2"/>
  <c r="D108" i="2"/>
  <c r="D107" i="2"/>
  <c r="D106" i="2"/>
  <c r="C112" i="2"/>
  <c r="C111" i="2"/>
  <c r="C110" i="2"/>
  <c r="C109" i="2"/>
  <c r="C108" i="2"/>
  <c r="C107" i="2"/>
  <c r="C106" i="2"/>
  <c r="D95" i="2"/>
  <c r="D96" i="2"/>
  <c r="D97" i="2"/>
  <c r="D98" i="2"/>
  <c r="D99" i="2"/>
  <c r="D100" i="2"/>
  <c r="D101" i="2"/>
  <c r="C99" i="2"/>
  <c r="C100" i="2"/>
  <c r="C101" i="2"/>
  <c r="M88" i="2"/>
  <c r="M87" i="2"/>
  <c r="L88" i="2"/>
  <c r="L87" i="2"/>
  <c r="K88" i="2"/>
  <c r="C98" i="2" s="1"/>
  <c r="K87" i="2"/>
  <c r="J88" i="2"/>
  <c r="J87" i="2"/>
  <c r="C97" i="2"/>
  <c r="C96" i="2"/>
  <c r="C95" i="2"/>
  <c r="J110" i="2"/>
  <c r="I110" i="2"/>
  <c r="J108" i="2"/>
  <c r="I108" i="2"/>
  <c r="J106" i="2"/>
  <c r="I106" i="2"/>
  <c r="J101" i="2"/>
  <c r="J112" i="2" s="1"/>
  <c r="J100" i="2"/>
  <c r="J111" i="2" s="1"/>
  <c r="I100" i="2"/>
  <c r="I111" i="2" s="1"/>
  <c r="J99" i="2"/>
  <c r="I99" i="2"/>
  <c r="J98" i="2"/>
  <c r="J109" i="2" s="1"/>
  <c r="I98" i="2"/>
  <c r="I109" i="2" s="1"/>
  <c r="J97" i="2"/>
  <c r="I97" i="2"/>
  <c r="J96" i="2"/>
  <c r="J107" i="2" s="1"/>
  <c r="I96" i="2"/>
  <c r="I107" i="2" s="1"/>
  <c r="J95" i="2"/>
  <c r="I95" i="2"/>
  <c r="C84" i="2"/>
  <c r="D84" i="2"/>
  <c r="E84" i="2"/>
  <c r="F84" i="2"/>
  <c r="G84" i="2"/>
  <c r="H84" i="2"/>
  <c r="I84" i="2"/>
  <c r="J84" i="2"/>
  <c r="K84" i="2"/>
  <c r="L84" i="2"/>
  <c r="M84" i="2"/>
  <c r="C85" i="2"/>
  <c r="D85" i="2"/>
  <c r="E85" i="2"/>
  <c r="F85" i="2"/>
  <c r="G85" i="2"/>
  <c r="H85" i="2"/>
  <c r="I85" i="2"/>
  <c r="J85" i="2"/>
  <c r="K85" i="2"/>
  <c r="L85" i="2"/>
  <c r="M85" i="2"/>
  <c r="C86" i="2"/>
  <c r="D86" i="2"/>
  <c r="E86" i="2"/>
  <c r="F86" i="2"/>
  <c r="G86" i="2"/>
  <c r="H86" i="2"/>
  <c r="I86" i="2"/>
  <c r="J86" i="2"/>
  <c r="K86" i="2"/>
  <c r="L86" i="2"/>
  <c r="M86" i="2"/>
  <c r="C87" i="2"/>
  <c r="D87" i="2"/>
  <c r="E87" i="2"/>
  <c r="F87" i="2"/>
  <c r="G87" i="2"/>
  <c r="H87" i="2"/>
  <c r="I87" i="2"/>
  <c r="C88" i="2"/>
  <c r="D88" i="2"/>
  <c r="E88" i="2"/>
  <c r="F88" i="2"/>
  <c r="G88" i="2"/>
  <c r="H88" i="2"/>
  <c r="I88" i="2"/>
  <c r="C89" i="2"/>
  <c r="D89" i="2"/>
  <c r="E89" i="2"/>
  <c r="F89" i="2"/>
  <c r="G89" i="2"/>
  <c r="H89" i="2"/>
  <c r="I89" i="2"/>
  <c r="J89" i="2"/>
  <c r="K89" i="2"/>
  <c r="L89" i="2"/>
  <c r="M89" i="2"/>
  <c r="C90" i="2"/>
  <c r="D90" i="2"/>
  <c r="E90" i="2"/>
  <c r="F90" i="2"/>
  <c r="G90" i="2"/>
  <c r="H90" i="2"/>
  <c r="I90" i="2"/>
  <c r="J90" i="2"/>
  <c r="K90" i="2"/>
  <c r="L90" i="2"/>
  <c r="M90" i="2"/>
  <c r="C91" i="2"/>
  <c r="D91" i="2"/>
  <c r="E91" i="2"/>
  <c r="F91" i="2"/>
  <c r="G91" i="2"/>
  <c r="H91" i="2"/>
  <c r="I91" i="2"/>
  <c r="J91" i="2"/>
  <c r="K91" i="2"/>
  <c r="L91" i="2"/>
  <c r="M91" i="2"/>
  <c r="B85" i="2"/>
  <c r="B86" i="2"/>
  <c r="B87" i="2"/>
  <c r="B88" i="2"/>
  <c r="B89" i="2"/>
  <c r="B90" i="2"/>
  <c r="B91" i="2"/>
  <c r="B84" i="2"/>
  <c r="I101" i="2" l="1"/>
  <c r="I11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E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Tecan.At.XFluor.resources, 1.10.4.0
</t>
        </r>
      </text>
    </comment>
    <comment ref="E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V_2.20_02/2015_LUMINESCENCE (Feb 24 2015/16.09.02)
INA, V_2.09_04/2011_S3LCE (May  2 2011/09.25.56)
INB, V_2.09_04/2011_S3LCE (May  2 2011/09.25.56)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<sst xmlns="http://schemas.openxmlformats.org/spreadsheetml/2006/main" count="129" uniqueCount="69">
  <si>
    <t>Application: Tecan i-control</t>
  </si>
  <si>
    <t>Tecan i-control , 1.10.4.0</t>
  </si>
  <si>
    <t>Device: infinite M1000</t>
  </si>
  <si>
    <t>Serial number: 812003359</t>
  </si>
  <si>
    <t>Firmware: V_2.09_04/2011_S3LCE (May  2 2011/09.25.56)</t>
  </si>
  <si>
    <t>MAI, V_2.09_04/2011_S3LCE (May  2 2011/09.25.56)</t>
  </si>
  <si>
    <t>Date:</t>
  </si>
  <si>
    <t>23.03.2024</t>
  </si>
  <si>
    <t>Time:</t>
  </si>
  <si>
    <t>11:48:52</t>
  </si>
  <si>
    <t>System</t>
  </si>
  <si>
    <t>SCHUMACHER8</t>
  </si>
  <si>
    <t>User</t>
  </si>
  <si>
    <t>SCHUMACHER8\tecan</t>
  </si>
  <si>
    <t>Plate</t>
  </si>
  <si>
    <t>Greiner 96 Flat Bottom White Polystyrol  [GRE96fw_chimney.pdfx]</t>
  </si>
  <si>
    <t>Plate-ID (Stacker)</t>
  </si>
  <si>
    <t>Shaking (Linear) Duration:</t>
  </si>
  <si>
    <t>s</t>
  </si>
  <si>
    <t>Shaking (Linear) Amplitude:</t>
  </si>
  <si>
    <t>mm</t>
  </si>
  <si>
    <t>Wait (Time)</t>
  </si>
  <si>
    <t>Label: Firefly</t>
  </si>
  <si>
    <t>Mode</t>
  </si>
  <si>
    <t>Luminescence</t>
  </si>
  <si>
    <t>Attenuation</t>
  </si>
  <si>
    <t>AUTOMATIC</t>
  </si>
  <si>
    <t>Color for OD1 Attenuation</t>
  </si>
  <si>
    <t>Integration Time</t>
  </si>
  <si>
    <t>ms</t>
  </si>
  <si>
    <t>Settle Time</t>
  </si>
  <si>
    <t>Start Time:</t>
  </si>
  <si>
    <t>23.03.2024 11:50:04</t>
  </si>
  <si>
    <t>Temperature: 20.3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</si>
  <si>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</si>
  <si>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</si>
  <si>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</si>
  <si>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</si>
  <si>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</si>
  <si>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</si>
  <si>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</si>
  <si>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</si>
  <si>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</si>
  <si>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</si>
  <si>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23.03.2024 11:51:10</t>
  </si>
  <si>
    <t>Movement</t>
  </si>
  <si>
    <t>Move Plate Out</t>
  </si>
  <si>
    <t>Custom Action</t>
  </si>
  <si>
    <t>Move Plate In</t>
  </si>
  <si>
    <t>Label: Renilla</t>
  </si>
  <si>
    <t>NONE</t>
  </si>
  <si>
    <t>23.03.2024 11:54:42</t>
  </si>
  <si>
    <t>Temperature: 20.4 °C</t>
  </si>
  <si>
    <t>23.03.2024 11:55:15</t>
  </si>
  <si>
    <t>Average</t>
  </si>
  <si>
    <t>SD</t>
  </si>
  <si>
    <t>Control</t>
  </si>
  <si>
    <t>Wnt CM 1:3</t>
  </si>
  <si>
    <t>Wnt CM 1:3+Rspo</t>
  </si>
  <si>
    <t>Wnt50</t>
  </si>
  <si>
    <t>Wnt50+Rspo</t>
  </si>
  <si>
    <t>Wnt100</t>
  </si>
  <si>
    <t>Wnt100+Rspo</t>
  </si>
  <si>
    <t>Fold</t>
  </si>
  <si>
    <t>TRULI 2uM</t>
  </si>
  <si>
    <t>TRULI 5uM</t>
  </si>
  <si>
    <t>VTPFN 0.5uM</t>
  </si>
  <si>
    <t>VTPFN+TRULI 2uM</t>
  </si>
  <si>
    <t>VTPFN+TRULI 5uM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</si>
</sst>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8">
    <xf numFmtId="0" fontId="0" fillId="0" borderId="0" xfId="0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0" fillId="7" borderId="0" xfId="0" applyFill="1"/>
    <xf numFmtId="0" fontId="1" fillId="9" borderId="0" xfId="0" applyFont="1" applyFill="1"/>
    <xf numFmtId="0" fontId="4" fillId="0" borderId="0" xfId="0" applyFont="1"/>
    <xf numFmtId="0" fontId="2" fillId="0" borderId="0" xfId="0" applyFon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HOP-Flash reporter (YAP/TAZ signaling)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Sheet0!$D$106:$D$112</c:f>
                <c:numCache>
                  <c:formatCode>General</c:formatCode>
                  <c:ptCount val="7"/>
                  <c:pt idx="0">
                    <c:v>0.46576296585305288</c:v>
                  </c:pt>
                  <c:pt idx="1">
                    <c:v>0.17026246625815927</c:v>
                  </c:pt>
                  <c:pt idx="2">
                    <c:v>2.8646556966321124</c:v>
                  </c:pt>
                  <c:pt idx="3">
                    <c:v>2.7647432049038008</c:v>
                  </c:pt>
                  <c:pt idx="4">
                    <c:v>9.6534458568511602E-2</c:v>
                  </c:pt>
                  <c:pt idx="5">
                    <c:v>1.5954842779233938</c:v>
                  </c:pt>
                  <c:pt idx="6">
                    <c:v>0.17131264997538445</c:v>
                  </c:pt>
                </c:numCache>
              </c:numRef>
            </c:plus>
            <c:minus>
              <c:numRef>
                <c:f>Sheet0!$D$106:$D$112</c:f>
                <c:numCache>
                  <c:formatCode>General</c:formatCode>
                  <c:ptCount val="7"/>
                  <c:pt idx="0">
                    <c:v>0.46576296585305288</c:v>
                  </c:pt>
                  <c:pt idx="1">
                    <c:v>0.17026246625815927</c:v>
                  </c:pt>
                  <c:pt idx="2">
                    <c:v>2.8646556966321124</c:v>
                  </c:pt>
                  <c:pt idx="3">
                    <c:v>2.7647432049038008</c:v>
                  </c:pt>
                  <c:pt idx="4">
                    <c:v>9.6534458568511602E-2</c:v>
                  </c:pt>
                  <c:pt idx="5">
                    <c:v>1.5954842779233938</c:v>
                  </c:pt>
                  <c:pt idx="6">
                    <c:v>0.17131264997538445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Sheet0!$B$106:$B$112</c:f>
              <c:strCache>
                <c:ptCount val="7"/>
                <c:pt idx="0">
                  <c:v>Control</c:v>
                </c:pt>
                <c:pt idx="1">
                  <c:v>VTPFN 0.5uM</c:v>
                </c:pt>
                <c:pt idx="2">
                  <c:v>TRULI 2uM</c:v>
                </c:pt>
                <c:pt idx="3">
                  <c:v>VTPFN+TRULI 2uM</c:v>
                </c:pt>
                <c:pt idx="4">
                  <c:v>VTPFN 0.5uM</c:v>
                </c:pt>
                <c:pt idx="5">
                  <c:v>TRULI 5uM</c:v>
                </c:pt>
                <c:pt idx="6">
                  <c:v>VTPFN+TRULI 5uM</c:v>
                </c:pt>
              </c:strCache>
            </c:strRef>
          </c:cat>
          <c:val>
            <c:numRef>
              <c:f>Sheet0!$C$106:$C$112</c:f>
              <c:numCache>
                <c:formatCode>General</c:formatCode>
                <c:ptCount val="7"/>
                <c:pt idx="0">
                  <c:v>1</c:v>
                </c:pt>
                <c:pt idx="1">
                  <c:v>0.62793624946123372</c:v>
                </c:pt>
                <c:pt idx="2">
                  <c:v>7.5352992491949022</c:v>
                </c:pt>
                <c:pt idx="3">
                  <c:v>5.5030079025444367</c:v>
                </c:pt>
                <c:pt idx="4">
                  <c:v>0.45479612193520086</c:v>
                </c:pt>
                <c:pt idx="5">
                  <c:v>3.0759635036925559</c:v>
                </c:pt>
                <c:pt idx="6">
                  <c:v>0.51509933959835963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B3-BD49-AE6B-2605D889E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0821920"/>
        <c:axId val="600616208"/>
      </c:barChart>
      <c:catAx>
        <c:axId val="60082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00616208"/>
        <c:crosses val="autoZero"/>
        <c:auto val="1"/>
        <c:lblAlgn val="ctr"/>
        <c:lblOffset val="100"/>
        <c:noMultiLvlLbl val="0"/>
      </c:catAx>
      <c:valAx>
        <c:axId val="6006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RLA (a.u,)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0082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96</xdr:row>
      <xdr:rowOff>165100</xdr:rowOff>
    </xdr:from>
    <xdr:to>
      <xdr:col>12</xdr:col>
      <xdr:colOff>711200</xdr:colOff>
      <xdr:row>117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3A2890-70E1-BA7E-B6ED-C5FCCB31D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topLeftCell="A90" workbookViewId="0">
      <selection activeCell="B122" sqref="B122"/>
    </sheetView>
  </sheetViews>
  <sheetFormatPr baseColWidth="10" defaultRowHeight="15" x14ac:dyDescent="0.2"/>
  <cols>
    <col min="2" max="2" width="16.1640625" customWidth="1"/>
  </cols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</row>
    <row r="3" spans="1:12" x14ac:dyDescent="0.2">
      <c r="A3" t="s">
        <v>4</v>
      </c>
      <c r="E3" t="s">
        <v>5</v>
      </c>
    </row>
    <row r="5" spans="1:12" x14ac:dyDescent="0.2">
      <c r="A5" t="s">
        <v>6</v>
      </c>
      <c r="B5" t="s">
        <v>7</v>
      </c>
    </row>
    <row r="6" spans="1:12" x14ac:dyDescent="0.2">
      <c r="A6" t="s">
        <v>8</v>
      </c>
      <c r="B6" s="1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2" t="s">
        <v>17</v>
      </c>
      <c r="B14" s="2"/>
      <c r="C14" s="2"/>
      <c r="D14" s="2"/>
      <c r="E14" s="2">
        <v>2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">
      <c r="A15" s="2" t="s">
        <v>19</v>
      </c>
      <c r="B15" s="2"/>
      <c r="C15" s="2"/>
      <c r="D15" s="2"/>
      <c r="E15" s="2">
        <v>2</v>
      </c>
      <c r="F15" s="2" t="s">
        <v>20</v>
      </c>
      <c r="G15" s="2"/>
      <c r="H15" s="2"/>
      <c r="I15" s="2"/>
      <c r="J15" s="2"/>
      <c r="K15" s="2"/>
      <c r="L15" s="2"/>
    </row>
    <row r="17" spans="1:13" x14ac:dyDescent="0.2">
      <c r="A17" s="2" t="s">
        <v>21</v>
      </c>
      <c r="B17" s="2"/>
      <c r="C17" s="2"/>
      <c r="D17" s="2"/>
      <c r="E17" s="3">
        <v>6.9444444444444447E-4</v>
      </c>
      <c r="F17" s="2"/>
      <c r="G17" s="2"/>
      <c r="H17" s="2"/>
      <c r="I17" s="2"/>
      <c r="J17" s="2"/>
      <c r="K17" s="2"/>
      <c r="L17" s="2"/>
    </row>
    <row r="19" spans="1:13" x14ac:dyDescent="0.2">
      <c r="A19" s="2" t="s">
        <v>17</v>
      </c>
      <c r="B19" s="2"/>
      <c r="C19" s="2"/>
      <c r="D19" s="2"/>
      <c r="E19" s="2">
        <v>3</v>
      </c>
      <c r="F19" s="2" t="s">
        <v>18</v>
      </c>
      <c r="G19" s="2"/>
      <c r="H19" s="2"/>
      <c r="I19" s="2"/>
      <c r="J19" s="2"/>
      <c r="K19" s="2"/>
      <c r="L19" s="2"/>
    </row>
    <row r="20" spans="1:13" x14ac:dyDescent="0.2">
      <c r="A20" s="2" t="s">
        <v>19</v>
      </c>
      <c r="B20" s="2"/>
      <c r="C20" s="2"/>
      <c r="D20" s="2"/>
      <c r="E20" s="2">
        <v>2</v>
      </c>
      <c r="F20" s="2" t="s">
        <v>20</v>
      </c>
      <c r="G20" s="2"/>
      <c r="H20" s="2"/>
      <c r="I20" s="2"/>
      <c r="J20" s="2"/>
      <c r="K20" s="2"/>
      <c r="L20" s="2"/>
    </row>
    <row r="23" spans="1:13" x14ac:dyDescent="0.2">
      <c r="A23" t="s">
        <v>22</v>
      </c>
    </row>
    <row r="24" spans="1:13" x14ac:dyDescent="0.2">
      <c r="A24" t="s">
        <v>23</v>
      </c>
      <c r="E24" t="s">
        <v>24</v>
      </c>
    </row>
    <row r="25" spans="1:13" x14ac:dyDescent="0.2">
      <c r="A25" t="s">
        <v>25</v>
      </c>
      <c r="E25" t="s">
        <v>26</v>
      </c>
    </row>
    <row r="26" spans="1:13" x14ac:dyDescent="0.2">
      <c r="A26" t="s">
        <v>27</v>
      </c>
      <c r="E26" s="4"/>
    </row>
    <row r="27" spans="1:13" x14ac:dyDescent="0.2">
      <c r="A27" t="s">
        <v>28</v>
      </c>
      <c r="E27">
        <v>100</v>
      </c>
      <c r="F27" t="s">
        <v>29</v>
      </c>
    </row>
    <row r="28" spans="1:13" x14ac:dyDescent="0.2">
      <c r="A28" t="s">
        <v>30</v>
      </c>
      <c r="E28">
        <v>0</v>
      </c>
      <c r="F28" t="s">
        <v>29</v>
      </c>
    </row>
    <row r="29" spans="1:13" x14ac:dyDescent="0.2">
      <c r="A29" t="s">
        <v>31</v>
      </c>
      <c r="B29" s="1" t="s">
        <v>32</v>
      </c>
    </row>
    <row r="31" spans="1:13" x14ac:dyDescent="0.2">
      <c r="B31" t="s">
        <v>33</v>
      </c>
    </row>
    <row r="32" spans="1:13" x14ac:dyDescent="0.2">
      <c r="A32" s="5" t="s">
        <v>34</v>
      </c>
      <c r="B32" s="5">
        <v>1</v>
      </c>
      <c r="C32" s="5">
        <v>2</v>
      </c>
      <c r="D32" s="5">
        <v>3</v>
      </c>
      <c r="E32" s="5">
        <v>4</v>
      </c>
      <c r="F32" s="5">
        <v>5</v>
      </c>
      <c r="G32" s="5">
        <v>6</v>
      </c>
      <c r="H32" s="5">
        <v>7</v>
      </c>
      <c r="I32" s="5">
        <v>8</v>
      </c>
      <c r="J32" s="5">
        <v>9</v>
      </c>
      <c r="K32" s="5">
        <v>10</v>
      </c>
      <c r="L32" s="5">
        <v>11</v>
      </c>
      <c r="M32" s="5">
        <v>12</v>
      </c>
    </row>
    <row r="33" spans="1:13" x14ac:dyDescent="0.2">
      <c r="A33" s="5" t="s">
        <v>35</v>
      </c>
      <c r="B33">
        <v>306</v>
      </c>
      <c r="C33">
        <v>446</v>
      </c>
      <c r="D33">
        <v>236</v>
      </c>
      <c r="E33">
        <v>306</v>
      </c>
      <c r="F33">
        <v>426</v>
      </c>
      <c r="G33">
        <v>276</v>
      </c>
      <c r="H33">
        <v>306</v>
      </c>
      <c r="I33">
        <v>386</v>
      </c>
      <c r="J33">
        <v>1066</v>
      </c>
      <c r="K33">
        <v>1186</v>
      </c>
      <c r="L33">
        <v>1286</v>
      </c>
      <c r="M33">
        <v>696</v>
      </c>
    </row>
    <row r="34" spans="1:13" x14ac:dyDescent="0.2">
      <c r="A34" s="5" t="s">
        <v>36</v>
      </c>
      <c r="B34">
        <v>396</v>
      </c>
      <c r="C34">
        <v>436</v>
      </c>
      <c r="D34">
        <v>566</v>
      </c>
      <c r="E34">
        <v>396</v>
      </c>
      <c r="F34">
        <v>806</v>
      </c>
      <c r="G34">
        <v>596</v>
      </c>
      <c r="H34">
        <v>886</v>
      </c>
      <c r="I34">
        <v>1106</v>
      </c>
      <c r="J34">
        <v>2347</v>
      </c>
      <c r="K34">
        <v>4428</v>
      </c>
      <c r="L34">
        <v>2177</v>
      </c>
      <c r="M34">
        <v>1206</v>
      </c>
    </row>
    <row r="35" spans="1:13" x14ac:dyDescent="0.2">
      <c r="A35" s="5" t="s">
        <v>37</v>
      </c>
      <c r="B35">
        <v>286</v>
      </c>
      <c r="C35">
        <v>456</v>
      </c>
      <c r="D35">
        <v>336</v>
      </c>
      <c r="E35">
        <v>566</v>
      </c>
      <c r="F35">
        <v>216</v>
      </c>
      <c r="G35">
        <v>416</v>
      </c>
      <c r="H35">
        <v>336</v>
      </c>
      <c r="I35">
        <v>316</v>
      </c>
      <c r="J35">
        <v>1206</v>
      </c>
      <c r="K35">
        <v>1386</v>
      </c>
      <c r="L35">
        <v>1846</v>
      </c>
      <c r="M35">
        <v>896</v>
      </c>
    </row>
    <row r="36" spans="1:13" x14ac:dyDescent="0.2">
      <c r="A36" s="5" t="s">
        <v>38</v>
      </c>
      <c r="B36">
        <v>416</v>
      </c>
      <c r="C36">
        <v>496</v>
      </c>
      <c r="D36">
        <v>386</v>
      </c>
      <c r="E36">
        <v>696</v>
      </c>
      <c r="F36">
        <v>146</v>
      </c>
      <c r="G36">
        <v>406</v>
      </c>
      <c r="H36">
        <v>326</v>
      </c>
      <c r="I36">
        <v>346</v>
      </c>
      <c r="J36">
        <v>32616</v>
      </c>
      <c r="K36">
        <v>30845</v>
      </c>
      <c r="L36">
        <v>31016</v>
      </c>
      <c r="M36">
        <v>9274</v>
      </c>
    </row>
    <row r="37" spans="1:13" x14ac:dyDescent="0.2">
      <c r="A37" s="5" t="s">
        <v>39</v>
      </c>
      <c r="B37">
        <v>156</v>
      </c>
      <c r="C37">
        <v>206</v>
      </c>
      <c r="D37">
        <v>386</v>
      </c>
      <c r="E37">
        <v>256</v>
      </c>
      <c r="F37">
        <v>246</v>
      </c>
      <c r="G37">
        <v>336</v>
      </c>
      <c r="H37">
        <v>256</v>
      </c>
      <c r="I37">
        <v>456</v>
      </c>
      <c r="J37">
        <v>27417</v>
      </c>
      <c r="K37">
        <v>18087</v>
      </c>
      <c r="L37">
        <v>19371</v>
      </c>
      <c r="M37">
        <v>6680</v>
      </c>
    </row>
    <row r="38" spans="1:13" x14ac:dyDescent="0.2">
      <c r="A38" s="5" t="s">
        <v>40</v>
      </c>
      <c r="B38">
        <v>236</v>
      </c>
      <c r="C38">
        <v>396</v>
      </c>
      <c r="D38">
        <v>266</v>
      </c>
      <c r="E38">
        <v>146</v>
      </c>
      <c r="F38">
        <v>1066</v>
      </c>
      <c r="G38">
        <v>976</v>
      </c>
      <c r="H38">
        <v>1186</v>
      </c>
      <c r="I38">
        <v>396</v>
      </c>
      <c r="J38">
        <v>1006</v>
      </c>
      <c r="K38">
        <v>976</v>
      </c>
      <c r="L38">
        <v>926</v>
      </c>
      <c r="M38">
        <v>546</v>
      </c>
    </row>
    <row r="39" spans="1:13" x14ac:dyDescent="0.2">
      <c r="A39" s="5" t="s">
        <v>41</v>
      </c>
      <c r="B39">
        <v>206</v>
      </c>
      <c r="C39">
        <v>336</v>
      </c>
      <c r="D39">
        <v>266</v>
      </c>
      <c r="E39">
        <v>226</v>
      </c>
      <c r="F39">
        <v>306</v>
      </c>
      <c r="G39">
        <v>276</v>
      </c>
      <c r="H39">
        <v>296</v>
      </c>
      <c r="I39">
        <v>316</v>
      </c>
      <c r="J39">
        <v>7952</v>
      </c>
      <c r="K39">
        <v>7221</v>
      </c>
      <c r="L39">
        <v>9986</v>
      </c>
      <c r="M39">
        <v>1226</v>
      </c>
    </row>
    <row r="40" spans="1:13" x14ac:dyDescent="0.2">
      <c r="A40" s="5" t="s">
        <v>42</v>
      </c>
      <c r="B40">
        <v>906</v>
      </c>
      <c r="C40">
        <v>466</v>
      </c>
      <c r="D40">
        <v>446</v>
      </c>
      <c r="E40">
        <v>316</v>
      </c>
      <c r="F40">
        <v>366</v>
      </c>
      <c r="G40">
        <v>256</v>
      </c>
      <c r="H40">
        <v>316</v>
      </c>
      <c r="I40">
        <v>306</v>
      </c>
      <c r="J40">
        <v>1306</v>
      </c>
      <c r="K40">
        <v>1356</v>
      </c>
      <c r="L40">
        <v>1586</v>
      </c>
      <c r="M40">
        <v>656</v>
      </c>
    </row>
    <row r="44" spans="1:13" x14ac:dyDescent="0.2">
      <c r="A44" t="s">
        <v>43</v>
      </c>
      <c r="B44" s="1" t="s">
        <v>44</v>
      </c>
    </row>
    <row r="48" spans="1:13" x14ac:dyDescent="0.2">
      <c r="A48" s="2" t="s">
        <v>45</v>
      </c>
      <c r="B48" s="2"/>
      <c r="C48" s="2"/>
      <c r="D48" s="2"/>
      <c r="E48" s="2" t="s">
        <v>46</v>
      </c>
      <c r="F48" s="2"/>
      <c r="G48" s="2"/>
      <c r="H48" s="2"/>
      <c r="I48" s="2"/>
      <c r="J48" s="2"/>
      <c r="K48" s="2"/>
      <c r="L48" s="2"/>
    </row>
    <row r="50" spans="1:12" x14ac:dyDescent="0.2">
      <c r="A50" s="2" t="s">
        <v>47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2" spans="1:12" x14ac:dyDescent="0.2">
      <c r="A52" s="2" t="s">
        <v>45</v>
      </c>
      <c r="B52" s="2"/>
      <c r="C52" s="2"/>
      <c r="D52" s="2"/>
      <c r="E52" s="2" t="s">
        <v>48</v>
      </c>
      <c r="F52" s="2"/>
      <c r="G52" s="2"/>
      <c r="H52" s="2"/>
      <c r="I52" s="2"/>
      <c r="J52" s="2"/>
      <c r="K52" s="2"/>
      <c r="L52" s="2"/>
    </row>
    <row r="54" spans="1:12" x14ac:dyDescent="0.2">
      <c r="A54" s="2" t="s">
        <v>17</v>
      </c>
      <c r="B54" s="2"/>
      <c r="C54" s="2"/>
      <c r="D54" s="2"/>
      <c r="E54" s="2">
        <v>3</v>
      </c>
      <c r="F54" s="2" t="s">
        <v>18</v>
      </c>
      <c r="G54" s="2"/>
      <c r="H54" s="2"/>
      <c r="I54" s="2"/>
      <c r="J54" s="2"/>
      <c r="K54" s="2"/>
      <c r="L54" s="2"/>
    </row>
    <row r="55" spans="1:12" x14ac:dyDescent="0.2">
      <c r="A55" s="2" t="s">
        <v>19</v>
      </c>
      <c r="B55" s="2"/>
      <c r="C55" s="2"/>
      <c r="D55" s="2"/>
      <c r="E55" s="2">
        <v>2</v>
      </c>
      <c r="F55" s="2" t="s">
        <v>20</v>
      </c>
      <c r="G55" s="2"/>
      <c r="H55" s="2"/>
      <c r="I55" s="2"/>
      <c r="J55" s="2"/>
      <c r="K55" s="2"/>
      <c r="L55" s="2"/>
    </row>
    <row r="58" spans="1:12" x14ac:dyDescent="0.2">
      <c r="A58" t="s">
        <v>49</v>
      </c>
    </row>
    <row r="59" spans="1:12" x14ac:dyDescent="0.2">
      <c r="A59" t="s">
        <v>23</v>
      </c>
      <c r="E59" t="s">
        <v>24</v>
      </c>
    </row>
    <row r="60" spans="1:12" x14ac:dyDescent="0.2">
      <c r="A60" t="s">
        <v>25</v>
      </c>
      <c r="E60" t="s">
        <v>50</v>
      </c>
    </row>
    <row r="61" spans="1:12" x14ac:dyDescent="0.2">
      <c r="A61" t="s">
        <v>28</v>
      </c>
      <c r="E61">
        <v>100</v>
      </c>
      <c r="F61" t="s">
        <v>29</v>
      </c>
    </row>
    <row r="62" spans="1:12" x14ac:dyDescent="0.2">
      <c r="A62" t="s">
        <v>30</v>
      </c>
      <c r="E62">
        <v>0</v>
      </c>
      <c r="F62" t="s">
        <v>29</v>
      </c>
    </row>
    <row r="63" spans="1:12" x14ac:dyDescent="0.2">
      <c r="A63" t="s">
        <v>31</v>
      </c>
      <c r="B63" s="1" t="s">
        <v>51</v>
      </c>
    </row>
    <row r="65" spans="1:13" x14ac:dyDescent="0.2">
      <c r="B65" t="s">
        <v>52</v>
      </c>
    </row>
    <row r="66" spans="1:13" x14ac:dyDescent="0.2">
      <c r="A66" s="5" t="s">
        <v>34</v>
      </c>
      <c r="B66" s="5">
        <v>1</v>
      </c>
      <c r="C66" s="5">
        <v>2</v>
      </c>
      <c r="D66" s="5">
        <v>3</v>
      </c>
      <c r="E66" s="5">
        <v>4</v>
      </c>
      <c r="F66" s="5">
        <v>5</v>
      </c>
      <c r="G66" s="5">
        <v>6</v>
      </c>
      <c r="H66" s="5">
        <v>7</v>
      </c>
      <c r="I66" s="5">
        <v>8</v>
      </c>
      <c r="J66" s="5">
        <v>9</v>
      </c>
      <c r="K66" s="5">
        <v>10</v>
      </c>
      <c r="L66" s="5">
        <v>11</v>
      </c>
      <c r="M66" s="5">
        <v>12</v>
      </c>
    </row>
    <row r="67" spans="1:13" x14ac:dyDescent="0.2">
      <c r="A67" s="5" t="s">
        <v>35</v>
      </c>
      <c r="B67">
        <v>1163</v>
      </c>
      <c r="C67">
        <v>1113</v>
      </c>
      <c r="D67">
        <v>1093</v>
      </c>
      <c r="E67">
        <v>1173</v>
      </c>
      <c r="F67">
        <v>1263</v>
      </c>
      <c r="G67">
        <v>1033</v>
      </c>
      <c r="H67">
        <v>1003</v>
      </c>
      <c r="I67">
        <v>823</v>
      </c>
      <c r="J67">
        <v>883</v>
      </c>
      <c r="K67">
        <v>933</v>
      </c>
      <c r="L67">
        <v>903</v>
      </c>
      <c r="M67">
        <v>1013</v>
      </c>
    </row>
    <row r="68" spans="1:13" x14ac:dyDescent="0.2">
      <c r="A68" s="5" t="s">
        <v>36</v>
      </c>
      <c r="B68">
        <v>1213</v>
      </c>
      <c r="C68">
        <v>1563</v>
      </c>
      <c r="D68">
        <v>1213</v>
      </c>
      <c r="E68">
        <v>1453</v>
      </c>
      <c r="F68">
        <v>1463</v>
      </c>
      <c r="G68">
        <v>1213</v>
      </c>
      <c r="H68">
        <v>1173</v>
      </c>
      <c r="I68">
        <v>1103</v>
      </c>
      <c r="J68">
        <v>1463</v>
      </c>
      <c r="K68">
        <v>1343</v>
      </c>
      <c r="L68">
        <v>1263</v>
      </c>
      <c r="M68">
        <v>983</v>
      </c>
    </row>
    <row r="69" spans="1:13" x14ac:dyDescent="0.2">
      <c r="A69" s="5" t="s">
        <v>37</v>
      </c>
      <c r="B69">
        <v>913</v>
      </c>
      <c r="C69">
        <v>1093</v>
      </c>
      <c r="D69">
        <v>873</v>
      </c>
      <c r="E69">
        <v>1353</v>
      </c>
      <c r="F69">
        <v>1113</v>
      </c>
      <c r="G69">
        <v>983</v>
      </c>
      <c r="H69">
        <v>993</v>
      </c>
      <c r="I69">
        <v>983</v>
      </c>
      <c r="J69">
        <v>1183</v>
      </c>
      <c r="K69">
        <v>963</v>
      </c>
      <c r="L69">
        <v>1163</v>
      </c>
      <c r="M69">
        <v>1013</v>
      </c>
    </row>
    <row r="70" spans="1:13" x14ac:dyDescent="0.2">
      <c r="A70" s="5" t="s">
        <v>38</v>
      </c>
      <c r="B70">
        <v>1073</v>
      </c>
      <c r="C70">
        <v>983</v>
      </c>
      <c r="D70">
        <v>983</v>
      </c>
      <c r="E70">
        <v>1393</v>
      </c>
      <c r="F70">
        <v>1023</v>
      </c>
      <c r="G70">
        <v>1173</v>
      </c>
      <c r="H70">
        <v>1163</v>
      </c>
      <c r="I70">
        <v>883</v>
      </c>
      <c r="J70">
        <v>1783</v>
      </c>
      <c r="K70">
        <v>2143</v>
      </c>
      <c r="L70">
        <v>1593</v>
      </c>
      <c r="M70">
        <v>1323</v>
      </c>
    </row>
    <row r="71" spans="1:13" x14ac:dyDescent="0.2">
      <c r="A71" s="5" t="s">
        <v>39</v>
      </c>
      <c r="B71">
        <v>953</v>
      </c>
      <c r="C71">
        <v>1003</v>
      </c>
      <c r="D71">
        <v>893</v>
      </c>
      <c r="E71">
        <v>863</v>
      </c>
      <c r="F71">
        <v>1383</v>
      </c>
      <c r="G71">
        <v>923</v>
      </c>
      <c r="H71">
        <v>1033</v>
      </c>
      <c r="I71">
        <v>1203</v>
      </c>
      <c r="J71">
        <v>1563</v>
      </c>
      <c r="K71">
        <v>1903</v>
      </c>
      <c r="L71">
        <v>1653</v>
      </c>
      <c r="M71">
        <v>1503</v>
      </c>
    </row>
    <row r="72" spans="1:13" x14ac:dyDescent="0.2">
      <c r="A72" s="5" t="s">
        <v>40</v>
      </c>
      <c r="B72">
        <v>1133</v>
      </c>
      <c r="C72">
        <v>1283</v>
      </c>
      <c r="D72">
        <v>1293</v>
      </c>
      <c r="E72">
        <v>1313</v>
      </c>
      <c r="F72">
        <v>953</v>
      </c>
      <c r="G72">
        <v>1103</v>
      </c>
      <c r="H72">
        <v>1193</v>
      </c>
      <c r="I72">
        <v>1273</v>
      </c>
      <c r="J72">
        <v>1033</v>
      </c>
      <c r="K72">
        <v>953</v>
      </c>
      <c r="L72">
        <v>963</v>
      </c>
      <c r="M72">
        <v>893</v>
      </c>
    </row>
    <row r="73" spans="1:13" x14ac:dyDescent="0.2">
      <c r="A73" s="5" t="s">
        <v>41</v>
      </c>
      <c r="B73">
        <v>873</v>
      </c>
      <c r="C73">
        <v>1053</v>
      </c>
      <c r="D73">
        <v>1143</v>
      </c>
      <c r="E73">
        <v>1393</v>
      </c>
      <c r="F73">
        <v>1513</v>
      </c>
      <c r="G73">
        <v>1103</v>
      </c>
      <c r="H73">
        <v>1013</v>
      </c>
      <c r="I73">
        <v>1063</v>
      </c>
      <c r="J73">
        <v>1023</v>
      </c>
      <c r="K73">
        <v>1063</v>
      </c>
      <c r="L73">
        <v>1223</v>
      </c>
      <c r="M73">
        <v>863</v>
      </c>
    </row>
    <row r="74" spans="1:13" x14ac:dyDescent="0.2">
      <c r="A74" s="5" t="s">
        <v>42</v>
      </c>
      <c r="B74">
        <v>823</v>
      </c>
      <c r="C74">
        <v>893</v>
      </c>
      <c r="D74">
        <v>1023</v>
      </c>
      <c r="E74">
        <v>1253</v>
      </c>
      <c r="F74">
        <v>893</v>
      </c>
      <c r="G74">
        <v>1153</v>
      </c>
      <c r="H74">
        <v>1033</v>
      </c>
      <c r="I74">
        <v>933</v>
      </c>
      <c r="J74">
        <v>1293</v>
      </c>
      <c r="K74">
        <v>1313</v>
      </c>
      <c r="L74">
        <v>1123</v>
      </c>
      <c r="M74">
        <v>1113</v>
      </c>
    </row>
    <row r="78" spans="1:13" x14ac:dyDescent="0.2">
      <c r="A78" t="s">
        <v>43</v>
      </c>
      <c r="B78" s="1" t="s">
        <v>53</v>
      </c>
    </row>
    <row r="82" spans="1:13" x14ac:dyDescent="0.2">
      <c r="C82" s="6"/>
      <c r="D82" s="6"/>
      <c r="I82" s="6"/>
      <c r="J82" s="6"/>
    </row>
    <row r="83" spans="1:13" x14ac:dyDescent="0.2">
      <c r="A83" s="5" t="s">
        <v>34</v>
      </c>
      <c r="B83" s="5">
        <v>1</v>
      </c>
      <c r="C83" s="5">
        <v>2</v>
      </c>
      <c r="D83" s="5">
        <v>3</v>
      </c>
      <c r="E83" s="5">
        <v>4</v>
      </c>
      <c r="F83" s="5">
        <v>5</v>
      </c>
      <c r="G83" s="5">
        <v>6</v>
      </c>
      <c r="H83" s="5">
        <v>7</v>
      </c>
      <c r="I83" s="5">
        <v>8</v>
      </c>
      <c r="J83" s="5">
        <v>9</v>
      </c>
      <c r="K83" s="5">
        <v>10</v>
      </c>
      <c r="L83" s="5">
        <v>11</v>
      </c>
      <c r="M83" s="5">
        <v>12</v>
      </c>
    </row>
    <row r="84" spans="1:13" x14ac:dyDescent="0.2">
      <c r="A84" s="5" t="s">
        <v>35</v>
      </c>
      <c r="B84">
        <f>B33/B67</f>
        <v>0.26311263972484955</v>
      </c>
      <c r="C84">
        <f t="shared" ref="C84:M84" si="0">C33/C67</f>
        <v>0.40071877807726863</v>
      </c>
      <c r="D84">
        <f t="shared" si="0"/>
        <v>0.21591948764867339</v>
      </c>
      <c r="E84">
        <f t="shared" si="0"/>
        <v>0.2608695652173913</v>
      </c>
      <c r="F84">
        <f t="shared" si="0"/>
        <v>0.33729216152019004</v>
      </c>
      <c r="G84">
        <f t="shared" si="0"/>
        <v>0.26718296224588578</v>
      </c>
      <c r="H84">
        <f t="shared" si="0"/>
        <v>0.30508474576271188</v>
      </c>
      <c r="I84">
        <f t="shared" si="0"/>
        <v>0.46901579586877279</v>
      </c>
      <c r="J84">
        <f t="shared" si="0"/>
        <v>1.2072480181200453</v>
      </c>
      <c r="K84">
        <f t="shared" si="0"/>
        <v>1.2711682743837085</v>
      </c>
      <c r="L84">
        <f t="shared" si="0"/>
        <v>1.424141749723145</v>
      </c>
      <c r="M84">
        <f t="shared" si="0"/>
        <v>0.68706811451135241</v>
      </c>
    </row>
    <row r="85" spans="1:13" x14ac:dyDescent="0.2">
      <c r="A85" s="5" t="s">
        <v>36</v>
      </c>
      <c r="B85">
        <f t="shared" ref="B85:M91" si="1">B34/B68</f>
        <v>0.32646331409727947</v>
      </c>
      <c r="C85">
        <f t="shared" si="1"/>
        <v>0.27895073576455537</v>
      </c>
      <c r="D85">
        <f t="shared" si="1"/>
        <v>0.46661170651277822</v>
      </c>
      <c r="E85">
        <f t="shared" si="1"/>
        <v>0.27253957329662765</v>
      </c>
      <c r="F85">
        <f t="shared" si="1"/>
        <v>0.55092276144907726</v>
      </c>
      <c r="G85">
        <f t="shared" si="1"/>
        <v>0.49134377576257215</v>
      </c>
      <c r="H85">
        <f t="shared" si="1"/>
        <v>0.75532821824381924</v>
      </c>
      <c r="I85">
        <f t="shared" si="1"/>
        <v>1.0027198549410699</v>
      </c>
      <c r="J85">
        <f t="shared" si="1"/>
        <v>1.6042378673957622</v>
      </c>
      <c r="K85">
        <f t="shared" si="1"/>
        <v>3.2970960536113179</v>
      </c>
      <c r="L85">
        <f t="shared" si="1"/>
        <v>1.7236737925574031</v>
      </c>
      <c r="M85">
        <f t="shared" si="1"/>
        <v>1.226856561546287</v>
      </c>
    </row>
    <row r="86" spans="1:13" x14ac:dyDescent="0.2">
      <c r="A86" s="5" t="s">
        <v>37</v>
      </c>
      <c r="B86">
        <f t="shared" si="1"/>
        <v>0.31325301204819278</v>
      </c>
      <c r="C86">
        <f t="shared" si="1"/>
        <v>0.4172003659652333</v>
      </c>
      <c r="D86">
        <f t="shared" si="1"/>
        <v>0.38487972508591067</v>
      </c>
      <c r="E86">
        <f t="shared" si="1"/>
        <v>0.41832963784183297</v>
      </c>
      <c r="F86">
        <f t="shared" si="1"/>
        <v>0.19407008086253369</v>
      </c>
      <c r="G86">
        <f t="shared" si="1"/>
        <v>0.4231943031536114</v>
      </c>
      <c r="H86">
        <f t="shared" si="1"/>
        <v>0.33836858006042297</v>
      </c>
      <c r="I86">
        <f t="shared" si="1"/>
        <v>0.32146490335707018</v>
      </c>
      <c r="J86">
        <f t="shared" si="1"/>
        <v>1.0194420963651734</v>
      </c>
      <c r="K86">
        <f t="shared" si="1"/>
        <v>1.4392523364485981</v>
      </c>
      <c r="L86">
        <f t="shared" si="1"/>
        <v>1.5872742906276871</v>
      </c>
      <c r="M86">
        <f t="shared" si="1"/>
        <v>0.88450148075024682</v>
      </c>
    </row>
    <row r="87" spans="1:13" x14ac:dyDescent="0.2">
      <c r="A87" s="5" t="s">
        <v>38</v>
      </c>
      <c r="B87">
        <f t="shared" si="1"/>
        <v>0.38769804287045667</v>
      </c>
      <c r="C87">
        <f t="shared" si="1"/>
        <v>0.5045778229908443</v>
      </c>
      <c r="D87">
        <f t="shared" si="1"/>
        <v>0.39267548321464901</v>
      </c>
      <c r="E87">
        <f t="shared" si="1"/>
        <v>0.49964106245513279</v>
      </c>
      <c r="F87">
        <f t="shared" si="1"/>
        <v>0.14271749755620725</v>
      </c>
      <c r="G87">
        <f t="shared" si="1"/>
        <v>0.34612105711849955</v>
      </c>
      <c r="H87">
        <f t="shared" si="1"/>
        <v>0.28030954428202925</v>
      </c>
      <c r="I87">
        <f t="shared" si="1"/>
        <v>0.39184597961494905</v>
      </c>
      <c r="J87">
        <f>J36/J70</f>
        <v>18.292765002804263</v>
      </c>
      <c r="K87">
        <f>K36/K70</f>
        <v>14.393373775081661</v>
      </c>
      <c r="L87">
        <f>L36/L70</f>
        <v>19.470182046453232</v>
      </c>
      <c r="M87">
        <f>M36/M70</f>
        <v>7.0098261526832957</v>
      </c>
    </row>
    <row r="88" spans="1:13" x14ac:dyDescent="0.2">
      <c r="A88" s="5" t="s">
        <v>39</v>
      </c>
      <c r="B88">
        <f t="shared" si="1"/>
        <v>0.16369359916054566</v>
      </c>
      <c r="C88">
        <f t="shared" si="1"/>
        <v>0.20538384845463609</v>
      </c>
      <c r="D88">
        <f t="shared" si="1"/>
        <v>0.43225083986562152</v>
      </c>
      <c r="E88">
        <f t="shared" si="1"/>
        <v>0.29663962920046349</v>
      </c>
      <c r="F88">
        <f t="shared" si="1"/>
        <v>0.17787418655097614</v>
      </c>
      <c r="G88">
        <f t="shared" si="1"/>
        <v>0.36403033586132177</v>
      </c>
      <c r="H88">
        <f t="shared" si="1"/>
        <v>0.24782187802516942</v>
      </c>
      <c r="I88">
        <f t="shared" si="1"/>
        <v>0.37905236907730672</v>
      </c>
      <c r="J88">
        <f>J37/J71</f>
        <v>17.54126679462572</v>
      </c>
      <c r="K88">
        <f>K37/K71</f>
        <v>9.5044666316342621</v>
      </c>
      <c r="L88">
        <f>L37/L71</f>
        <v>11.71869328493648</v>
      </c>
      <c r="M88">
        <f>M37/M71</f>
        <v>4.4444444444444446</v>
      </c>
    </row>
    <row r="89" spans="1:13" x14ac:dyDescent="0.2">
      <c r="A89" s="5" t="s">
        <v>40</v>
      </c>
      <c r="B89">
        <f t="shared" si="1"/>
        <v>0.20829655781112091</v>
      </c>
      <c r="C89">
        <f t="shared" si="1"/>
        <v>0.30865159781761498</v>
      </c>
      <c r="D89">
        <f t="shared" si="1"/>
        <v>0.205723124516628</v>
      </c>
      <c r="E89">
        <f t="shared" si="1"/>
        <v>0.11119573495811119</v>
      </c>
      <c r="F89">
        <f t="shared" si="1"/>
        <v>1.118572927597062</v>
      </c>
      <c r="G89">
        <f t="shared" si="1"/>
        <v>0.88485947416137811</v>
      </c>
      <c r="H89">
        <f t="shared" si="1"/>
        <v>0.99413243922883487</v>
      </c>
      <c r="I89">
        <f t="shared" si="1"/>
        <v>0.31107619795758051</v>
      </c>
      <c r="J89">
        <f t="shared" si="1"/>
        <v>0.9738625363020329</v>
      </c>
      <c r="K89">
        <f t="shared" si="1"/>
        <v>1.024134312696747</v>
      </c>
      <c r="L89">
        <f t="shared" si="1"/>
        <v>0.96157840083073731</v>
      </c>
      <c r="M89">
        <f t="shared" si="1"/>
        <v>0.6114221724524076</v>
      </c>
    </row>
    <row r="90" spans="1:13" x14ac:dyDescent="0.2">
      <c r="A90" s="5" t="s">
        <v>41</v>
      </c>
      <c r="B90">
        <f t="shared" si="1"/>
        <v>0.23596792668957617</v>
      </c>
      <c r="C90">
        <f t="shared" si="1"/>
        <v>0.31908831908831908</v>
      </c>
      <c r="D90">
        <f t="shared" si="1"/>
        <v>0.2327209098862642</v>
      </c>
      <c r="E90">
        <f t="shared" si="1"/>
        <v>0.16223977027997127</v>
      </c>
      <c r="F90">
        <f t="shared" si="1"/>
        <v>0.20224719101123595</v>
      </c>
      <c r="G90">
        <f t="shared" si="1"/>
        <v>0.25022665457842247</v>
      </c>
      <c r="H90">
        <f t="shared" si="1"/>
        <v>0.29220138203356366</v>
      </c>
      <c r="I90">
        <f t="shared" si="1"/>
        <v>0.29727187206020694</v>
      </c>
      <c r="J90">
        <f t="shared" si="1"/>
        <v>7.7732160312805476</v>
      </c>
      <c r="K90">
        <f t="shared" si="1"/>
        <v>6.7930385700846658</v>
      </c>
      <c r="L90">
        <f t="shared" si="1"/>
        <v>8.1651676206050698</v>
      </c>
      <c r="M90">
        <f t="shared" si="1"/>
        <v>1.4206257242178448</v>
      </c>
    </row>
    <row r="91" spans="1:13" x14ac:dyDescent="0.2">
      <c r="A91" s="5" t="s">
        <v>42</v>
      </c>
      <c r="B91">
        <f t="shared" si="1"/>
        <v>1.1008505467800729</v>
      </c>
      <c r="C91">
        <f t="shared" si="1"/>
        <v>0.52183650615901456</v>
      </c>
      <c r="D91">
        <f t="shared" si="1"/>
        <v>0.43597262952101662</v>
      </c>
      <c r="E91">
        <f t="shared" si="1"/>
        <v>0.25219473264166004</v>
      </c>
      <c r="F91">
        <f t="shared" si="1"/>
        <v>0.40985442329227323</v>
      </c>
      <c r="G91">
        <f t="shared" si="1"/>
        <v>0.2220294882914137</v>
      </c>
      <c r="H91">
        <f t="shared" si="1"/>
        <v>0.3059051306873185</v>
      </c>
      <c r="I91">
        <f t="shared" si="1"/>
        <v>0.32797427652733119</v>
      </c>
      <c r="J91">
        <f t="shared" si="1"/>
        <v>1.0100541376643464</v>
      </c>
      <c r="K91">
        <f t="shared" si="1"/>
        <v>1.0327494287890326</v>
      </c>
      <c r="L91">
        <f t="shared" si="1"/>
        <v>1.4122885129118432</v>
      </c>
      <c r="M91">
        <f t="shared" si="1"/>
        <v>0.58939802336028746</v>
      </c>
    </row>
    <row r="92" spans="1:13" x14ac:dyDescent="0.2">
      <c r="B92" s="6"/>
      <c r="H92" s="6"/>
    </row>
    <row r="93" spans="1:13" x14ac:dyDescent="0.2">
      <c r="C93" s="6"/>
      <c r="D93" s="6"/>
      <c r="I93" s="6"/>
      <c r="J93" s="6"/>
    </row>
    <row r="94" spans="1:13" x14ac:dyDescent="0.2">
      <c r="C94" s="6" t="s">
        <v>54</v>
      </c>
      <c r="D94" s="6" t="s">
        <v>55</v>
      </c>
      <c r="I94" s="6" t="s">
        <v>54</v>
      </c>
      <c r="J94" s="6" t="s">
        <v>55</v>
      </c>
    </row>
    <row r="95" spans="1:13" x14ac:dyDescent="0.2">
      <c r="B95" t="s">
        <v>56</v>
      </c>
      <c r="C95">
        <f>AVERAGE(J85:M85)</f>
        <v>1.9629660687776922</v>
      </c>
      <c r="D95">
        <f>STDEV(J85:M85)</f>
        <v>0.91427689806280565</v>
      </c>
      <c r="H95" t="s">
        <v>56</v>
      </c>
      <c r="I95">
        <f>AVERAGE(F84:I84)</f>
        <v>0.34464391634939012</v>
      </c>
      <c r="J95">
        <f>STDEV(F84:I84)</f>
        <v>8.7725975063230502E-2</v>
      </c>
    </row>
    <row r="96" spans="1:13" x14ac:dyDescent="0.2">
      <c r="B96" t="s">
        <v>66</v>
      </c>
      <c r="C96">
        <f>AVERAGE(J86:M86)</f>
        <v>1.2326175510479263</v>
      </c>
      <c r="D96">
        <f>STDEV(J86:M86)</f>
        <v>0.33421944405117338</v>
      </c>
      <c r="H96" t="s">
        <v>57</v>
      </c>
      <c r="I96">
        <f>AVERAGE(F85:I85)</f>
        <v>0.70007865259913471</v>
      </c>
      <c r="J96">
        <f t="shared" ref="J96" si="2">STDEV(F85:I85)</f>
        <v>0.23127324426000281</v>
      </c>
    </row>
    <row r="97" spans="2:10" x14ac:dyDescent="0.2">
      <c r="B97" t="s">
        <v>64</v>
      </c>
      <c r="C97">
        <f>AVERAGE(J87:M87)</f>
        <v>14.791536744255612</v>
      </c>
      <c r="D97">
        <f>STDEV(J87:M87)</f>
        <v>5.6232219312195593</v>
      </c>
      <c r="H97" t="s">
        <v>58</v>
      </c>
      <c r="I97">
        <f>AVERAGE(F86:I86)</f>
        <v>0.3192744668584096</v>
      </c>
      <c r="J97">
        <f>STDEV(F86:I86)</f>
        <v>9.4595373070870875E-2</v>
      </c>
    </row>
    <row r="98" spans="2:10" x14ac:dyDescent="0.2">
      <c r="B98" t="s">
        <v>67</v>
      </c>
      <c r="C98">
        <f>AVERAGE(J88:M88)</f>
        <v>10.802217788910227</v>
      </c>
      <c r="D98">
        <f>STDEV(J88:M88)</f>
        <v>5.4270971001098509</v>
      </c>
      <c r="H98" t="s">
        <v>59</v>
      </c>
      <c r="I98">
        <f>AVERAGE(F87:I87)</f>
        <v>0.29024851964292131</v>
      </c>
      <c r="J98">
        <f>STDEV(F87:I87)</f>
        <v>0.10848651225828725</v>
      </c>
    </row>
    <row r="99" spans="2:10" x14ac:dyDescent="0.2">
      <c r="B99" s="7" t="s">
        <v>66</v>
      </c>
      <c r="C99">
        <f>AVERAGE(J89:M89)</f>
        <v>0.89274935557048118</v>
      </c>
      <c r="D99">
        <f>STDEV(J89:M89)</f>
        <v>0.18949386663781423</v>
      </c>
      <c r="H99" s="7" t="s">
        <v>60</v>
      </c>
      <c r="I99">
        <f>AVERAGE(J87:M87)</f>
        <v>14.791536744255612</v>
      </c>
      <c r="J99">
        <f>STDEV(J87:M87)</f>
        <v>5.6232219312195593</v>
      </c>
    </row>
    <row r="100" spans="2:10" x14ac:dyDescent="0.2">
      <c r="B100" s="7" t="s">
        <v>65</v>
      </c>
      <c r="C100">
        <f>AVERAGE(J90:M90)</f>
        <v>6.0380119865470325</v>
      </c>
      <c r="D100">
        <f>STDEV(J90:M90)</f>
        <v>3.131881500831899</v>
      </c>
      <c r="H100" t="s">
        <v>61</v>
      </c>
      <c r="I100">
        <f>AVERAGE(F88:I88)</f>
        <v>0.2921946923786935</v>
      </c>
      <c r="J100">
        <f>STDEV(F88:I88)</f>
        <v>9.6164339167215104E-2</v>
      </c>
    </row>
    <row r="101" spans="2:10" x14ac:dyDescent="0.2">
      <c r="B101" t="s">
        <v>68</v>
      </c>
      <c r="C101">
        <f>AVERAGE(J91:M91)</f>
        <v>1.0111225256813774</v>
      </c>
      <c r="D101">
        <f>STDEV(J91:M91)</f>
        <v>0.33628091905406921</v>
      </c>
      <c r="H101" s="7" t="s">
        <v>62</v>
      </c>
      <c r="I101">
        <f>AVERAGE(J88:M88)</f>
        <v>10.802217788910227</v>
      </c>
      <c r="J101">
        <f>STDEV(J88:M88)</f>
        <v>5.4270971001098509</v>
      </c>
    </row>
    <row r="104" spans="2:10" x14ac:dyDescent="0.2">
      <c r="B104" s="6" t="s">
        <v>63</v>
      </c>
      <c r="H104" s="6" t="s">
        <v>63</v>
      </c>
    </row>
    <row r="105" spans="2:10" x14ac:dyDescent="0.2">
      <c r="C105" s="6" t="s">
        <v>54</v>
      </c>
      <c r="D105" s="6" t="s">
        <v>55</v>
      </c>
      <c r="I105" s="6" t="s">
        <v>54</v>
      </c>
      <c r="J105" s="6" t="s">
        <v>55</v>
      </c>
    </row>
    <row r="106" spans="2:10" x14ac:dyDescent="0.2">
      <c r="B106" t="s">
        <v>56</v>
      </c>
      <c r="C106">
        <f>C95/C95</f>
        <v>1</v>
      </c>
      <c r="D106">
        <f>D95/C95</f>
        <v>0.46576296585305288</v>
      </c>
      <c r="H106" t="s">
        <v>56</v>
      </c>
      <c r="I106">
        <f>I95/I95</f>
        <v>1</v>
      </c>
      <c r="J106">
        <f>J95/I95</f>
        <v>0.25454090701051696</v>
      </c>
    </row>
    <row r="107" spans="2:10" x14ac:dyDescent="0.2">
      <c r="B107" t="s">
        <v>66</v>
      </c>
      <c r="C107">
        <f>C96/$C$95</f>
        <v>0.62793624946123372</v>
      </c>
      <c r="D107">
        <f>D96/$C$95</f>
        <v>0.17026246625815927</v>
      </c>
      <c r="H107" t="s">
        <v>57</v>
      </c>
      <c r="I107">
        <f>I96/$I$95</f>
        <v>2.0313100547795977</v>
      </c>
      <c r="J107">
        <f>J96/$I$95</f>
        <v>0.67104983807561147</v>
      </c>
    </row>
    <row r="108" spans="2:10" x14ac:dyDescent="0.2">
      <c r="B108" t="s">
        <v>64</v>
      </c>
      <c r="C108">
        <f>C97/$C$95</f>
        <v>7.5352992491949022</v>
      </c>
      <c r="D108">
        <f>D97/$C$95</f>
        <v>2.8646556966321124</v>
      </c>
      <c r="H108" t="s">
        <v>58</v>
      </c>
      <c r="I108">
        <f>I97/$I$95</f>
        <v>0.92638938832954276</v>
      </c>
      <c r="J108">
        <f t="shared" ref="J108:J112" si="3">J97/$I$95</f>
        <v>0.2744727777958883</v>
      </c>
    </row>
    <row r="109" spans="2:10" x14ac:dyDescent="0.2">
      <c r="B109" t="s">
        <v>67</v>
      </c>
      <c r="C109">
        <f>C98/$C$95</f>
        <v>5.5030079025444367</v>
      </c>
      <c r="D109">
        <f>D98/$C$95</f>
        <v>2.7647432049038008</v>
      </c>
      <c r="H109" t="s">
        <v>59</v>
      </c>
      <c r="I109">
        <f>I98/$I$95</f>
        <v>0.84216928218943432</v>
      </c>
      <c r="J109">
        <f t="shared" si="3"/>
        <v>0.31477855001016969</v>
      </c>
    </row>
    <row r="110" spans="2:10" x14ac:dyDescent="0.2">
      <c r="B110" s="7" t="s">
        <v>66</v>
      </c>
      <c r="C110">
        <f>C99/$C$95</f>
        <v>0.45479612193520086</v>
      </c>
      <c r="D110">
        <f>D99/$C$95</f>
        <v>9.6534458568511602E-2</v>
      </c>
      <c r="H110" s="7" t="s">
        <v>60</v>
      </c>
      <c r="I110">
        <f t="shared" ref="I110:I111" si="4">I99/$I$95</f>
        <v>42.918316681558295</v>
      </c>
      <c r="J110">
        <f t="shared" si="3"/>
        <v>16.316034215206916</v>
      </c>
    </row>
    <row r="111" spans="2:10" x14ac:dyDescent="0.2">
      <c r="B111" s="7" t="s">
        <v>65</v>
      </c>
      <c r="C111">
        <f>C100/$C$95</f>
        <v>3.0759635036925559</v>
      </c>
      <c r="D111">
        <f>D100/$C$95</f>
        <v>1.5954842779233938</v>
      </c>
      <c r="H111" t="s">
        <v>61</v>
      </c>
      <c r="I111">
        <f t="shared" si="4"/>
        <v>0.84781619090724036</v>
      </c>
      <c r="J111">
        <f t="shared" si="3"/>
        <v>0.27902520429151129</v>
      </c>
    </row>
    <row r="112" spans="2:10" x14ac:dyDescent="0.2">
      <c r="B112" t="s">
        <v>68</v>
      </c>
      <c r="C112">
        <f>C101/$C$95</f>
        <v>0.51509933959835963</v>
      </c>
      <c r="D112">
        <f>D101/$C$95</f>
        <v>0.17131264997538445</v>
      </c>
      <c r="H112" s="7" t="s">
        <v>62</v>
      </c>
      <c r="I112">
        <f>I101/$I$95</f>
        <v>31.34312627169443</v>
      </c>
      <c r="J112">
        <f t="shared" si="3"/>
        <v>15.746969096671984</v>
      </c>
    </row>
  </sheetData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Microsoft Office User</cp:lastModifiedBy>
  <dcterms:created xsi:type="dcterms:W3CDTF">2024-03-23T10:48:47Z</dcterms:created>
  <dcterms:modified xsi:type="dcterms:W3CDTF">2024-03-26T22:52:52Z</dcterms:modified>
</cp:coreProperties>
</file>