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ipalav/Desktop/PhD project/Background/Experiments/QPCR/Processed data/January 24/"/>
    </mc:Choice>
  </mc:AlternateContent>
  <xr:revisionPtr revIDLastSave="0" documentId="13_ncr:1_{A21113CC-F524-3A48-805E-8E111851B185}" xr6:coauthVersionLast="47" xr6:coauthVersionMax="47" xr10:uidLastSave="{00000000-0000-0000-0000-000000000000}"/>
  <bookViews>
    <workbookView xWindow="5560" yWindow="920" windowWidth="28040" windowHeight="17440" xr2:uid="{A9035DE8-D619-1E46-98D6-C895C1EA2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N9" i="1"/>
  <c r="P9" i="1"/>
  <c r="V9" i="1"/>
  <c r="T9" i="1"/>
  <c r="R9" i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92" i="1"/>
  <c r="F92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79" i="1"/>
  <c r="F79" i="1" s="1"/>
  <c r="E78" i="1"/>
  <c r="F78" i="1" s="1"/>
  <c r="E77" i="1"/>
  <c r="F77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64" i="1"/>
  <c r="F64" i="1" s="1"/>
  <c r="E63" i="1"/>
  <c r="F63" i="1" s="1"/>
  <c r="E62" i="1"/>
  <c r="F62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49" i="1"/>
  <c r="F49" i="1" s="1"/>
  <c r="E48" i="1"/>
  <c r="F48" i="1" s="1"/>
  <c r="E47" i="1"/>
  <c r="F47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33" i="1"/>
  <c r="F33" i="1" s="1"/>
  <c r="E34" i="1"/>
  <c r="F34" i="1" s="1"/>
  <c r="E32" i="1"/>
  <c r="F32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19" i="1"/>
  <c r="F19" i="1" s="1"/>
  <c r="E18" i="1"/>
  <c r="F18" i="1" s="1"/>
  <c r="E17" i="1"/>
  <c r="F17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4" i="1"/>
  <c r="F4" i="1" s="1"/>
  <c r="E3" i="1"/>
  <c r="F3" i="1" s="1"/>
  <c r="E2" i="1"/>
  <c r="F2" i="1" s="1"/>
  <c r="H44" i="1" l="1"/>
  <c r="G71" i="1"/>
  <c r="T14" i="1" s="1"/>
  <c r="G8" i="1"/>
  <c r="L13" i="1" s="1"/>
  <c r="H8" i="1"/>
  <c r="M13" i="1" s="1"/>
  <c r="G104" i="1"/>
  <c r="H71" i="1"/>
  <c r="U14" i="1" s="1"/>
  <c r="H98" i="1"/>
  <c r="H104" i="1"/>
  <c r="H50" i="1"/>
  <c r="S12" i="1" s="1"/>
  <c r="H65" i="1"/>
  <c r="U12" i="1" s="1"/>
  <c r="H14" i="1"/>
  <c r="M15" i="1" s="1"/>
  <c r="G14" i="1"/>
  <c r="L15" i="1" s="1"/>
  <c r="H56" i="1"/>
  <c r="S14" i="1" s="1"/>
  <c r="G56" i="1"/>
  <c r="R14" i="1" s="1"/>
  <c r="G83" i="1"/>
  <c r="V13" i="1" s="1"/>
  <c r="H83" i="1"/>
  <c r="W13" i="1" s="1"/>
  <c r="G29" i="1"/>
  <c r="N15" i="1" s="1"/>
  <c r="H29" i="1"/>
  <c r="G62" i="1"/>
  <c r="T11" i="1" s="1"/>
  <c r="H62" i="1"/>
  <c r="U11" i="1" s="1"/>
  <c r="H11" i="1"/>
  <c r="M14" i="1" s="1"/>
  <c r="G32" i="1"/>
  <c r="P11" i="1" s="1"/>
  <c r="H32" i="1"/>
  <c r="Q11" i="1" s="1"/>
  <c r="H20" i="1"/>
  <c r="G20" i="1"/>
  <c r="N12" i="1" s="1"/>
  <c r="G5" i="1"/>
  <c r="L12" i="1" s="1"/>
  <c r="H5" i="1"/>
  <c r="M12" i="1" s="1"/>
  <c r="H41" i="1"/>
  <c r="G41" i="1"/>
  <c r="P14" i="1" s="1"/>
  <c r="H17" i="1"/>
  <c r="O11" i="1" s="1"/>
  <c r="G17" i="1"/>
  <c r="N11" i="1" s="1"/>
  <c r="G68" i="1"/>
  <c r="T13" i="1" s="1"/>
  <c r="H68" i="1"/>
  <c r="U13" i="1" s="1"/>
  <c r="H47" i="1"/>
  <c r="S11" i="1" s="1"/>
  <c r="G47" i="1"/>
  <c r="R11" i="1" s="1"/>
  <c r="H95" i="1"/>
  <c r="G95" i="1"/>
  <c r="G26" i="1"/>
  <c r="N14" i="1" s="1"/>
  <c r="H26" i="1"/>
  <c r="H2" i="1"/>
  <c r="M11" i="1" s="1"/>
  <c r="G2" i="1"/>
  <c r="L11" i="1" s="1"/>
  <c r="H53" i="1"/>
  <c r="S13" i="1" s="1"/>
  <c r="G53" i="1"/>
  <c r="R13" i="1" s="1"/>
  <c r="H89" i="1"/>
  <c r="W15" i="1" s="1"/>
  <c r="G89" i="1"/>
  <c r="V15" i="1" s="1"/>
  <c r="H101" i="1"/>
  <c r="G101" i="1"/>
  <c r="H38" i="1"/>
  <c r="G38" i="1"/>
  <c r="P13" i="1" s="1"/>
  <c r="H80" i="1"/>
  <c r="W12" i="1" s="1"/>
  <c r="G80" i="1"/>
  <c r="V12" i="1" s="1"/>
  <c r="H92" i="1"/>
  <c r="H23" i="1"/>
  <c r="G23" i="1"/>
  <c r="N13" i="1" s="1"/>
  <c r="G44" i="1"/>
  <c r="P15" i="1" s="1"/>
  <c r="H59" i="1"/>
  <c r="S15" i="1" s="1"/>
  <c r="G77" i="1"/>
  <c r="V11" i="1" s="1"/>
  <c r="H77" i="1"/>
  <c r="W11" i="1" s="1"/>
  <c r="G86" i="1"/>
  <c r="V14" i="1" s="1"/>
  <c r="H86" i="1"/>
  <c r="W14" i="1" s="1"/>
  <c r="H74" i="1"/>
  <c r="U15" i="1" s="1"/>
  <c r="G35" i="1"/>
  <c r="P12" i="1" s="1"/>
  <c r="G74" i="1"/>
  <c r="T15" i="1" s="1"/>
  <c r="G11" i="1"/>
  <c r="L14" i="1" s="1"/>
  <c r="G59" i="1"/>
  <c r="R15" i="1" s="1"/>
  <c r="H35" i="1"/>
  <c r="G50" i="1"/>
  <c r="R12" i="1" s="1"/>
  <c r="G98" i="1"/>
  <c r="G92" i="1"/>
  <c r="G65" i="1"/>
  <c r="T12" i="1" s="1"/>
  <c r="Q13" i="1" l="1"/>
  <c r="O13" i="1"/>
  <c r="Q12" i="1"/>
  <c r="O12" i="1"/>
  <c r="Q14" i="1"/>
  <c r="O14" i="1"/>
  <c r="O15" i="1"/>
  <c r="Q15" i="1"/>
</calcChain>
</file>

<file path=xl/sharedStrings.xml><?xml version="1.0" encoding="utf-8"?>
<sst xmlns="http://schemas.openxmlformats.org/spreadsheetml/2006/main" count="237" uniqueCount="127">
  <si>
    <t>d0</t>
  </si>
  <si>
    <t>d7</t>
  </si>
  <si>
    <t>d11</t>
  </si>
  <si>
    <t>d15</t>
  </si>
  <si>
    <t>d16</t>
  </si>
  <si>
    <t>Nanog</t>
  </si>
  <si>
    <t>oct4</t>
  </si>
  <si>
    <t>sox2</t>
  </si>
  <si>
    <t>Nestin</t>
  </si>
  <si>
    <t>pax6</t>
  </si>
  <si>
    <t>Foxg1</t>
  </si>
  <si>
    <t>GAPDH</t>
  </si>
  <si>
    <t>Undetermined</t>
  </si>
  <si>
    <t>Raw Data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</si>
  <si>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</si>
  <si>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</si>
  <si>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</si>
  <si>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</si>
  <si>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</si>
  <si>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</si>
  <si>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</si>
  <si>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</si>
  <si>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</si>
  <si>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</si>
  <si>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</si>
  <si>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</si>
  <si>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</si>
  <si>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</si>
  <si>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</si>
  <si>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</si>
  <si>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</si>
  <si>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</si>
  <si>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</si>
  <si>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</si>
  <si>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</si>
  <si>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</si>
  <si>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</si>
  <si>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</si>
  <si>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</si>
  <si>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</si>
  <si>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</si>
  <si>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</si>
  <si>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</si>
  <si>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</si>
  <si>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</si>
  <si>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</si>
  <si>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</si>
  <si>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</si>
  <si>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</si>
  <si>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</si>
  <si>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</si>
  <si>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</si>
  <si>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</si>
  <si>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</si>
  <si>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</si>
  <si>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</si>
  <si>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</si>
  <si>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</si>
  <si>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</si>
  <si>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</si>
  <si>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</si>
  <si>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</si>
  <si>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</si>
  <si>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</si>
  <si>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</si>
  <si>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</si>
  <si>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</si>
  <si>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</si>
  <si>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</si>
  <si>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</si>
  <si>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</si>
  <si>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</si>
  <si>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</si>
  <si>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</si>
  <si>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</si>
  <si>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</si>
  <si>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</si>
  <si>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</si>
  <si>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</si>
  <si>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</si>
  <si>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</si>
  <si>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</si>
  <si>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</si>
  <si>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</si>
  <si>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</si>
  <si>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</si>
  <si>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</si>
  <si>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</si>
  <si>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</si>
  <si>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</si>
  <si>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</si>
  <si>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</si>
  <si>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</si>
  <si>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</si>
  <si>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</si>
  <si>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</si>
  <si>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</si>
  <si>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</si>
  <si>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</si>
  <si>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</si>
  <si>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</si>
  <si>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</si>
  <si>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</si>
  <si>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</si>
  <si>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</si>
  <si>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</si>
  <si>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</si>
  <si>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</si>
  <si>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</si>
  <si>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</si>
  <si>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</si>
  <si>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</si>
  <si>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</si>
  <si>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</si>
  <si>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</si>
  <si>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</si>
  <si>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</si>
  <si>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</si>
  <si>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</si>
  <si>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Ct Value</t>
  </si>
  <si>
    <t xml:space="preserve">Dt Ct </t>
  </si>
  <si>
    <t>2^(-dct)</t>
  </si>
  <si>
    <t>MEAN 2^(-dCt)</t>
  </si>
  <si>
    <t>SD 2^(-dCt)</t>
  </si>
  <si>
    <t>SD</t>
  </si>
  <si>
    <t>Gene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</si>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</sst>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0" fontId="0" fillId="0" borderId="1" xfId="0" applyBorder="1"/>
    <xf numFmtId="164" fontId="1" fillId="2" borderId="2" xfId="0" applyNumberFormat="1" applyFont="1" applyFill="1" applyBorder="1"/>
    <xf numFmtId="0" fontId="0" fillId="0" borderId="3" xfId="0" applyBorder="1"/>
    <xf numFmtId="164" fontId="1" fillId="2" borderId="4" xfId="0" applyNumberFormat="1" applyFont="1" applyFill="1" applyBorder="1"/>
    <xf numFmtId="0" fontId="0" fillId="0" borderId="5" xfId="0" applyBorder="1"/>
    <xf numFmtId="164" fontId="1" fillId="2" borderId="6" xfId="0" applyNumberFormat="1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164" fontId="1" fillId="2" borderId="8" xfId="0" applyNumberFormat="1" applyFont="1" applyFill="1" applyBorder="1"/>
    <xf numFmtId="164" fontId="0" fillId="0" borderId="8" xfId="0" applyNumberFormat="1" applyBorder="1"/>
    <xf numFmtId="165" fontId="0" fillId="0" borderId="8" xfId="0" applyNumberFormat="1" applyBorder="1"/>
    <xf numFmtId="166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164" fontId="1" fillId="2" borderId="0" xfId="0" applyNumberFormat="1" applyFont="1" applyFill="1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11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164" fontId="1" fillId="2" borderId="13" xfId="0" applyNumberFormat="1" applyFont="1" applyFill="1" applyBorder="1"/>
    <xf numFmtId="164" fontId="0" fillId="0" borderId="13" xfId="0" applyNumberFormat="1" applyBorder="1"/>
    <xf numFmtId="165" fontId="0" fillId="0" borderId="13" xfId="0" applyNumberFormat="1" applyBorder="1"/>
    <xf numFmtId="166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Differention</a:t>
            </a:r>
            <a:r>
              <a:rPr lang="en-GB" baseline="0"/>
              <a:t> to neural progenitorcells</a:t>
            </a:r>
            <a:endParaRPr lang="en-GB"/>
          </a:p>
        </c:rich>
      </c:tx>
      <c:layout>
        <c:manualLayout>
          <c:xMode val="edge"/>
          <c:yMode val="edge"/>
          <c:x val="0.33908936038407922"/>
          <c:y val="3.9778324737419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Sheet1!$L$9:$L$10</c:f>
              <c:strCache>
                <c:ptCount val="2"/>
                <c:pt idx="0">
                  <c:v>Nanog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Sheet1!$L$11:$L$15</c:f>
              <c:numCache>
                <c:formatCode>#,##0.00000</c:formatCode>
                <c:ptCount val="5"/>
                <c:pt idx="0">
                  <c:v>8.0889155034072582E-2</c:v>
                </c:pt>
                <c:pt idx="1">
                  <c:v>3.1927117712361432E-2</c:v>
                </c:pt>
                <c:pt idx="2">
                  <c:v>0.14529882002157501</c:v>
                </c:pt>
                <c:pt idx="3">
                  <c:v>0.15962540587547738</c:v>
                </c:pt>
                <c:pt idx="4">
                  <c:v>3.6597442578737142E-2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D-9440-A937-E15592E9AEDB}"/>
            </c:ext>
          </c:extLst>
        </c:ser>
        <c:ser>
          <c:idx val="2"/>
          <c:order val="1"/>
          <c:tx>
            <c:strRef>
              <c:f>Sheet1!$N$9:$N$10</c:f>
              <c:strCache>
                <c:ptCount val="2"/>
                <c:pt idx="0">
                  <c:v>oct4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Sheet1!$N$11:$N$15</c:f>
              <c:numCache>
                <c:formatCode>#,##0.00000</c:formatCode>
                <c:ptCount val="5"/>
                <c:pt idx="0" formatCode="0.00000">
                  <c:v>0.31103134803420196</c:v>
                </c:pt>
                <c:pt idx="1">
                  <c:v>4.9755310269836317E-2</c:v>
                </c:pt>
                <c:pt idx="2">
                  <c:v>9.0862010483616931E-2</c:v>
                </c:pt>
                <c:pt idx="3">
                  <c:v>8.9412757950352847E-2</c:v>
                </c:pt>
                <c:pt idx="4">
                  <c:v>0.12151121204972097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D-9440-A937-E15592E9AEDB}"/>
            </c:ext>
          </c:extLst>
        </c:ser>
        <c:ser>
          <c:idx val="4"/>
          <c:order val="2"/>
          <c:tx>
            <c:strRef>
              <c:f>Sheet1!$P$9:$P$10</c:f>
              <c:strCache>
                <c:ptCount val="2"/>
                <c:pt idx="0">
                  <c:v>sox2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Sheet1!$P$11:$P$15</c:f>
              <c:numCache>
                <c:formatCode>#,##0.00000</c:formatCode>
                <c:ptCount val="5"/>
                <c:pt idx="0" formatCode="0.00000">
                  <c:v>1.2106883312601674E-2</c:v>
                </c:pt>
                <c:pt idx="1">
                  <c:v>8.115146531345133E-3</c:v>
                </c:pt>
                <c:pt idx="2">
                  <c:v>5.0682582678732392E-3</c:v>
                </c:pt>
                <c:pt idx="3">
                  <c:v>1.9052009679567626E-2</c:v>
                </c:pt>
                <c:pt idx="4">
                  <c:v>6.5112130982845087E-2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D-9440-A937-E15592E9AEDB}"/>
            </c:ext>
          </c:extLst>
        </c:ser>
        <c:ser>
          <c:idx val="6"/>
          <c:order val="3"/>
          <c:tx>
            <c:strRef>
              <c:f>Sheet1!$R$9:$R$10</c:f>
              <c:strCache>
                <c:ptCount val="2"/>
                <c:pt idx="0">
                  <c:v>Nestin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Sheet1!$R$11:$R$15</c:f>
              <c:numCache>
                <c:formatCode>#,##0.00000</c:formatCode>
                <c:ptCount val="5"/>
                <c:pt idx="0" formatCode="0.00000">
                  <c:v>1.0059194509708352E-3</c:v>
                </c:pt>
                <c:pt idx="1">
                  <c:v>1.0473386467857631E-3</c:v>
                </c:pt>
                <c:pt idx="2">
                  <c:v>1.0147400689914424E-3</c:v>
                </c:pt>
                <c:pt idx="3">
                  <c:v>4.0212093347121759E-2</c:v>
                </c:pt>
                <c:pt idx="4">
                  <c:v>8.1130719949839821E-4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1D-9440-A937-E15592E9AEDB}"/>
            </c:ext>
          </c:extLst>
        </c:ser>
        <c:ser>
          <c:idx val="8"/>
          <c:order val="4"/>
          <c:tx>
            <c:strRef>
              <c:f>Sheet1!$T$9:$T$10</c:f>
              <c:strCache>
                <c:ptCount val="2"/>
                <c:pt idx="0">
                  <c:v>pax6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Sheet1!$T$11:$T$15</c:f>
              <c:numCache>
                <c:formatCode>#,##0.00000</c:formatCode>
                <c:ptCount val="5"/>
                <c:pt idx="0" formatCode="0.00000">
                  <c:v>2.0256364061628347E-4</c:v>
                </c:pt>
                <c:pt idx="1">
                  <c:v>1.1138501183741566E-3</c:v>
                </c:pt>
                <c:pt idx="2">
                  <c:v>8.3278502903443485E-4</c:v>
                </c:pt>
                <c:pt idx="3">
                  <c:v>9.2555390205445681E-4</c:v>
                </c:pt>
                <c:pt idx="4">
                  <c:v>0.1183328068640362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1D-9440-A937-E15592E9AEDB}"/>
            </c:ext>
          </c:extLst>
        </c:ser>
        <c:ser>
          <c:idx val="10"/>
          <c:order val="5"/>
          <c:tx>
            <c:strRef>
              <c:f>Sheet1!$V$9:$V$10</c:f>
              <c:strCache>
                <c:ptCount val="2"/>
                <c:pt idx="0">
                  <c:v>Foxg1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Sheet1!$W$11:$W$15</c:f>
                <c:numCache>
                  <c:formatCode>General</c:formatCode>
                  <c:ptCount val="5"/>
                  <c:pt idx="0">
                    <c:v>1.7496262363729954E-4</c:v>
                  </c:pt>
                  <c:pt idx="1">
                    <c:v>8.7832281089089229E-5</c:v>
                  </c:pt>
                  <c:pt idx="2">
                    <c:v>0.49861730210886379</c:v>
                  </c:pt>
                  <c:pt idx="3">
                    <c:v>1.5434182443276851E-4</c:v>
                  </c:pt>
                  <c:pt idx="4">
                    <c:v>1.4877490094980579E-4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Sheet1!$K$11:$K$15</c:f>
              <c:strCache>
                <c:ptCount val="5"/>
                <c:pt idx="0">
                  <c:v>d0</c:v>
                </c:pt>
                <c:pt idx="1">
                  <c:v>d7</c:v>
                </c:pt>
                <c:pt idx="2">
                  <c:v>d11</c:v>
                </c:pt>
                <c:pt idx="3">
                  <c:v>d15</c:v>
                </c:pt>
                <c:pt idx="4">
                  <c:v>d16</c:v>
                </c:pt>
              </c:strCache>
            </c:strRef>
          </c:cat>
          <c:val>
            <c:numRef>
              <c:f>Sheet1!$V$11:$V$15</c:f>
              <c:numCache>
                <c:formatCode>#,##0.00000</c:formatCode>
                <c:ptCount val="5"/>
                <c:pt idx="0" formatCode="0.00000">
                  <c:v>2.8294514961869904E-4</c:v>
                </c:pt>
                <c:pt idx="1">
                  <c:v>5.237465221529196E-4</c:v>
                </c:pt>
                <c:pt idx="2">
                  <c:v>0.28818452168312753</c:v>
                </c:pt>
                <c:pt idx="3">
                  <c:v>3.4570073561989876E-4</c:v>
                </c:pt>
                <c:pt idx="4">
                  <c:v>6.1912619191500191E-4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1D-9440-A937-E15592E9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620192"/>
        <c:axId val="1691151088"/>
      </c:lineChart>
      <c:catAx>
        <c:axId val="16906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>
            <c:manualLayout>
              <c:xMode val="edge"/>
              <c:yMode val="edge"/>
              <c:x val="0.48375361026142799"/>
              <c:y val="0.8806219196728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1151088"/>
        <c:crosses val="autoZero"/>
        <c:auto val="1"/>
        <c:lblAlgn val="ctr"/>
        <c:lblOffset val="100"/>
        <c:noMultiLvlLbl val="0"/>
      </c:catAx>
      <c:valAx>
        <c:axId val="16911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Expression to GAPDH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062019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83924</xdr:colOff>
      <xdr:row>19</xdr:row>
      <xdr:rowOff>155222</xdr:rowOff>
    </xdr:from>
    <xdr:to>
      <xdr:col>20</xdr:col>
      <xdr:colOff>790223</xdr:colOff>
      <xdr:row>47</xdr:row>
      <xdr:rowOff>51246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202B37-D65A-C963-84EA-8C7A2C05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4191-196E-EA41-90C9-2C3DF3C0378A}">
  <dimension ref="A1:W106"/>
  <sheetViews>
    <sheetView tabSelected="1" topLeftCell="A62" zoomScale="143" zoomScaleNormal="90" workbookViewId="0">
      <selection activeCell="G10" sqref="G10"/>
    </sheetView>
  </sheetViews>
  <sheetFormatPr baseColWidth="10" defaultRowHeight="16" x14ac:dyDescent="0.2"/>
  <cols>
    <col min="2" max="2" width="9.83203125" customWidth="1"/>
    <col min="4" max="4" width="11.33203125" customWidth="1"/>
    <col min="6" max="6" width="19.83203125" bestFit="1" customWidth="1"/>
    <col min="14" max="14" width="9" bestFit="1" customWidth="1"/>
    <col min="15" max="15" width="9" customWidth="1"/>
  </cols>
  <sheetData>
    <row r="1" spans="1:23" x14ac:dyDescent="0.2">
      <c r="A1" t="s">
        <v>125</v>
      </c>
      <c r="B1" t="s">
        <v>126</v>
      </c>
      <c r="C1" t="s">
        <v>13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23" x14ac:dyDescent="0.2">
      <c r="A2" s="15" t="s">
        <v>5</v>
      </c>
      <c r="B2" s="3" t="s">
        <v>0</v>
      </c>
      <c r="C2" t="s">
        <v>14</v>
      </c>
      <c r="D2" s="4">
        <v>22.491</v>
      </c>
      <c r="E2" s="9">
        <f>D2-D92</f>
        <v>6.9559999999999995</v>
      </c>
      <c r="F2" s="10">
        <f t="shared" ref="F2:F7" si="0">2^(-E2)</f>
        <v>8.0544399905842935E-3</v>
      </c>
      <c r="G2" s="10">
        <f>AVERAGE(F2:F4)</f>
        <v>8.0889155034072582E-2</v>
      </c>
      <c r="H2" s="11">
        <f>STDEV(F2:F4)</f>
        <v>9.4084795965414428E-2</v>
      </c>
    </row>
    <row r="3" spans="1:23" x14ac:dyDescent="0.2">
      <c r="A3" s="15"/>
      <c r="B3" s="5" t="s">
        <v>0</v>
      </c>
      <c r="C3" t="s">
        <v>15</v>
      </c>
      <c r="D3" s="6">
        <v>19.876999999999999</v>
      </c>
      <c r="E3" s="9">
        <f>D3-D93</f>
        <v>4.395999999999999</v>
      </c>
      <c r="F3" s="10">
        <f t="shared" si="0"/>
        <v>4.7497651762547402E-2</v>
      </c>
    </row>
    <row r="4" spans="1:23" x14ac:dyDescent="0.2">
      <c r="A4" s="15"/>
      <c r="B4" s="7" t="s">
        <v>0</v>
      </c>
      <c r="C4" t="s">
        <v>16</v>
      </c>
      <c r="D4" s="8">
        <v>19.164000000000001</v>
      </c>
      <c r="E4" s="9">
        <f>D4-D94</f>
        <v>2.4180000000000028</v>
      </c>
      <c r="F4" s="10">
        <f t="shared" si="0"/>
        <v>0.18711537334908607</v>
      </c>
    </row>
    <row r="5" spans="1:23" x14ac:dyDescent="0.2">
      <c r="A5" s="15"/>
      <c r="B5" s="3" t="s">
        <v>1</v>
      </c>
      <c r="C5" t="s">
        <v>17</v>
      </c>
      <c r="D5" s="4">
        <v>21.177</v>
      </c>
      <c r="E5" s="9">
        <f t="shared" ref="E5:E16" si="1">D5-D95</f>
        <v>4.6679999999999993</v>
      </c>
      <c r="F5" s="10">
        <f t="shared" si="0"/>
        <v>3.9336161672026825E-2</v>
      </c>
      <c r="G5" s="10">
        <f>AVERAGE(F5:F7)</f>
        <v>3.1927117712361432E-2</v>
      </c>
      <c r="H5" s="11">
        <f>STDEV(F5:F7)</f>
        <v>7.8315116707493668E-3</v>
      </c>
    </row>
    <row r="6" spans="1:23" x14ac:dyDescent="0.2">
      <c r="A6" s="15"/>
      <c r="B6" s="5" t="s">
        <v>1</v>
      </c>
      <c r="C6" t="s">
        <v>18</v>
      </c>
      <c r="D6" s="6">
        <v>21.812000000000001</v>
      </c>
      <c r="E6" s="9">
        <f t="shared" si="1"/>
        <v>4.9340000000000011</v>
      </c>
      <c r="F6" s="10">
        <f t="shared" si="0"/>
        <v>3.271282131170547E-2</v>
      </c>
      <c r="H6" s="11"/>
    </row>
    <row r="7" spans="1:23" x14ac:dyDescent="0.2">
      <c r="A7" s="15"/>
      <c r="B7" s="7" t="s">
        <v>1</v>
      </c>
      <c r="C7" t="s">
        <v>19</v>
      </c>
      <c r="D7" s="8">
        <v>22.303000000000001</v>
      </c>
      <c r="E7" s="9">
        <f t="shared" si="1"/>
        <v>5.397000000000002</v>
      </c>
      <c r="F7" s="10">
        <f t="shared" si="0"/>
        <v>2.3732370153351993E-2</v>
      </c>
      <c r="H7" s="11"/>
    </row>
    <row r="8" spans="1:23" x14ac:dyDescent="0.2">
      <c r="A8" s="15"/>
      <c r="B8" s="3" t="s">
        <v>2</v>
      </c>
      <c r="C8" t="s">
        <v>20</v>
      </c>
      <c r="D8" s="4">
        <v>22.93</v>
      </c>
      <c r="E8" s="9">
        <f t="shared" si="1"/>
        <v>7.4359999999999999</v>
      </c>
      <c r="F8" s="10">
        <f t="shared" ref="F8:F71" si="2">2^(-E8)</f>
        <v>5.7748532471634468E-3</v>
      </c>
      <c r="G8" s="10">
        <f>AVERAGE(F8:F10)</f>
        <v>0.14529882002157501</v>
      </c>
      <c r="H8" s="11">
        <f>STDEV(F8:F10)</f>
        <v>0.24158223427219902</v>
      </c>
    </row>
    <row r="9" spans="1:23" x14ac:dyDescent="0.2">
      <c r="A9" s="15"/>
      <c r="B9" s="5" t="s">
        <v>2</v>
      </c>
      <c r="C9" t="s">
        <v>21</v>
      </c>
      <c r="D9" s="6">
        <v>22.914999999999999</v>
      </c>
      <c r="E9" s="9">
        <f t="shared" si="1"/>
        <v>7.4129999999999985</v>
      </c>
      <c r="F9" s="10">
        <f t="shared" si="2"/>
        <v>5.8676559646130104E-3</v>
      </c>
      <c r="H9" s="11"/>
      <c r="L9" s="13" t="str">
        <f>A2</f>
        <v>Nanog</v>
      </c>
      <c r="M9" s="13"/>
      <c r="N9" s="14" t="str">
        <f>A17</f>
        <v>oct4</v>
      </c>
      <c r="O9" s="14"/>
      <c r="P9" s="13" t="str">
        <f>A32</f>
        <v>sox2</v>
      </c>
      <c r="Q9" s="13"/>
      <c r="R9" s="13" t="str">
        <f>A47</f>
        <v>Nestin</v>
      </c>
      <c r="S9" s="13"/>
      <c r="T9" s="13" t="str">
        <f>A62</f>
        <v>pax6</v>
      </c>
      <c r="U9" s="13"/>
      <c r="V9" s="13" t="str">
        <f>A77</f>
        <v>Foxg1</v>
      </c>
      <c r="W9" s="13"/>
    </row>
    <row r="10" spans="1:23" x14ac:dyDescent="0.2">
      <c r="A10" s="15"/>
      <c r="B10" s="7" t="s">
        <v>2</v>
      </c>
      <c r="C10" t="s">
        <v>22</v>
      </c>
      <c r="D10" s="8">
        <v>17.831</v>
      </c>
      <c r="E10" s="9">
        <f t="shared" si="1"/>
        <v>1.2369999999999983</v>
      </c>
      <c r="F10" s="10">
        <f t="shared" si="2"/>
        <v>0.42425395085294859</v>
      </c>
      <c r="H10" s="11"/>
      <c r="M10" t="s">
        <v>124</v>
      </c>
      <c r="O10" t="s">
        <v>124</v>
      </c>
      <c r="Q10" t="s">
        <v>124</v>
      </c>
      <c r="S10" t="s">
        <v>124</v>
      </c>
      <c r="U10" t="s">
        <v>124</v>
      </c>
      <c r="W10" t="s">
        <v>124</v>
      </c>
    </row>
    <row r="11" spans="1:23" x14ac:dyDescent="0.2">
      <c r="A11" s="15"/>
      <c r="B11" s="3" t="s">
        <v>3</v>
      </c>
      <c r="C11" t="s">
        <v>23</v>
      </c>
      <c r="D11" s="4">
        <v>15.848000000000001</v>
      </c>
      <c r="E11" s="9">
        <f t="shared" si="1"/>
        <v>1.2520000000000007</v>
      </c>
      <c r="F11" s="10">
        <f t="shared" si="2"/>
        <v>0.41986574647206998</v>
      </c>
      <c r="G11" s="10">
        <f>AVERAGE(F11:F13)</f>
        <v>0.15962540587547738</v>
      </c>
      <c r="H11" s="11">
        <f t="shared" ref="H11" si="3">STDEV(F11:F13)</f>
        <v>0.22570883249350793</v>
      </c>
      <c r="K11" t="s">
        <v>0</v>
      </c>
      <c r="L11" s="10">
        <f>G2</f>
        <v>8.0889155034072582E-2</v>
      </c>
      <c r="M11" s="10">
        <f>H2</f>
        <v>9.4084795965414428E-2</v>
      </c>
      <c r="N11" s="11">
        <f>G17</f>
        <v>0.31103134803420196</v>
      </c>
      <c r="O11" s="11">
        <f>H17</f>
        <v>0.18371418214526114</v>
      </c>
      <c r="P11" s="11">
        <f>G32</f>
        <v>1.2106883312601674E-2</v>
      </c>
      <c r="Q11" s="11">
        <f>H32</f>
        <v>5.0018821338136035E-3</v>
      </c>
      <c r="R11" s="11">
        <f>G47</f>
        <v>1.0059194509708352E-3</v>
      </c>
      <c r="S11" s="11">
        <f>H47</f>
        <v>3.7803772492582538E-4</v>
      </c>
      <c r="T11" s="11">
        <f>G62</f>
        <v>2.0256364061628347E-4</v>
      </c>
      <c r="U11" s="11">
        <f>H62</f>
        <v>9.070491735893902E-5</v>
      </c>
      <c r="V11" s="11">
        <f>G77</f>
        <v>2.8294514961869904E-4</v>
      </c>
      <c r="W11" s="11">
        <f>H77</f>
        <v>1.7496262363729954E-4</v>
      </c>
    </row>
    <row r="12" spans="1:23" x14ac:dyDescent="0.2">
      <c r="A12" s="15"/>
      <c r="B12" s="5" t="s">
        <v>3</v>
      </c>
      <c r="C12" t="s">
        <v>24</v>
      </c>
      <c r="D12" s="6">
        <v>20.295000000000002</v>
      </c>
      <c r="E12" s="9">
        <f t="shared" si="1"/>
        <v>4.5810000000000013</v>
      </c>
      <c r="F12" s="10">
        <f t="shared" si="2"/>
        <v>4.1781265481410416E-2</v>
      </c>
      <c r="H12" s="11"/>
      <c r="K12" t="s">
        <v>1</v>
      </c>
      <c r="L12" s="10">
        <f>G5</f>
        <v>3.1927117712361432E-2</v>
      </c>
      <c r="M12" s="10">
        <f>H5</f>
        <v>7.8315116707493668E-3</v>
      </c>
      <c r="N12" s="10">
        <f>G20</f>
        <v>4.9755310269836317E-2</v>
      </c>
      <c r="O12" s="10">
        <f>H20</f>
        <v>1.4881942694030793E-2</v>
      </c>
      <c r="P12" s="10">
        <f>G35</f>
        <v>8.115146531345133E-3</v>
      </c>
      <c r="Q12" s="10">
        <f>H20</f>
        <v>1.4881942694030793E-2</v>
      </c>
      <c r="R12" s="10">
        <f>G50</f>
        <v>1.0473386467857631E-3</v>
      </c>
      <c r="S12" s="10">
        <f>H50</f>
        <v>1.4915453632038584E-4</v>
      </c>
      <c r="T12" s="10">
        <f>G65</f>
        <v>1.1138501183741566E-3</v>
      </c>
      <c r="U12" s="10">
        <f>H65</f>
        <v>2.1253015752273317E-4</v>
      </c>
      <c r="V12" s="10">
        <f>G80</f>
        <v>5.237465221529196E-4</v>
      </c>
      <c r="W12" s="11">
        <f>H80</f>
        <v>8.7832281089089229E-5</v>
      </c>
    </row>
    <row r="13" spans="1:23" x14ac:dyDescent="0.2">
      <c r="A13" s="15"/>
      <c r="B13" s="7" t="s">
        <v>3</v>
      </c>
      <c r="C13" t="s">
        <v>25</v>
      </c>
      <c r="D13" s="8">
        <v>20.492000000000001</v>
      </c>
      <c r="E13" s="9">
        <f t="shared" si="1"/>
        <v>5.8590000000000018</v>
      </c>
      <c r="F13" s="10">
        <f t="shared" si="2"/>
        <v>1.7229205672951751E-2</v>
      </c>
      <c r="H13" s="11"/>
      <c r="K13" t="s">
        <v>2</v>
      </c>
      <c r="L13" s="10">
        <f>G8</f>
        <v>0.14529882002157501</v>
      </c>
      <c r="M13" s="10">
        <f>H8</f>
        <v>0.24158223427219902</v>
      </c>
      <c r="N13" s="10">
        <f>G23</f>
        <v>9.0862010483616931E-2</v>
      </c>
      <c r="O13" s="10">
        <f>H23</f>
        <v>4.5291061836509446E-2</v>
      </c>
      <c r="P13" s="10">
        <f>G38</f>
        <v>5.0682582678732392E-3</v>
      </c>
      <c r="Q13" s="10">
        <f>H23</f>
        <v>4.5291061836509446E-2</v>
      </c>
      <c r="R13" s="10">
        <f>G53</f>
        <v>1.0147400689914424E-3</v>
      </c>
      <c r="S13" s="10">
        <f>H53</f>
        <v>9.7331648353482861E-5</v>
      </c>
      <c r="T13" s="10">
        <f>G68</f>
        <v>8.3278502903443485E-4</v>
      </c>
      <c r="U13" s="10">
        <f>H68</f>
        <v>3.7850553076782033E-4</v>
      </c>
      <c r="V13" s="10">
        <f>G83</f>
        <v>0.28818452168312753</v>
      </c>
      <c r="W13" s="11">
        <f>H83</f>
        <v>0.49861730210886379</v>
      </c>
    </row>
    <row r="14" spans="1:23" x14ac:dyDescent="0.2">
      <c r="A14" s="15"/>
      <c r="B14" s="3" t="s">
        <v>4</v>
      </c>
      <c r="C14" t="s">
        <v>26</v>
      </c>
      <c r="D14" s="4">
        <v>21.167999999999999</v>
      </c>
      <c r="E14" s="9">
        <f t="shared" si="1"/>
        <v>5.347999999999999</v>
      </c>
      <c r="F14" s="10">
        <f t="shared" si="2"/>
        <v>2.4552266145861909E-2</v>
      </c>
      <c r="G14" s="10">
        <f t="shared" ref="G14" si="4">AVERAGE(F14:F16)</f>
        <v>3.6597442578737142E-2</v>
      </c>
      <c r="H14" s="11">
        <f t="shared" ref="H14" si="5">STDEV(F14:F16)</f>
        <v>1.0452581160394644E-2</v>
      </c>
      <c r="K14" t="s">
        <v>3</v>
      </c>
      <c r="L14" s="10">
        <f>G11</f>
        <v>0.15962540587547738</v>
      </c>
      <c r="M14" s="10">
        <f>H11</f>
        <v>0.22570883249350793</v>
      </c>
      <c r="N14" s="10">
        <f>G26</f>
        <v>8.9412757950352847E-2</v>
      </c>
      <c r="O14" s="10">
        <f>H26</f>
        <v>4.0891797321819988E-2</v>
      </c>
      <c r="P14" s="10">
        <f>G41</f>
        <v>1.9052009679567626E-2</v>
      </c>
      <c r="Q14" s="10">
        <f>H26</f>
        <v>4.0891797321819988E-2</v>
      </c>
      <c r="R14" s="10">
        <f>G56</f>
        <v>4.0212093347121759E-2</v>
      </c>
      <c r="S14" s="10">
        <f>H56</f>
        <v>6.7803411638610686E-2</v>
      </c>
      <c r="T14" s="10">
        <f>G71</f>
        <v>9.2555390205445681E-4</v>
      </c>
      <c r="U14" s="10">
        <f>H71</f>
        <v>4.0865393658420394E-4</v>
      </c>
      <c r="V14" s="10">
        <f>G86</f>
        <v>3.4570073561989876E-4</v>
      </c>
      <c r="W14" s="11">
        <f>H86</f>
        <v>1.5434182443276851E-4</v>
      </c>
    </row>
    <row r="15" spans="1:23" x14ac:dyDescent="0.2">
      <c r="A15" s="15"/>
      <c r="B15" s="5" t="s">
        <v>4</v>
      </c>
      <c r="C15" t="s">
        <v>27</v>
      </c>
      <c r="D15" s="6">
        <v>20.984000000000002</v>
      </c>
      <c r="E15" s="9">
        <f t="shared" si="1"/>
        <v>4.5750000000000028</v>
      </c>
      <c r="F15" s="10">
        <f t="shared" si="2"/>
        <v>4.1955390711883152E-2</v>
      </c>
      <c r="H15" s="11"/>
      <c r="K15" t="s">
        <v>4</v>
      </c>
      <c r="L15" s="10">
        <f>G14</f>
        <v>3.6597442578737142E-2</v>
      </c>
      <c r="M15" s="10">
        <f>H14</f>
        <v>1.0452581160394644E-2</v>
      </c>
      <c r="N15" s="10">
        <f>G29</f>
        <v>0.12151121204972097</v>
      </c>
      <c r="O15" s="10">
        <f>H29</f>
        <v>5.39049236892096E-2</v>
      </c>
      <c r="P15" s="10">
        <f>G44</f>
        <v>6.5112130982845087E-2</v>
      </c>
      <c r="Q15" s="10">
        <f>H29</f>
        <v>5.39049236892096E-2</v>
      </c>
      <c r="R15" s="10">
        <f>G59</f>
        <v>8.1130719949839821E-4</v>
      </c>
      <c r="S15" s="10">
        <f>H59</f>
        <v>2.3403744116100259E-4</v>
      </c>
      <c r="T15" s="10">
        <f>G74</f>
        <v>0.1183328068640362</v>
      </c>
      <c r="U15" s="10">
        <f>H74</f>
        <v>0.20159258430049279</v>
      </c>
      <c r="V15" s="10">
        <f>G89</f>
        <v>6.1912619191500191E-4</v>
      </c>
      <c r="W15" s="11">
        <f>H89</f>
        <v>1.4877490094980579E-4</v>
      </c>
    </row>
    <row r="16" spans="1:23" x14ac:dyDescent="0.2">
      <c r="A16" s="15"/>
      <c r="B16" s="7" t="s">
        <v>4</v>
      </c>
      <c r="C16" t="s">
        <v>28</v>
      </c>
      <c r="D16" s="8">
        <v>20.974</v>
      </c>
      <c r="E16" s="9">
        <f t="shared" si="1"/>
        <v>4.5300000000000011</v>
      </c>
      <c r="F16" s="10">
        <f t="shared" si="2"/>
        <v>4.3284670878466366E-2</v>
      </c>
      <c r="H16" s="11"/>
    </row>
    <row r="17" spans="1:8" x14ac:dyDescent="0.2">
      <c r="A17" s="12" t="s">
        <v>6</v>
      </c>
      <c r="B17" t="s">
        <v>0</v>
      </c>
      <c r="C17" t="s">
        <v>29</v>
      </c>
      <c r="D17" s="1">
        <v>17.91</v>
      </c>
      <c r="E17" s="9">
        <f>D17-D92</f>
        <v>2.375</v>
      </c>
      <c r="F17" s="10">
        <f t="shared" si="2"/>
        <v>0.19277635317599259</v>
      </c>
      <c r="G17" s="10">
        <f>AVERAGE(F17:F19)</f>
        <v>0.31103134803420196</v>
      </c>
      <c r="H17" s="11">
        <f t="shared" ref="H17" si="6">STDEV(F17:F19)</f>
        <v>0.18371418214526114</v>
      </c>
    </row>
    <row r="18" spans="1:8" x14ac:dyDescent="0.2">
      <c r="A18" s="12"/>
      <c r="B18" t="s">
        <v>0</v>
      </c>
      <c r="C18" t="s">
        <v>30</v>
      </c>
      <c r="D18" s="1">
        <v>17.681000000000001</v>
      </c>
      <c r="E18" s="9">
        <f>D18-D93</f>
        <v>2.2000000000000011</v>
      </c>
      <c r="F18" s="10">
        <f t="shared" si="2"/>
        <v>0.21763764082403089</v>
      </c>
      <c r="H18" s="11"/>
    </row>
    <row r="19" spans="1:8" x14ac:dyDescent="0.2">
      <c r="A19" s="12"/>
      <c r="B19" t="s">
        <v>0</v>
      </c>
      <c r="C19" t="s">
        <v>31</v>
      </c>
      <c r="D19" s="1">
        <v>17.681999999999999</v>
      </c>
      <c r="E19" s="9">
        <f>D19-D94</f>
        <v>0.93599999999999994</v>
      </c>
      <c r="F19" s="10">
        <f t="shared" si="2"/>
        <v>0.52268005010258245</v>
      </c>
      <c r="H19" s="11"/>
    </row>
    <row r="20" spans="1:8" x14ac:dyDescent="0.2">
      <c r="A20" s="12"/>
      <c r="B20" t="s">
        <v>1</v>
      </c>
      <c r="C20" t="s">
        <v>32</v>
      </c>
      <c r="D20" s="1">
        <v>21.113</v>
      </c>
      <c r="E20" s="9">
        <f t="shared" ref="E20:E31" si="7">D20-D95</f>
        <v>4.6039999999999992</v>
      </c>
      <c r="F20" s="10">
        <f t="shared" si="2"/>
        <v>4.1120453907156532E-2</v>
      </c>
      <c r="G20" s="10">
        <f t="shared" ref="G20" si="8">AVERAGE(F20:F22)</f>
        <v>4.9755310269836317E-2</v>
      </c>
      <c r="H20" s="11">
        <f t="shared" ref="H20" si="9">STDEV(F20:F22)</f>
        <v>1.4881942694030793E-2</v>
      </c>
    </row>
    <row r="21" spans="1:8" x14ac:dyDescent="0.2">
      <c r="A21" s="12"/>
      <c r="B21" t="s">
        <v>1</v>
      </c>
      <c r="C21" t="s">
        <v>33</v>
      </c>
      <c r="D21" s="1">
        <v>21.478999999999999</v>
      </c>
      <c r="E21" s="9">
        <f t="shared" si="7"/>
        <v>4.6009999999999991</v>
      </c>
      <c r="F21" s="10">
        <f t="shared" si="2"/>
        <v>4.1206050452886479E-2</v>
      </c>
      <c r="H21" s="11"/>
    </row>
    <row r="22" spans="1:8" x14ac:dyDescent="0.2">
      <c r="A22" s="12"/>
      <c r="B22" t="s">
        <v>1</v>
      </c>
      <c r="C22" t="s">
        <v>34</v>
      </c>
      <c r="D22" s="1">
        <v>20.806999999999999</v>
      </c>
      <c r="E22" s="9">
        <f t="shared" si="7"/>
        <v>3.9009999999999998</v>
      </c>
      <c r="F22" s="10">
        <f t="shared" si="2"/>
        <v>6.6939426449465947E-2</v>
      </c>
      <c r="H22" s="11"/>
    </row>
    <row r="23" spans="1:8" x14ac:dyDescent="0.2">
      <c r="A23" s="12"/>
      <c r="B23" t="s">
        <v>2</v>
      </c>
      <c r="C23" t="s">
        <v>35</v>
      </c>
      <c r="D23" s="1">
        <v>19.617000000000001</v>
      </c>
      <c r="E23" s="9">
        <f t="shared" si="7"/>
        <v>4.1230000000000011</v>
      </c>
      <c r="F23" s="10">
        <f t="shared" si="2"/>
        <v>5.7392260143807688E-2</v>
      </c>
      <c r="G23" s="10">
        <f t="shared" ref="G23" si="10">AVERAGE(F23:F25)</f>
        <v>9.0862010483616931E-2</v>
      </c>
      <c r="H23" s="11">
        <f t="shared" ref="H23" si="11">STDEV(F23:F25)</f>
        <v>4.5291061836509446E-2</v>
      </c>
    </row>
    <row r="24" spans="1:8" x14ac:dyDescent="0.2">
      <c r="A24" s="12"/>
      <c r="B24" t="s">
        <v>2</v>
      </c>
      <c r="C24" t="s">
        <v>36</v>
      </c>
      <c r="D24" s="1">
        <v>19.282</v>
      </c>
      <c r="E24" s="9">
        <f t="shared" si="7"/>
        <v>3.7799999999999994</v>
      </c>
      <c r="F24" s="10">
        <f t="shared" si="2"/>
        <v>7.2795849154278544E-2</v>
      </c>
      <c r="H24" s="11"/>
    </row>
    <row r="25" spans="1:8" x14ac:dyDescent="0.2">
      <c r="A25" s="12"/>
      <c r="B25" t="s">
        <v>2</v>
      </c>
      <c r="C25" t="s">
        <v>37</v>
      </c>
      <c r="D25" s="1">
        <v>19.405999999999999</v>
      </c>
      <c r="E25" s="9">
        <f t="shared" si="7"/>
        <v>2.8119999999999976</v>
      </c>
      <c r="F25" s="10">
        <f t="shared" si="2"/>
        <v>0.14239792215276462</v>
      </c>
      <c r="H25" s="11"/>
    </row>
    <row r="26" spans="1:8" x14ac:dyDescent="0.2">
      <c r="A26" s="12"/>
      <c r="B26" t="s">
        <v>3</v>
      </c>
      <c r="C26" t="s">
        <v>38</v>
      </c>
      <c r="D26" s="1">
        <v>18.64</v>
      </c>
      <c r="E26" s="9">
        <f t="shared" si="7"/>
        <v>4.0440000000000005</v>
      </c>
      <c r="F26" s="10">
        <f t="shared" si="2"/>
        <v>6.0622619396358407E-2</v>
      </c>
      <c r="G26" s="10">
        <f t="shared" ref="G26" si="12">AVERAGE(F26:F28)</f>
        <v>8.9412757950352847E-2</v>
      </c>
      <c r="H26" s="11">
        <f t="shared" ref="H26" si="13">STDEV(F26:F28)</f>
        <v>4.0891797321819988E-2</v>
      </c>
    </row>
    <row r="27" spans="1:8" x14ac:dyDescent="0.2">
      <c r="A27" s="12"/>
      <c r="B27" t="s">
        <v>3</v>
      </c>
      <c r="C27" t="s">
        <v>39</v>
      </c>
      <c r="D27" s="1">
        <v>18.59</v>
      </c>
      <c r="E27" s="9">
        <f t="shared" si="7"/>
        <v>2.8759999999999994</v>
      </c>
      <c r="F27" s="10">
        <f t="shared" si="2"/>
        <v>0.13621901402666606</v>
      </c>
      <c r="H27" s="11"/>
    </row>
    <row r="28" spans="1:8" x14ac:dyDescent="0.2">
      <c r="A28" s="12"/>
      <c r="B28" t="s">
        <v>3</v>
      </c>
      <c r="C28" t="s">
        <v>40</v>
      </c>
      <c r="D28" s="1">
        <v>18.440999999999999</v>
      </c>
      <c r="E28" s="9">
        <f t="shared" si="7"/>
        <v>3.8079999999999998</v>
      </c>
      <c r="F28" s="10">
        <f t="shared" si="2"/>
        <v>7.1396640428034078E-2</v>
      </c>
      <c r="H28" s="11"/>
    </row>
    <row r="29" spans="1:8" x14ac:dyDescent="0.2">
      <c r="A29" s="12"/>
      <c r="B29" t="s">
        <v>4</v>
      </c>
      <c r="C29" t="s">
        <v>41</v>
      </c>
      <c r="D29" s="1">
        <v>19.843</v>
      </c>
      <c r="E29" s="9">
        <f t="shared" si="7"/>
        <v>4.0229999999999997</v>
      </c>
      <c r="F29" s="10">
        <f t="shared" si="2"/>
        <v>6.1511501377112546E-2</v>
      </c>
      <c r="G29" s="10">
        <f t="shared" ref="G29" si="14">AVERAGE(F29:F31)</f>
        <v>0.12151121204972097</v>
      </c>
      <c r="H29" s="11">
        <f t="shared" ref="H29" si="15">STDEV(F29:F31)</f>
        <v>5.39049236892096E-2</v>
      </c>
    </row>
    <row r="30" spans="1:8" x14ac:dyDescent="0.2">
      <c r="A30" s="12"/>
      <c r="B30" t="s">
        <v>4</v>
      </c>
      <c r="C30" t="s">
        <v>42</v>
      </c>
      <c r="D30" s="1">
        <v>19.001000000000001</v>
      </c>
      <c r="E30" s="9">
        <f t="shared" si="7"/>
        <v>2.5920000000000023</v>
      </c>
      <c r="F30" s="10">
        <f t="shared" si="2"/>
        <v>0.16585564257464497</v>
      </c>
      <c r="H30" s="11"/>
    </row>
    <row r="31" spans="1:8" x14ac:dyDescent="0.2">
      <c r="A31" s="12"/>
      <c r="B31" t="s">
        <v>4</v>
      </c>
      <c r="C31" t="s">
        <v>43</v>
      </c>
      <c r="D31" s="1">
        <v>19.309999999999999</v>
      </c>
      <c r="E31" s="9">
        <f t="shared" si="7"/>
        <v>2.8659999999999997</v>
      </c>
      <c r="F31" s="10">
        <f t="shared" si="2"/>
        <v>0.13716649219740543</v>
      </c>
      <c r="H31" s="11"/>
    </row>
    <row r="32" spans="1:8" x14ac:dyDescent="0.2">
      <c r="A32" s="12" t="s">
        <v>7</v>
      </c>
      <c r="B32" t="s">
        <v>0</v>
      </c>
      <c r="C32" t="s">
        <v>44</v>
      </c>
      <c r="D32" s="1">
        <v>22.212</v>
      </c>
      <c r="E32" s="9">
        <f>D32-D92</f>
        <v>6.6769999999999996</v>
      </c>
      <c r="F32" s="10">
        <f t="shared" si="2"/>
        <v>9.7728834383849009E-3</v>
      </c>
      <c r="G32" s="10">
        <f t="shared" ref="G32" si="16">AVERAGE(F32:F34)</f>
        <v>1.2106883312601674E-2</v>
      </c>
      <c r="H32" s="11">
        <f t="shared" ref="H32" si="17">STDEV(F32:F34)</f>
        <v>5.0018821338136035E-3</v>
      </c>
    </row>
    <row r="33" spans="1:8" x14ac:dyDescent="0.2">
      <c r="A33" s="12"/>
      <c r="B33" t="s">
        <v>0</v>
      </c>
      <c r="C33" t="s">
        <v>45</v>
      </c>
      <c r="D33" s="1">
        <v>22.326000000000001</v>
      </c>
      <c r="E33" s="9">
        <f t="shared" ref="E33:E46" si="18">D33-D93</f>
        <v>6.8450000000000006</v>
      </c>
      <c r="F33" s="10">
        <f t="shared" si="2"/>
        <v>8.6986063924116078E-3</v>
      </c>
      <c r="H33" s="11"/>
    </row>
    <row r="34" spans="1:8" x14ac:dyDescent="0.2">
      <c r="A34" s="12"/>
      <c r="B34" t="s">
        <v>0</v>
      </c>
      <c r="C34" t="s">
        <v>46</v>
      </c>
      <c r="D34" s="1">
        <v>22.553999999999998</v>
      </c>
      <c r="E34" s="9">
        <f t="shared" si="18"/>
        <v>5.8079999999999998</v>
      </c>
      <c r="F34" s="10">
        <f t="shared" si="2"/>
        <v>1.7849160107008516E-2</v>
      </c>
      <c r="H34" s="11"/>
    </row>
    <row r="35" spans="1:8" x14ac:dyDescent="0.2">
      <c r="A35" s="12"/>
      <c r="B35" t="s">
        <v>1</v>
      </c>
      <c r="C35" t="s">
        <v>47</v>
      </c>
      <c r="D35" s="1">
        <v>23.728999999999999</v>
      </c>
      <c r="E35" s="9">
        <f t="shared" si="18"/>
        <v>7.2199999999999989</v>
      </c>
      <c r="F35" s="10">
        <f t="shared" si="2"/>
        <v>6.7075424721699554E-3</v>
      </c>
      <c r="G35" s="10">
        <f t="shared" ref="G35" si="19">AVERAGE(F35:F37)</f>
        <v>8.115146531345133E-3</v>
      </c>
      <c r="H35" s="11">
        <f t="shared" ref="H35" si="20">STDEV(F35:F37)</f>
        <v>1.2331917500022823E-3</v>
      </c>
    </row>
    <row r="36" spans="1:8" x14ac:dyDescent="0.2">
      <c r="A36" s="12"/>
      <c r="B36" t="s">
        <v>1</v>
      </c>
      <c r="C36" t="s">
        <v>48</v>
      </c>
      <c r="D36" s="1">
        <v>23.672999999999998</v>
      </c>
      <c r="E36" s="9">
        <f t="shared" si="18"/>
        <v>6.7949999999999982</v>
      </c>
      <c r="F36" s="10">
        <f t="shared" si="2"/>
        <v>9.0053620843661437E-3</v>
      </c>
      <c r="H36" s="11"/>
    </row>
    <row r="37" spans="1:8" x14ac:dyDescent="0.2">
      <c r="A37" s="12"/>
      <c r="B37" t="s">
        <v>1</v>
      </c>
      <c r="C37" t="s">
        <v>49</v>
      </c>
      <c r="D37" s="1">
        <v>23.762</v>
      </c>
      <c r="E37" s="9">
        <f t="shared" si="18"/>
        <v>6.8560000000000016</v>
      </c>
      <c r="F37" s="10">
        <f t="shared" si="2"/>
        <v>8.6325350374993025E-3</v>
      </c>
      <c r="H37" s="11"/>
    </row>
    <row r="38" spans="1:8" x14ac:dyDescent="0.2">
      <c r="A38" s="12"/>
      <c r="B38" t="s">
        <v>2</v>
      </c>
      <c r="C38" t="s">
        <v>50</v>
      </c>
      <c r="D38" s="1">
        <v>23.29</v>
      </c>
      <c r="E38" s="9">
        <f t="shared" si="18"/>
        <v>7.7959999999999994</v>
      </c>
      <c r="F38" s="10">
        <f t="shared" si="2"/>
        <v>4.4995611029271807E-3</v>
      </c>
      <c r="G38" s="10">
        <f t="shared" ref="G38" si="21">AVERAGE(F38:F40)</f>
        <v>5.0682582678732392E-3</v>
      </c>
      <c r="H38" s="11">
        <f t="shared" ref="H38" si="22">STDEV(F38:F40)</f>
        <v>1.3982148593708506E-3</v>
      </c>
    </row>
    <row r="39" spans="1:8" x14ac:dyDescent="0.2">
      <c r="A39" s="12"/>
      <c r="B39" t="s">
        <v>2</v>
      </c>
      <c r="C39" t="s">
        <v>51</v>
      </c>
      <c r="D39" s="1">
        <v>23.452000000000002</v>
      </c>
      <c r="E39" s="9">
        <f t="shared" si="18"/>
        <v>7.9500000000000011</v>
      </c>
      <c r="F39" s="10">
        <f t="shared" si="2"/>
        <v>4.0440036087553794E-3</v>
      </c>
      <c r="H39" s="11"/>
    </row>
    <row r="40" spans="1:8" x14ac:dyDescent="0.2">
      <c r="A40" s="12"/>
      <c r="B40" t="s">
        <v>2</v>
      </c>
      <c r="C40" t="s">
        <v>52</v>
      </c>
      <c r="D40" s="1">
        <v>23.824000000000002</v>
      </c>
      <c r="E40" s="9">
        <f t="shared" si="18"/>
        <v>7.23</v>
      </c>
      <c r="F40" s="10">
        <f t="shared" si="2"/>
        <v>6.6612100919371583E-3</v>
      </c>
      <c r="H40" s="11"/>
    </row>
    <row r="41" spans="1:8" x14ac:dyDescent="0.2">
      <c r="A41" s="12"/>
      <c r="B41" t="s">
        <v>3</v>
      </c>
      <c r="C41" t="s">
        <v>53</v>
      </c>
      <c r="D41" s="1">
        <v>18.978000000000002</v>
      </c>
      <c r="E41" s="9">
        <f t="shared" si="18"/>
        <v>4.3820000000000014</v>
      </c>
      <c r="F41" s="10">
        <f t="shared" si="2"/>
        <v>4.7960815500027669E-2</v>
      </c>
      <c r="G41" s="10">
        <f t="shared" ref="G41" si="23">AVERAGE(F41:F43)</f>
        <v>1.9052009679567626E-2</v>
      </c>
      <c r="H41" s="11">
        <f t="shared" ref="H41" si="24">STDEV(F41:F43)</f>
        <v>2.507904144715933E-2</v>
      </c>
    </row>
    <row r="42" spans="1:8" x14ac:dyDescent="0.2">
      <c r="A42" s="12"/>
      <c r="B42" t="s">
        <v>3</v>
      </c>
      <c r="C42" t="s">
        <v>54</v>
      </c>
      <c r="D42" s="1">
        <v>23.077999999999999</v>
      </c>
      <c r="E42" s="9">
        <f t="shared" si="18"/>
        <v>7.363999999999999</v>
      </c>
      <c r="F42" s="10">
        <f t="shared" si="2"/>
        <v>6.0703692873753925E-3</v>
      </c>
      <c r="H42" s="11"/>
    </row>
    <row r="43" spans="1:8" x14ac:dyDescent="0.2">
      <c r="A43" s="12"/>
      <c r="B43" t="s">
        <v>3</v>
      </c>
      <c r="C43" t="s">
        <v>55</v>
      </c>
      <c r="D43" s="1">
        <v>22.954999999999998</v>
      </c>
      <c r="E43" s="9">
        <f t="shared" si="18"/>
        <v>8.3219999999999992</v>
      </c>
      <c r="F43" s="10">
        <f t="shared" si="2"/>
        <v>3.1248442512998172E-3</v>
      </c>
      <c r="H43" s="11"/>
    </row>
    <row r="44" spans="1:8" x14ac:dyDescent="0.2">
      <c r="A44" s="12"/>
      <c r="B44" t="s">
        <v>4</v>
      </c>
      <c r="C44" t="s">
        <v>56</v>
      </c>
      <c r="D44" s="1">
        <v>18.256</v>
      </c>
      <c r="E44" s="9">
        <f t="shared" si="18"/>
        <v>2.4359999999999999</v>
      </c>
      <c r="F44" s="10">
        <f t="shared" si="2"/>
        <v>0.18479530390923027</v>
      </c>
      <c r="G44" s="10">
        <f t="shared" ref="G44" si="25">AVERAGE(F44:F46)</f>
        <v>6.5112130982845087E-2</v>
      </c>
      <c r="H44" s="11">
        <f t="shared" ref="H44" si="26">STDEV(F44:F46)</f>
        <v>0.1036486993160948</v>
      </c>
    </row>
    <row r="45" spans="1:8" x14ac:dyDescent="0.2">
      <c r="A45" s="12"/>
      <c r="B45" t="s">
        <v>4</v>
      </c>
      <c r="C45" t="s">
        <v>57</v>
      </c>
      <c r="D45" s="1">
        <v>23.954999999999998</v>
      </c>
      <c r="E45" s="9">
        <f t="shared" si="18"/>
        <v>7.5459999999999994</v>
      </c>
      <c r="F45" s="10">
        <f t="shared" si="2"/>
        <v>5.3509100779904964E-3</v>
      </c>
      <c r="H45" s="11"/>
    </row>
    <row r="46" spans="1:8" x14ac:dyDescent="0.2">
      <c r="A46" s="12"/>
      <c r="B46" t="s">
        <v>4</v>
      </c>
      <c r="C46" t="s">
        <v>58</v>
      </c>
      <c r="D46" s="1">
        <v>24.033999999999999</v>
      </c>
      <c r="E46" s="9">
        <f t="shared" si="18"/>
        <v>7.59</v>
      </c>
      <c r="F46" s="10">
        <f t="shared" si="2"/>
        <v>5.1901789613145012E-3</v>
      </c>
      <c r="H46" s="11"/>
    </row>
    <row r="47" spans="1:8" x14ac:dyDescent="0.2">
      <c r="A47" s="12" t="s">
        <v>8</v>
      </c>
      <c r="B47" t="s">
        <v>0</v>
      </c>
      <c r="C47" t="s">
        <v>59</v>
      </c>
      <c r="D47" s="1">
        <v>25.678000000000001</v>
      </c>
      <c r="E47" s="9">
        <f>D47-D92</f>
        <v>10.143000000000001</v>
      </c>
      <c r="F47" s="10">
        <f t="shared" si="2"/>
        <v>8.844081865408425E-4</v>
      </c>
      <c r="G47" s="10">
        <f t="shared" ref="G47" si="27">AVERAGE(F47:F49)</f>
        <v>1.0059194509708352E-3</v>
      </c>
      <c r="H47" s="11">
        <f t="shared" ref="H47" si="28">STDEV(F47:F49)</f>
        <v>3.7803772492582538E-4</v>
      </c>
    </row>
    <row r="48" spans="1:8" x14ac:dyDescent="0.2">
      <c r="A48" s="12"/>
      <c r="B48" t="s">
        <v>0</v>
      </c>
      <c r="C48" t="s">
        <v>60</v>
      </c>
      <c r="D48" s="1">
        <v>25.954000000000001</v>
      </c>
      <c r="E48" s="9">
        <f>D48-D93</f>
        <v>10.473000000000001</v>
      </c>
      <c r="F48" s="10">
        <f t="shared" si="2"/>
        <v>7.0357897892476607E-4</v>
      </c>
      <c r="H48" s="11"/>
    </row>
    <row r="49" spans="1:8" x14ac:dyDescent="0.2">
      <c r="A49" s="12"/>
      <c r="B49" t="s">
        <v>0</v>
      </c>
      <c r="C49" t="s">
        <v>61</v>
      </c>
      <c r="D49" s="1">
        <v>26.196000000000002</v>
      </c>
      <c r="E49" s="9">
        <f>D49-D94</f>
        <v>9.4500000000000028</v>
      </c>
      <c r="F49" s="10">
        <f t="shared" si="2"/>
        <v>1.4297711874468966E-3</v>
      </c>
      <c r="H49" s="11"/>
    </row>
    <row r="50" spans="1:8" x14ac:dyDescent="0.2">
      <c r="A50" s="12"/>
      <c r="B50" t="s">
        <v>1</v>
      </c>
      <c r="C50" t="s">
        <v>62</v>
      </c>
      <c r="D50" s="1">
        <v>26.637</v>
      </c>
      <c r="E50" s="9">
        <f t="shared" ref="E50:E61" si="29">D50-D95</f>
        <v>10.128</v>
      </c>
      <c r="F50" s="10">
        <f t="shared" si="2"/>
        <v>8.9365153137492982E-4</v>
      </c>
      <c r="G50" s="10">
        <f t="shared" ref="G50" si="30">AVERAGE(F50:F52)</f>
        <v>1.0473386467857631E-3</v>
      </c>
      <c r="H50" s="11">
        <f t="shared" ref="H50" si="31">STDEV(F50:F52)</f>
        <v>1.4915453632038584E-4</v>
      </c>
    </row>
    <row r="51" spans="1:8" x14ac:dyDescent="0.2">
      <c r="A51" s="12"/>
      <c r="B51" t="s">
        <v>1</v>
      </c>
      <c r="C51" t="s">
        <v>63</v>
      </c>
      <c r="D51" s="1">
        <v>26.591000000000001</v>
      </c>
      <c r="E51" s="9">
        <f t="shared" si="29"/>
        <v>9.713000000000001</v>
      </c>
      <c r="F51" s="10">
        <f t="shared" si="2"/>
        <v>1.1915044045627179E-3</v>
      </c>
      <c r="H51" s="11"/>
    </row>
    <row r="52" spans="1:8" x14ac:dyDescent="0.2">
      <c r="A52" s="12"/>
      <c r="B52" t="s">
        <v>1</v>
      </c>
      <c r="C52" t="s">
        <v>64</v>
      </c>
      <c r="D52" s="1">
        <v>26.792000000000002</v>
      </c>
      <c r="E52" s="9">
        <f t="shared" si="29"/>
        <v>9.8860000000000028</v>
      </c>
      <c r="F52" s="10">
        <f t="shared" si="2"/>
        <v>1.0568600044196413E-3</v>
      </c>
      <c r="H52" s="11"/>
    </row>
    <row r="53" spans="1:8" x14ac:dyDescent="0.2">
      <c r="A53" s="12"/>
      <c r="B53" t="s">
        <v>2</v>
      </c>
      <c r="C53" t="s">
        <v>65</v>
      </c>
      <c r="D53" s="1">
        <v>25.344000000000001</v>
      </c>
      <c r="E53" s="9">
        <f t="shared" si="29"/>
        <v>9.8500000000000014</v>
      </c>
      <c r="F53" s="10">
        <f t="shared" si="2"/>
        <v>1.0835639375662545E-3</v>
      </c>
      <c r="G53" s="10">
        <f>AVERAGE(F53:F54)</f>
        <v>1.0147400689914424E-3</v>
      </c>
      <c r="H53" s="11">
        <f>STDEV(F53:F54)</f>
        <v>9.7331648353482861E-5</v>
      </c>
    </row>
    <row r="54" spans="1:8" x14ac:dyDescent="0.2">
      <c r="A54" s="12"/>
      <c r="B54" t="s">
        <v>2</v>
      </c>
      <c r="C54" t="s">
        <v>66</v>
      </c>
      <c r="D54" s="1">
        <v>25.547999999999998</v>
      </c>
      <c r="E54" s="9">
        <f t="shared" si="29"/>
        <v>10.045999999999998</v>
      </c>
      <c r="F54" s="10">
        <f t="shared" si="2"/>
        <v>9.4591620041663011E-4</v>
      </c>
      <c r="H54" s="11"/>
    </row>
    <row r="55" spans="1:8" x14ac:dyDescent="0.2">
      <c r="A55" s="12"/>
      <c r="B55" t="s">
        <v>2</v>
      </c>
      <c r="C55" t="s">
        <v>67</v>
      </c>
      <c r="D55" s="2" t="s">
        <v>12</v>
      </c>
      <c r="E55" s="9" t="e">
        <f t="shared" si="29"/>
        <v>#VALUE!</v>
      </c>
      <c r="F55" s="10" t="e">
        <f t="shared" si="2"/>
        <v>#VALUE!</v>
      </c>
      <c r="H55" s="11"/>
    </row>
    <row r="56" spans="1:8" x14ac:dyDescent="0.2">
      <c r="A56" s="12"/>
      <c r="B56" t="s">
        <v>3</v>
      </c>
      <c r="C56" t="s">
        <v>68</v>
      </c>
      <c r="D56" s="1">
        <v>25.146000000000001</v>
      </c>
      <c r="E56" s="9">
        <f t="shared" si="29"/>
        <v>10.55</v>
      </c>
      <c r="F56" s="10">
        <f t="shared" si="2"/>
        <v>6.6701184411835682E-4</v>
      </c>
      <c r="G56" s="10">
        <f t="shared" ref="G56" si="32">AVERAGE(F56:F58)</f>
        <v>4.0212093347121759E-2</v>
      </c>
      <c r="H56" s="11">
        <f t="shared" ref="H56" si="33">STDEV(F56:F58)</f>
        <v>6.7803411638610686E-2</v>
      </c>
    </row>
    <row r="57" spans="1:8" x14ac:dyDescent="0.2">
      <c r="A57" s="12"/>
      <c r="B57" t="s">
        <v>3</v>
      </c>
      <c r="C57" t="s">
        <v>69</v>
      </c>
      <c r="D57" s="1">
        <v>25.128</v>
      </c>
      <c r="E57" s="9">
        <f t="shared" si="29"/>
        <v>9.4139999999999997</v>
      </c>
      <c r="F57" s="10">
        <f t="shared" si="2"/>
        <v>1.4658975561663784E-3</v>
      </c>
      <c r="H57" s="11"/>
    </row>
    <row r="58" spans="1:8" x14ac:dyDescent="0.2">
      <c r="A58" s="12"/>
      <c r="B58" t="s">
        <v>3</v>
      </c>
      <c r="C58" t="s">
        <v>70</v>
      </c>
      <c r="D58" s="1">
        <v>17.71</v>
      </c>
      <c r="E58" s="9">
        <f t="shared" si="29"/>
        <v>3.0770000000000017</v>
      </c>
      <c r="F58" s="10">
        <f t="shared" si="2"/>
        <v>0.11850337064108053</v>
      </c>
      <c r="H58" s="11"/>
    </row>
    <row r="59" spans="1:8" x14ac:dyDescent="0.2">
      <c r="A59" s="12"/>
      <c r="B59" t="s">
        <v>4</v>
      </c>
      <c r="C59" t="s">
        <v>71</v>
      </c>
      <c r="D59" s="1">
        <v>26.67</v>
      </c>
      <c r="E59" s="9">
        <f t="shared" si="29"/>
        <v>10.850000000000001</v>
      </c>
      <c r="F59" s="10">
        <f t="shared" si="2"/>
        <v>5.4178196878312715E-4</v>
      </c>
      <c r="G59" s="10">
        <f t="shared" ref="G59" si="34">AVERAGE(F59:F61)</f>
        <v>8.1130719949839821E-4</v>
      </c>
      <c r="H59" s="11">
        <f t="shared" ref="H59" si="35">STDEV(F59:F61)</f>
        <v>2.3403744116100259E-4</v>
      </c>
    </row>
    <row r="60" spans="1:8" x14ac:dyDescent="0.2">
      <c r="A60" s="12"/>
      <c r="B60" t="s">
        <v>4</v>
      </c>
      <c r="C60" t="s">
        <v>72</v>
      </c>
      <c r="D60" s="1">
        <v>26.481000000000002</v>
      </c>
      <c r="E60" s="9">
        <f t="shared" si="29"/>
        <v>10.072000000000003</v>
      </c>
      <c r="F60" s="10">
        <f t="shared" si="2"/>
        <v>9.2902175423027116E-4</v>
      </c>
      <c r="H60" s="11"/>
    </row>
    <row r="61" spans="1:8" x14ac:dyDescent="0.2">
      <c r="A61" s="12"/>
      <c r="B61" t="s">
        <v>4</v>
      </c>
      <c r="C61" t="s">
        <v>73</v>
      </c>
      <c r="D61" s="1">
        <v>26.463999999999999</v>
      </c>
      <c r="E61" s="9">
        <f t="shared" si="29"/>
        <v>10.02</v>
      </c>
      <c r="F61" s="10">
        <f t="shared" si="2"/>
        <v>9.6311787548179631E-4</v>
      </c>
      <c r="H61" s="11"/>
    </row>
    <row r="62" spans="1:8" x14ac:dyDescent="0.2">
      <c r="A62" s="12" t="s">
        <v>9</v>
      </c>
      <c r="B62" t="s">
        <v>0</v>
      </c>
      <c r="C62" t="s">
        <v>74</v>
      </c>
      <c r="D62" s="1">
        <v>28.140999999999998</v>
      </c>
      <c r="E62" s="9">
        <f>D62-D92</f>
        <v>12.605999999999998</v>
      </c>
      <c r="F62" s="10">
        <f t="shared" si="2"/>
        <v>1.6040425136100761E-4</v>
      </c>
      <c r="G62" s="10">
        <f t="shared" ref="G62" si="36">AVERAGE(F62:F64)</f>
        <v>2.0256364061628347E-4</v>
      </c>
      <c r="H62" s="11">
        <f t="shared" ref="H62" si="37">STDEV(F62:F64)</f>
        <v>9.070491735893902E-5</v>
      </c>
    </row>
    <row r="63" spans="1:8" x14ac:dyDescent="0.2">
      <c r="A63" s="12"/>
      <c r="B63" t="s">
        <v>0</v>
      </c>
      <c r="C63" t="s">
        <v>75</v>
      </c>
      <c r="D63" s="1">
        <v>28.277000000000001</v>
      </c>
      <c r="E63" s="9">
        <f>D63-D93</f>
        <v>12.796000000000001</v>
      </c>
      <c r="F63" s="10">
        <f t="shared" si="2"/>
        <v>1.4061128446647434E-4</v>
      </c>
      <c r="H63" s="11"/>
    </row>
    <row r="64" spans="1:8" x14ac:dyDescent="0.2">
      <c r="A64" s="12"/>
      <c r="B64" t="s">
        <v>0</v>
      </c>
      <c r="C64" t="s">
        <v>76</v>
      </c>
      <c r="D64" s="1">
        <v>28.417000000000002</v>
      </c>
      <c r="E64" s="9">
        <f>D64-D94</f>
        <v>11.671000000000003</v>
      </c>
      <c r="F64" s="10">
        <f t="shared" si="2"/>
        <v>3.0667538602136853E-4</v>
      </c>
      <c r="H64" s="11"/>
    </row>
    <row r="65" spans="1:8" x14ac:dyDescent="0.2">
      <c r="A65" s="12"/>
      <c r="B65" t="s">
        <v>1</v>
      </c>
      <c r="C65" t="s">
        <v>77</v>
      </c>
      <c r="D65" s="1">
        <v>26.550999999999998</v>
      </c>
      <c r="E65" s="9">
        <f t="shared" ref="E65:E76" si="38">D65-D95</f>
        <v>10.041999999999998</v>
      </c>
      <c r="F65" s="10">
        <f t="shared" si="2"/>
        <v>9.4854247611487813E-4</v>
      </c>
      <c r="G65" s="10">
        <f t="shared" ref="G65" si="39">AVERAGE(F65:F67)</f>
        <v>1.1138501183741566E-3</v>
      </c>
      <c r="H65" s="11">
        <f t="shared" ref="H65" si="40">STDEV(F65:F67)</f>
        <v>2.1253015752273317E-4</v>
      </c>
    </row>
    <row r="66" spans="1:8" x14ac:dyDescent="0.2">
      <c r="A66" s="12"/>
      <c r="B66" t="s">
        <v>1</v>
      </c>
      <c r="C66" t="s">
        <v>78</v>
      </c>
      <c r="D66" s="1">
        <v>26.407</v>
      </c>
      <c r="E66" s="9">
        <f t="shared" si="38"/>
        <v>9.5289999999999999</v>
      </c>
      <c r="F66" s="10">
        <f t="shared" si="2"/>
        <v>1.3535838727054834E-3</v>
      </c>
      <c r="H66" s="11"/>
    </row>
    <row r="67" spans="1:8" x14ac:dyDescent="0.2">
      <c r="A67" s="12"/>
      <c r="B67" t="s">
        <v>1</v>
      </c>
      <c r="C67" t="s">
        <v>79</v>
      </c>
      <c r="D67" s="1">
        <v>26.815999999999999</v>
      </c>
      <c r="E67" s="9">
        <f t="shared" si="38"/>
        <v>9.91</v>
      </c>
      <c r="F67" s="10">
        <f t="shared" si="2"/>
        <v>1.039424006302109E-3</v>
      </c>
      <c r="H67" s="11"/>
    </row>
    <row r="68" spans="1:8" x14ac:dyDescent="0.2">
      <c r="A68" s="12"/>
      <c r="B68" t="s">
        <v>2</v>
      </c>
      <c r="C68" t="s">
        <v>80</v>
      </c>
      <c r="D68" s="1">
        <v>26.24</v>
      </c>
      <c r="E68" s="9">
        <f t="shared" si="38"/>
        <v>10.745999999999999</v>
      </c>
      <c r="F68" s="10">
        <f t="shared" si="2"/>
        <v>5.822797228176922E-4</v>
      </c>
      <c r="G68" s="10">
        <f t="shared" ref="G68" si="41">AVERAGE(F68:F70)</f>
        <v>8.3278502903443485E-4</v>
      </c>
      <c r="H68" s="11">
        <f t="shared" ref="H68" si="42">STDEV(F68:F70)</f>
        <v>3.7850553076782033E-4</v>
      </c>
    </row>
    <row r="69" spans="1:8" x14ac:dyDescent="0.2">
      <c r="A69" s="12"/>
      <c r="B69" t="s">
        <v>2</v>
      </c>
      <c r="C69" t="s">
        <v>81</v>
      </c>
      <c r="D69" s="1">
        <v>26.094000000000001</v>
      </c>
      <c r="E69" s="9">
        <f t="shared" si="38"/>
        <v>10.592000000000001</v>
      </c>
      <c r="F69" s="10">
        <f t="shared" si="2"/>
        <v>6.4787360380720767E-4</v>
      </c>
      <c r="H69" s="11"/>
    </row>
    <row r="70" spans="1:8" x14ac:dyDescent="0.2">
      <c r="A70" s="12"/>
      <c r="B70" t="s">
        <v>2</v>
      </c>
      <c r="C70" t="s">
        <v>82</v>
      </c>
      <c r="D70" s="1">
        <v>26.216999999999999</v>
      </c>
      <c r="E70" s="9">
        <f t="shared" si="38"/>
        <v>9.6229999999999976</v>
      </c>
      <c r="F70" s="10">
        <f t="shared" si="2"/>
        <v>1.2682017604784049E-3</v>
      </c>
      <c r="H70" s="11"/>
    </row>
    <row r="71" spans="1:8" x14ac:dyDescent="0.2">
      <c r="A71" s="12"/>
      <c r="B71" t="s">
        <v>3</v>
      </c>
      <c r="C71" t="s">
        <v>83</v>
      </c>
      <c r="D71" s="1">
        <v>24.989000000000001</v>
      </c>
      <c r="E71" s="9">
        <f t="shared" si="38"/>
        <v>10.393000000000001</v>
      </c>
      <c r="F71" s="10">
        <f t="shared" si="2"/>
        <v>7.4369567368323252E-4</v>
      </c>
      <c r="G71" s="10">
        <f t="shared" ref="G71" si="43">AVERAGE(F71:F73)</f>
        <v>9.2555390205445681E-4</v>
      </c>
      <c r="H71" s="11">
        <f t="shared" ref="H71" si="44">STDEV(F71:F73)</f>
        <v>4.0865393658420394E-4</v>
      </c>
    </row>
    <row r="72" spans="1:8" x14ac:dyDescent="0.2">
      <c r="A72" s="12"/>
      <c r="B72" t="s">
        <v>3</v>
      </c>
      <c r="C72" t="s">
        <v>84</v>
      </c>
      <c r="D72" s="1">
        <v>25.201000000000001</v>
      </c>
      <c r="E72" s="9">
        <f t="shared" si="38"/>
        <v>9.4870000000000001</v>
      </c>
      <c r="F72" s="10">
        <f t="shared" ref="F72:F106" si="45">2^(-E72)</f>
        <v>1.3935688532401163E-3</v>
      </c>
      <c r="H72" s="11"/>
    </row>
    <row r="73" spans="1:8" x14ac:dyDescent="0.2">
      <c r="A73" s="12"/>
      <c r="B73" t="s">
        <v>3</v>
      </c>
      <c r="C73" t="s">
        <v>85</v>
      </c>
      <c r="D73" s="1">
        <v>25.244</v>
      </c>
      <c r="E73" s="9">
        <f t="shared" si="38"/>
        <v>10.611000000000001</v>
      </c>
      <c r="F73" s="10">
        <f t="shared" si="45"/>
        <v>6.3939717924002158E-4</v>
      </c>
      <c r="H73" s="11"/>
    </row>
    <row r="74" spans="1:8" x14ac:dyDescent="0.2">
      <c r="A74" s="12"/>
      <c r="B74" t="s">
        <v>4</v>
      </c>
      <c r="C74" t="s">
        <v>86</v>
      </c>
      <c r="D74" s="1">
        <v>25.234000000000002</v>
      </c>
      <c r="E74" s="9">
        <f t="shared" si="38"/>
        <v>9.4140000000000015</v>
      </c>
      <c r="F74" s="10">
        <f t="shared" si="45"/>
        <v>1.4658975561663771E-3</v>
      </c>
      <c r="G74" s="10">
        <f t="shared" ref="G74" si="46">AVERAGE(F74:F76)</f>
        <v>0.1183328068640362</v>
      </c>
      <c r="H74" s="11">
        <f t="shared" ref="H74" si="47">STDEV(F74:F76)</f>
        <v>0.20159258430049279</v>
      </c>
    </row>
    <row r="75" spans="1:8" x14ac:dyDescent="0.2">
      <c r="A75" s="12"/>
      <c r="B75" t="s">
        <v>4</v>
      </c>
      <c r="C75" t="s">
        <v>87</v>
      </c>
      <c r="D75" s="1">
        <v>25.099</v>
      </c>
      <c r="E75" s="9">
        <f t="shared" si="38"/>
        <v>8.6900000000000013</v>
      </c>
      <c r="F75" s="10">
        <f t="shared" si="45"/>
        <v>2.421304101443332E-3</v>
      </c>
      <c r="H75" s="11"/>
    </row>
    <row r="76" spans="1:8" ht="17" thickBot="1" x14ac:dyDescent="0.25">
      <c r="A76" s="12"/>
      <c r="B76" t="s">
        <v>4</v>
      </c>
      <c r="C76" t="s">
        <v>88</v>
      </c>
      <c r="D76" s="1">
        <v>17.954000000000001</v>
      </c>
      <c r="E76" s="9">
        <f t="shared" si="38"/>
        <v>1.5100000000000016</v>
      </c>
      <c r="F76" s="10">
        <f t="shared" si="45"/>
        <v>0.35111121893449893</v>
      </c>
      <c r="H76" s="11"/>
    </row>
    <row r="77" spans="1:8" x14ac:dyDescent="0.2">
      <c r="A77" s="16" t="s">
        <v>10</v>
      </c>
      <c r="B77" s="17" t="s">
        <v>0</v>
      </c>
      <c r="C77" s="17" t="s">
        <v>89</v>
      </c>
      <c r="D77" s="18">
        <v>27.995000000000001</v>
      </c>
      <c r="E77" s="19">
        <f>D77-D92</f>
        <v>12.46</v>
      </c>
      <c r="F77" s="20">
        <f t="shared" si="45"/>
        <v>1.7748687955570182E-4</v>
      </c>
      <c r="G77" s="20">
        <f t="shared" ref="G77" si="48">AVERAGE(F77:F79)</f>
        <v>2.8294514961869904E-4</v>
      </c>
      <c r="H77" s="21">
        <f t="shared" ref="H77" si="49">STDEV(F77:F79)</f>
        <v>1.7496262363729954E-4</v>
      </c>
    </row>
    <row r="78" spans="1:8" x14ac:dyDescent="0.2">
      <c r="A78" s="22"/>
      <c r="B78" s="23" t="s">
        <v>0</v>
      </c>
      <c r="C78" s="23" t="s">
        <v>90</v>
      </c>
      <c r="D78" s="24">
        <v>27.87</v>
      </c>
      <c r="E78" s="25">
        <f>D78-D93</f>
        <v>12.389000000000001</v>
      </c>
      <c r="F78" s="26">
        <f t="shared" si="45"/>
        <v>1.8644012426278074E-4</v>
      </c>
      <c r="G78" s="23"/>
      <c r="H78" s="27"/>
    </row>
    <row r="79" spans="1:8" x14ac:dyDescent="0.2">
      <c r="A79" s="22"/>
      <c r="B79" s="23" t="s">
        <v>0</v>
      </c>
      <c r="C79" s="23" t="s">
        <v>91</v>
      </c>
      <c r="D79" s="24">
        <v>27.756</v>
      </c>
      <c r="E79" s="25">
        <f>D79-D94</f>
        <v>11.010000000000002</v>
      </c>
      <c r="F79" s="26">
        <f t="shared" si="45"/>
        <v>4.849084450376146E-4</v>
      </c>
      <c r="G79" s="23"/>
      <c r="H79" s="27"/>
    </row>
    <row r="80" spans="1:8" x14ac:dyDescent="0.2">
      <c r="A80" s="22"/>
      <c r="B80" s="23" t="s">
        <v>1</v>
      </c>
      <c r="C80" s="23" t="s">
        <v>92</v>
      </c>
      <c r="D80" s="24">
        <v>27.678999999999998</v>
      </c>
      <c r="E80" s="25">
        <f t="shared" ref="E80:E91" si="50">D80-D95</f>
        <v>11.169999999999998</v>
      </c>
      <c r="F80" s="26">
        <f t="shared" si="45"/>
        <v>4.3400521541336505E-4</v>
      </c>
      <c r="G80" s="26">
        <f t="shared" ref="G80" si="51">AVERAGE(F80:F82)</f>
        <v>5.237465221529196E-4</v>
      </c>
      <c r="H80" s="27">
        <f t="shared" ref="H80" si="52">STDEV(F80:F82)</f>
        <v>8.7832281089089229E-5</v>
      </c>
    </row>
    <row r="81" spans="1:8" x14ac:dyDescent="0.2">
      <c r="A81" s="22"/>
      <c r="B81" s="23" t="s">
        <v>1</v>
      </c>
      <c r="C81" s="23" t="s">
        <v>93</v>
      </c>
      <c r="D81" s="24">
        <v>27.765999999999998</v>
      </c>
      <c r="E81" s="25">
        <f t="shared" si="50"/>
        <v>10.887999999999998</v>
      </c>
      <c r="F81" s="26">
        <f t="shared" si="45"/>
        <v>5.2769795021452798E-4</v>
      </c>
      <c r="G81" s="23"/>
      <c r="H81" s="27"/>
    </row>
    <row r="82" spans="1:8" x14ac:dyDescent="0.2">
      <c r="A82" s="22"/>
      <c r="B82" s="23" t="s">
        <v>1</v>
      </c>
      <c r="C82" s="23" t="s">
        <v>94</v>
      </c>
      <c r="D82" s="24">
        <v>27.585999999999999</v>
      </c>
      <c r="E82" s="25">
        <f t="shared" si="50"/>
        <v>10.68</v>
      </c>
      <c r="F82" s="26">
        <f t="shared" si="45"/>
        <v>6.095364008308655E-4</v>
      </c>
      <c r="G82" s="23"/>
      <c r="H82" s="27"/>
    </row>
    <row r="83" spans="1:8" x14ac:dyDescent="0.2">
      <c r="A83" s="22"/>
      <c r="B83" s="23" t="s">
        <v>2</v>
      </c>
      <c r="C83" s="23" t="s">
        <v>95</v>
      </c>
      <c r="D83" s="24">
        <v>27.338000000000001</v>
      </c>
      <c r="E83" s="25">
        <f t="shared" si="50"/>
        <v>11.844000000000001</v>
      </c>
      <c r="F83" s="26">
        <f t="shared" si="45"/>
        <v>2.7201993428206363E-4</v>
      </c>
      <c r="G83" s="26">
        <f t="shared" ref="G83" si="53">AVERAGE(F83:F85)</f>
        <v>0.28818452168312753</v>
      </c>
      <c r="H83" s="27">
        <f t="shared" ref="H83" si="54">STDEV(F83:F85)</f>
        <v>0.49861730210886379</v>
      </c>
    </row>
    <row r="84" spans="1:8" x14ac:dyDescent="0.2">
      <c r="A84" s="22"/>
      <c r="B84" s="23" t="s">
        <v>2</v>
      </c>
      <c r="C84" s="23" t="s">
        <v>96</v>
      </c>
      <c r="D84" s="24">
        <v>27.01</v>
      </c>
      <c r="E84" s="25">
        <f t="shared" si="50"/>
        <v>11.508000000000001</v>
      </c>
      <c r="F84" s="26">
        <f t="shared" si="45"/>
        <v>3.4335771482253864E-4</v>
      </c>
      <c r="G84" s="23"/>
      <c r="H84" s="27"/>
    </row>
    <row r="85" spans="1:8" x14ac:dyDescent="0.2">
      <c r="A85" s="22"/>
      <c r="B85" s="23" t="s">
        <v>2</v>
      </c>
      <c r="C85" s="23" t="s">
        <v>97</v>
      </c>
      <c r="D85" s="24">
        <v>16.805</v>
      </c>
      <c r="E85" s="25">
        <f t="shared" si="50"/>
        <v>0.21099999999999852</v>
      </c>
      <c r="F85" s="26">
        <f t="shared" si="45"/>
        <v>0.86393818740027806</v>
      </c>
      <c r="G85" s="23"/>
      <c r="H85" s="27"/>
    </row>
    <row r="86" spans="1:8" x14ac:dyDescent="0.2">
      <c r="A86" s="22"/>
      <c r="B86" s="23" t="s">
        <v>3</v>
      </c>
      <c r="C86" s="23" t="s">
        <v>98</v>
      </c>
      <c r="D86" s="24">
        <v>26.363</v>
      </c>
      <c r="E86" s="25">
        <f t="shared" si="50"/>
        <v>11.766999999999999</v>
      </c>
      <c r="F86" s="26">
        <f t="shared" si="45"/>
        <v>2.8693269736810824E-4</v>
      </c>
      <c r="G86" s="26">
        <f t="shared" ref="G86" si="55">AVERAGE(F86:F88)</f>
        <v>3.4570073561989876E-4</v>
      </c>
      <c r="H86" s="27">
        <f t="shared" ref="H86" si="56">STDEV(F86:F88)</f>
        <v>1.5434182443276851E-4</v>
      </c>
    </row>
    <row r="87" spans="1:8" x14ac:dyDescent="0.2">
      <c r="A87" s="22"/>
      <c r="B87" s="23" t="s">
        <v>3</v>
      </c>
      <c r="C87" s="23" t="s">
        <v>99</v>
      </c>
      <c r="D87" s="24">
        <v>26.620999999999999</v>
      </c>
      <c r="E87" s="25">
        <f t="shared" si="50"/>
        <v>10.906999999999998</v>
      </c>
      <c r="F87" s="26">
        <f t="shared" si="45"/>
        <v>5.2079383829676076E-4</v>
      </c>
      <c r="G87" s="23"/>
      <c r="H87" s="27"/>
    </row>
    <row r="88" spans="1:8" x14ac:dyDescent="0.2">
      <c r="A88" s="22"/>
      <c r="B88" s="23" t="s">
        <v>3</v>
      </c>
      <c r="C88" s="23" t="s">
        <v>100</v>
      </c>
      <c r="D88" s="24">
        <v>26.722999999999999</v>
      </c>
      <c r="E88" s="25">
        <f t="shared" si="50"/>
        <v>12.09</v>
      </c>
      <c r="F88" s="26">
        <f t="shared" si="45"/>
        <v>2.2937567119482732E-4</v>
      </c>
      <c r="G88" s="23"/>
      <c r="H88" s="27"/>
    </row>
    <row r="89" spans="1:8" x14ac:dyDescent="0.2">
      <c r="A89" s="22"/>
      <c r="B89" s="23" t="s">
        <v>4</v>
      </c>
      <c r="C89" s="23" t="s">
        <v>101</v>
      </c>
      <c r="D89" s="24">
        <v>26.943000000000001</v>
      </c>
      <c r="E89" s="25">
        <f t="shared" si="50"/>
        <v>11.123000000000001</v>
      </c>
      <c r="F89" s="26">
        <f t="shared" si="45"/>
        <v>4.4837703237349767E-4</v>
      </c>
      <c r="G89" s="26">
        <f t="shared" ref="G89" si="57">AVERAGE(F89:F91)</f>
        <v>6.1912619191500191E-4</v>
      </c>
      <c r="H89" s="27">
        <f t="shared" ref="H89" si="58">STDEV(F89:F91)</f>
        <v>1.4877490094980579E-4</v>
      </c>
    </row>
    <row r="90" spans="1:8" x14ac:dyDescent="0.2">
      <c r="A90" s="22"/>
      <c r="B90" s="23" t="s">
        <v>4</v>
      </c>
      <c r="C90" s="23" t="s">
        <v>102</v>
      </c>
      <c r="D90" s="24">
        <v>26.847000000000001</v>
      </c>
      <c r="E90" s="25">
        <f t="shared" si="50"/>
        <v>10.438000000000002</v>
      </c>
      <c r="F90" s="26">
        <f t="shared" si="45"/>
        <v>7.2085664339981983E-4</v>
      </c>
      <c r="G90" s="23"/>
      <c r="H90" s="27"/>
    </row>
    <row r="91" spans="1:8" ht="17" thickBot="1" x14ac:dyDescent="0.25">
      <c r="A91" s="28"/>
      <c r="B91" s="29" t="s">
        <v>4</v>
      </c>
      <c r="C91" s="29" t="s">
        <v>103</v>
      </c>
      <c r="D91" s="30">
        <v>26.949000000000002</v>
      </c>
      <c r="E91" s="31">
        <f t="shared" si="50"/>
        <v>10.505000000000003</v>
      </c>
      <c r="F91" s="32">
        <f t="shared" si="45"/>
        <v>6.8814489997168812E-4</v>
      </c>
      <c r="G91" s="29"/>
      <c r="H91" s="33"/>
    </row>
    <row r="92" spans="1:8" x14ac:dyDescent="0.2">
      <c r="A92" s="12" t="s">
        <v>11</v>
      </c>
      <c r="B92" t="s">
        <v>0</v>
      </c>
      <c r="C92" t="s">
        <v>104</v>
      </c>
      <c r="D92" s="1">
        <v>15.535</v>
      </c>
      <c r="E92" s="9">
        <f>D92-D92</f>
        <v>0</v>
      </c>
      <c r="F92" s="10">
        <f t="shared" si="45"/>
        <v>1</v>
      </c>
      <c r="G92" s="10">
        <f t="shared" ref="G92" si="59">AVERAGE(F92:F94)</f>
        <v>1</v>
      </c>
      <c r="H92" s="11">
        <f t="shared" ref="H92" si="60">STDEV(F92:F94)</f>
        <v>0</v>
      </c>
    </row>
    <row r="93" spans="1:8" x14ac:dyDescent="0.2">
      <c r="A93" s="12"/>
      <c r="B93" t="s">
        <v>0</v>
      </c>
      <c r="C93" t="s">
        <v>105</v>
      </c>
      <c r="D93" s="1">
        <v>15.481</v>
      </c>
      <c r="E93" s="9">
        <f t="shared" ref="E93:E106" si="61">D93-D93</f>
        <v>0</v>
      </c>
      <c r="F93" s="10">
        <f t="shared" si="45"/>
        <v>1</v>
      </c>
      <c r="H93" s="11"/>
    </row>
    <row r="94" spans="1:8" x14ac:dyDescent="0.2">
      <c r="A94" s="12"/>
      <c r="B94" t="s">
        <v>0</v>
      </c>
      <c r="C94" t="s">
        <v>106</v>
      </c>
      <c r="D94" s="1">
        <v>16.745999999999999</v>
      </c>
      <c r="E94" s="9">
        <f t="shared" si="61"/>
        <v>0</v>
      </c>
      <c r="F94" s="10">
        <f t="shared" si="45"/>
        <v>1</v>
      </c>
      <c r="H94" s="11"/>
    </row>
    <row r="95" spans="1:8" x14ac:dyDescent="0.2">
      <c r="A95" s="12"/>
      <c r="B95" t="s">
        <v>1</v>
      </c>
      <c r="C95" t="s">
        <v>107</v>
      </c>
      <c r="D95" s="1">
        <v>16.509</v>
      </c>
      <c r="E95" s="9">
        <f t="shared" si="61"/>
        <v>0</v>
      </c>
      <c r="F95" s="10">
        <f t="shared" si="45"/>
        <v>1</v>
      </c>
      <c r="G95" s="10">
        <f t="shared" ref="G95" si="62">AVERAGE(F95:F97)</f>
        <v>1</v>
      </c>
      <c r="H95" s="11">
        <f t="shared" ref="H95" si="63">STDEV(F95:F97)</f>
        <v>0</v>
      </c>
    </row>
    <row r="96" spans="1:8" x14ac:dyDescent="0.2">
      <c r="A96" s="12"/>
      <c r="B96" t="s">
        <v>1</v>
      </c>
      <c r="C96" t="s">
        <v>108</v>
      </c>
      <c r="D96" s="1">
        <v>16.878</v>
      </c>
      <c r="E96" s="9">
        <f t="shared" si="61"/>
        <v>0</v>
      </c>
      <c r="F96" s="10">
        <f t="shared" si="45"/>
        <v>1</v>
      </c>
      <c r="H96" s="11"/>
    </row>
    <row r="97" spans="1:8" x14ac:dyDescent="0.2">
      <c r="A97" s="12"/>
      <c r="B97" t="s">
        <v>1</v>
      </c>
      <c r="C97" t="s">
        <v>109</v>
      </c>
      <c r="D97" s="1">
        <v>16.905999999999999</v>
      </c>
      <c r="E97" s="9">
        <f t="shared" si="61"/>
        <v>0</v>
      </c>
      <c r="F97" s="10">
        <f t="shared" si="45"/>
        <v>1</v>
      </c>
      <c r="H97" s="11"/>
    </row>
    <row r="98" spans="1:8" x14ac:dyDescent="0.2">
      <c r="A98" s="12"/>
      <c r="B98" t="s">
        <v>2</v>
      </c>
      <c r="C98" t="s">
        <v>110</v>
      </c>
      <c r="D98" s="1">
        <v>15.494</v>
      </c>
      <c r="E98" s="9">
        <f t="shared" si="61"/>
        <v>0</v>
      </c>
      <c r="F98" s="10">
        <f t="shared" si="45"/>
        <v>1</v>
      </c>
      <c r="G98" s="10">
        <f t="shared" ref="G98" si="64">AVERAGE(F98:F100)</f>
        <v>1</v>
      </c>
      <c r="H98" s="11">
        <f t="shared" ref="H98" si="65">STDEV(F98:F100)</f>
        <v>0</v>
      </c>
    </row>
    <row r="99" spans="1:8" x14ac:dyDescent="0.2">
      <c r="A99" s="12"/>
      <c r="B99" t="s">
        <v>2</v>
      </c>
      <c r="C99" t="s">
        <v>111</v>
      </c>
      <c r="D99" s="1">
        <v>15.502000000000001</v>
      </c>
      <c r="E99" s="9">
        <f t="shared" si="61"/>
        <v>0</v>
      </c>
      <c r="F99" s="10">
        <f t="shared" si="45"/>
        <v>1</v>
      </c>
      <c r="H99" s="11"/>
    </row>
    <row r="100" spans="1:8" x14ac:dyDescent="0.2">
      <c r="A100" s="12"/>
      <c r="B100" t="s">
        <v>2</v>
      </c>
      <c r="C100" t="s">
        <v>112</v>
      </c>
      <c r="D100" s="1">
        <v>16.594000000000001</v>
      </c>
      <c r="E100" s="9">
        <f t="shared" si="61"/>
        <v>0</v>
      </c>
      <c r="F100" s="10">
        <f t="shared" si="45"/>
        <v>1</v>
      </c>
      <c r="H100" s="11"/>
    </row>
    <row r="101" spans="1:8" x14ac:dyDescent="0.2">
      <c r="A101" s="12"/>
      <c r="B101" t="s">
        <v>3</v>
      </c>
      <c r="C101" t="s">
        <v>113</v>
      </c>
      <c r="D101" s="1">
        <v>14.596</v>
      </c>
      <c r="E101" s="9">
        <f t="shared" si="61"/>
        <v>0</v>
      </c>
      <c r="F101" s="10">
        <f t="shared" si="45"/>
        <v>1</v>
      </c>
      <c r="G101" s="10">
        <f t="shared" ref="G101" si="66">AVERAGE(F101:F103)</f>
        <v>1</v>
      </c>
      <c r="H101" s="11">
        <f t="shared" ref="H101" si="67">STDEV(F101:F103)</f>
        <v>0</v>
      </c>
    </row>
    <row r="102" spans="1:8" x14ac:dyDescent="0.2">
      <c r="A102" s="12"/>
      <c r="B102" t="s">
        <v>3</v>
      </c>
      <c r="C102" t="s">
        <v>114</v>
      </c>
      <c r="D102" s="1">
        <v>15.714</v>
      </c>
      <c r="E102" s="9">
        <f t="shared" si="61"/>
        <v>0</v>
      </c>
      <c r="F102" s="10">
        <f t="shared" si="45"/>
        <v>1</v>
      </c>
      <c r="H102" s="11"/>
    </row>
    <row r="103" spans="1:8" x14ac:dyDescent="0.2">
      <c r="A103" s="12"/>
      <c r="B103" t="s">
        <v>3</v>
      </c>
      <c r="C103" t="s">
        <v>115</v>
      </c>
      <c r="D103" s="1">
        <v>14.632999999999999</v>
      </c>
      <c r="E103" s="9">
        <f t="shared" si="61"/>
        <v>0</v>
      </c>
      <c r="F103" s="10">
        <f t="shared" si="45"/>
        <v>1</v>
      </c>
      <c r="H103" s="11"/>
    </row>
    <row r="104" spans="1:8" x14ac:dyDescent="0.2">
      <c r="A104" s="12"/>
      <c r="B104" t="s">
        <v>4</v>
      </c>
      <c r="C104" t="s">
        <v>116</v>
      </c>
      <c r="D104" s="1">
        <v>15.82</v>
      </c>
      <c r="E104" s="9">
        <f t="shared" si="61"/>
        <v>0</v>
      </c>
      <c r="F104" s="10">
        <f t="shared" si="45"/>
        <v>1</v>
      </c>
      <c r="G104" s="10">
        <f t="shared" ref="G104" si="68">AVERAGE(F104:F106)</f>
        <v>1</v>
      </c>
      <c r="H104" s="11">
        <f t="shared" ref="H104" si="69">STDEV(F104:F106)</f>
        <v>0</v>
      </c>
    </row>
    <row r="105" spans="1:8" x14ac:dyDescent="0.2">
      <c r="A105" s="12"/>
      <c r="B105" t="s">
        <v>4</v>
      </c>
      <c r="C105" t="s">
        <v>117</v>
      </c>
      <c r="D105" s="1">
        <v>16.408999999999999</v>
      </c>
      <c r="E105" s="9">
        <f t="shared" si="61"/>
        <v>0</v>
      </c>
      <c r="F105" s="10">
        <f t="shared" si="45"/>
        <v>1</v>
      </c>
    </row>
    <row r="106" spans="1:8" x14ac:dyDescent="0.2">
      <c r="A106" s="12"/>
      <c r="B106" t="s">
        <v>4</v>
      </c>
      <c r="C106" t="s">
        <v>118</v>
      </c>
      <c r="D106" s="1">
        <v>16.443999999999999</v>
      </c>
      <c r="E106" s="9">
        <f t="shared" si="61"/>
        <v>0</v>
      </c>
      <c r="F106" s="10">
        <f t="shared" si="45"/>
        <v>1</v>
      </c>
    </row>
  </sheetData>
  <dataConsolidate/>
  <mergeCells count="13">
    <mergeCell ref="T9:U9"/>
    <mergeCell ref="V9:W9"/>
    <mergeCell ref="A2:A16"/>
    <mergeCell ref="A17:A31"/>
    <mergeCell ref="A32:A46"/>
    <mergeCell ref="A92:A106"/>
    <mergeCell ref="L9:M9"/>
    <mergeCell ref="N9:O9"/>
    <mergeCell ref="P9:Q9"/>
    <mergeCell ref="R9:S9"/>
    <mergeCell ref="A47:A61"/>
    <mergeCell ref="A62:A76"/>
    <mergeCell ref="A77:A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Palav</dc:creator>
  <cp:lastModifiedBy>Ashwini Palav</cp:lastModifiedBy>
  <dcterms:created xsi:type="dcterms:W3CDTF">2024-01-25T15:24:08Z</dcterms:created>
  <dcterms:modified xsi:type="dcterms:W3CDTF">2024-01-31T10:20:06Z</dcterms:modified>
</cp:coreProperties>
</file>