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10" i="1" l="1"/>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H9" i="1"/>
  <c r="K8" i="1"/>
  <c r="H8" i="1"/>
  <c r="N9" i="1" l="1"/>
  <c r="M9" i="1" s="1"/>
  <c r="N8" i="1"/>
  <c r="M8" i="1" s="1"/>
  <c r="K5" i="1"/>
  <c r="K6" i="1"/>
  <c r="K7" i="1"/>
  <c r="K10" i="1"/>
  <c r="K11" i="1"/>
  <c r="K12" i="1"/>
  <c r="K13" i="1"/>
  <c r="H13" i="1" l="1"/>
  <c r="N13" i="1"/>
  <c r="M13" i="1" l="1"/>
  <c r="J11" i="1"/>
  <c r="J7" i="1"/>
  <c r="J5" i="1"/>
  <c r="I11" i="1"/>
  <c r="I7" i="1"/>
  <c r="I5" i="1"/>
  <c r="N11" i="1" l="1"/>
  <c r="N6" i="1"/>
  <c r="N7"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<sst xmlns="http://schemas.openxmlformats.org/spreadsheetml/2006/main" count="93" uniqueCount="51">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</sst>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3">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xf numFmtId="0" fontId="0" fillId="5"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68" zoomScaleNormal="68" workbookViewId="0">
      <pane ySplit="4" topLeftCell="A17" activePane="bottomLeft" state="frozen"/>
      <selection pane="bottomLeft" activeCell="C18" sqref="C18"/>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50</v>
      </c>
      <c r="C1"/>
    </row>
    <row r="2" spans="1:15" ht="20.25" customHeight="1" x14ac:dyDescent="0.3">
      <c r="A2" s="3"/>
      <c r="B2" s="6"/>
      <c r="C2" s="4" t="s">
        <v>3</v>
      </c>
      <c r="D2" s="5">
        <v>0.25</v>
      </c>
    </row>
    <row r="3" spans="1:15" ht="20.25" customHeight="1" x14ac:dyDescent="0.3">
      <c r="G3"/>
      <c r="H3"/>
    </row>
    <row r="4" spans="1:15" ht="54.95" customHeight="1" x14ac:dyDescent="0.3">
      <c r="B4" s="16" t="s">
        <v>32</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43659</v>
      </c>
      <c r="F5" s="9">
        <f ca="1">TODAY()-5</f>
        <v>43719</v>
      </c>
      <c r="G5" s="10">
        <v>210</v>
      </c>
      <c r="H5" s="11">
        <f ca="1">IF(COUNTA('Seguimiento de proyectos'!$E5,'Seguimiento de proyectos'!$F5)&lt;&gt;2,"",DAYS360('Seguimiento de proyectos'!$E5,'Seguimiento de proyectos'!$F5,FALSE))</f>
        <v>58</v>
      </c>
      <c r="I5" s="12">
        <f ca="1">TODAY()-65</f>
        <v>43659</v>
      </c>
      <c r="J5" s="9">
        <f ca="1">TODAY()</f>
        <v>43724</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46</v>
      </c>
      <c r="C6" s="8" t="s">
        <v>27</v>
      </c>
      <c r="D6" s="8" t="s">
        <v>24</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IFERROR(IF(SeguimientoDeProyectos[Duración real (en días)]=0,"",IF(ABS((SeguimientoDeProyectos[[#This Row],[Duración real (en días)]]-SeguimientoDeProyectos[[#This Row],[Duración estimada (en días)]])/SeguimientoDeProyectos[[#This Row],[Duración estimada (en días)]])&gt;PorcentajeMarca,1,0)),"")</f>
        <v>0</v>
      </c>
      <c r="N6" s="14">
        <f>IF(COUNTA('Seguimiento de proyectos'!$I6,'Seguimiento de proyectos'!$J6)&lt;&gt;2,"",DAYS360('Seguimiento de proyectos'!$I6,'Seguimiento de proyectos'!$J6,FALSE))</f>
        <v>2</v>
      </c>
      <c r="O6" s="8"/>
    </row>
    <row r="7" spans="1:15" ht="30" hidden="1" customHeight="1" x14ac:dyDescent="0.3">
      <c r="B7" s="8" t="s">
        <v>1</v>
      </c>
      <c r="C7" s="8" t="s">
        <v>5</v>
      </c>
      <c r="D7" s="8" t="s">
        <v>9</v>
      </c>
      <c r="E7" s="9">
        <f ca="1">TODAY()-100</f>
        <v>43624</v>
      </c>
      <c r="F7" s="9">
        <f ca="1">TODAY()-40</f>
        <v>43684</v>
      </c>
      <c r="G7" s="10">
        <v>500</v>
      </c>
      <c r="H7" s="11">
        <f ca="1">IF(COUNTA('Seguimiento de proyectos'!$E7,'Seguimiento de proyectos'!$F7)&lt;&gt;2,"",DAYS360('Seguimiento de proyectos'!$E7,'Seguimiento de proyectos'!$F7,FALSE))</f>
        <v>59</v>
      </c>
      <c r="I7" s="12">
        <f ca="1">TODAY()-100</f>
        <v>43624</v>
      </c>
      <c r="J7" s="9">
        <f ca="1">TODAY()-27</f>
        <v>43697</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46</v>
      </c>
      <c r="C8" s="8" t="s">
        <v>27</v>
      </c>
      <c r="D8" s="8" t="s">
        <v>26</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IFERROR(IF(SeguimientoDeProyectos[Duración real (en días)]=0,"",IF(ABS((SeguimientoDeProyectos[[#This Row],[Duración real (en días)]]-SeguimientoDeProyectos[[#This Row],[Duración estimada (en días)]])/SeguimientoDeProyectos[[#This Row],[Duración estimada (en días)]])&gt;PorcentajeMarca,1,0)),"")</f>
        <v>0</v>
      </c>
      <c r="N8" s="14">
        <f>IF(COUNTA('Seguimiento de proyectos'!$I8,'Seguimiento de proyectos'!$J8)&lt;&gt;2,"",DAYS360('Seguimiento de proyectos'!$I8,'Seguimiento de proyectos'!$J8,FALSE))</f>
        <v>2</v>
      </c>
      <c r="O8" s="8"/>
    </row>
    <row r="9" spans="1:15" ht="30" customHeight="1" x14ac:dyDescent="0.3">
      <c r="A9" s="41"/>
      <c r="B9" s="8" t="s">
        <v>46</v>
      </c>
      <c r="C9" s="8" t="s">
        <v>27</v>
      </c>
      <c r="D9" s="8" t="s">
        <v>25</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IFERROR(IF(SeguimientoDeProyectos[Duración real (en días)]=0,"",IF(ABS((SeguimientoDeProyectos[[#This Row],[Duración real (en días)]]-SeguimientoDeProyectos[[#This Row],[Duración estimada (en días)]])/SeguimientoDeProyectos[[#This Row],[Duración estimada (en días)]])&gt;PorcentajeMarca,1,0)),"")</f>
        <v>0</v>
      </c>
      <c r="N9" s="14">
        <f>IF(COUNTA('Seguimiento de proyectos'!$I9,'Seguimiento de proyectos'!$J9)&lt;&gt;2,"",DAYS360('Seguimiento de proyectos'!$I9,'Seguimiento de proyectos'!$J9,FALSE))</f>
        <v>2</v>
      </c>
      <c r="O9" s="8"/>
    </row>
    <row r="10" spans="1:15" ht="30" customHeight="1" x14ac:dyDescent="0.3">
      <c r="A10" s="41"/>
      <c r="B10" s="8" t="s">
        <v>33</v>
      </c>
      <c r="C10" s="8" t="s">
        <v>28</v>
      </c>
      <c r="D10" s="8" t="s">
        <v>24</v>
      </c>
      <c r="E10" s="9">
        <v>43714</v>
      </c>
      <c r="F10" s="9">
        <v>43715</v>
      </c>
      <c r="G10" s="10">
        <v>1</v>
      </c>
      <c r="H10" s="11">
        <v>2</v>
      </c>
      <c r="I10" s="9">
        <v>43714</v>
      </c>
      <c r="J10" s="9">
        <v>43715</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IFERROR(IF(SeguimientoDeProyectos[Duración real (en días)]=0,"",IF(ABS((SeguimientoDeProyectos[[#This Row],[Duración real (en días)]]-SeguimientoDeProyectos[[#This Row],[Duración estimada (en días)]])/SeguimientoDeProyectos[[#This Row],[Duración estimada (en días)]])&gt;PorcentajeMarca,1,0)),"")</f>
        <v>1</v>
      </c>
      <c r="N10" s="14">
        <f>IF(COUNTA('Seguimiento de proyectos'!$I10,'Seguimiento de proyectos'!$J10)&lt;&gt;2,"",DAYS360('Seguimiento de proyectos'!$I10,'Seguimiento de proyectos'!$J10,FALSE))</f>
        <v>1</v>
      </c>
      <c r="O10" s="8"/>
    </row>
    <row r="11" spans="1:15" ht="30" hidden="1" customHeight="1" x14ac:dyDescent="0.3">
      <c r="B11" s="8" t="s">
        <v>2</v>
      </c>
      <c r="C11" s="8" t="s">
        <v>6</v>
      </c>
      <c r="D11" s="8" t="s">
        <v>9</v>
      </c>
      <c r="E11" s="9">
        <f ca="1">TODAY()-90</f>
        <v>43634</v>
      </c>
      <c r="F11" s="9">
        <f ca="1">TODAY()-50</f>
        <v>43674</v>
      </c>
      <c r="G11" s="10">
        <v>300</v>
      </c>
      <c r="H11" s="11">
        <f ca="1">IF(COUNTA('Seguimiento de proyectos'!$E11,'Seguimiento de proyectos'!$F11)&lt;&gt;2,"",DAYS360('Seguimiento de proyectos'!$E11,'Seguimiento de proyectos'!$F11,FALSE))</f>
        <v>40</v>
      </c>
      <c r="I11" s="12">
        <f ca="1">TODAY()-90</f>
        <v>43634</v>
      </c>
      <c r="J11" s="9">
        <f ca="1">TODAY()-44</f>
        <v>43680</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45</v>
      </c>
      <c r="O11" s="8"/>
    </row>
    <row r="12" spans="1:15" ht="30" customHeight="1" x14ac:dyDescent="0.3">
      <c r="A12" s="41"/>
      <c r="B12" s="8" t="s">
        <v>34</v>
      </c>
      <c r="C12" s="8" t="s">
        <v>28</v>
      </c>
      <c r="D12" s="8" t="s">
        <v>24</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IFERROR(IF(SeguimientoDeProyectos[Duración real (en días)]=0,"",IF(ABS((SeguimientoDeProyectos[[#This Row],[Duración real (en días)]]-SeguimientoDeProyectos[[#This Row],[Duración estimada (en días)]])/SeguimientoDeProyectos[[#This Row],[Duración estimada (en días)]])&gt;PorcentajeMarca,1,0)),"")</f>
        <v>0</v>
      </c>
      <c r="N12" s="14">
        <f>IF(COUNTA('Seguimiento de proyectos'!$I12,'Seguimiento de proyectos'!$J12)&lt;&gt;2,"",DAYS360('Seguimiento de proyectos'!$I12,'Seguimiento de proyectos'!$J12,FALSE))</f>
        <v>2</v>
      </c>
      <c r="O12" s="8"/>
    </row>
    <row r="13" spans="1:15" ht="30" customHeight="1" x14ac:dyDescent="0.3">
      <c r="A13" s="42"/>
      <c r="B13" s="8" t="s">
        <v>35</v>
      </c>
      <c r="C13" s="8" t="s">
        <v>28</v>
      </c>
      <c r="D13" s="8" t="s">
        <v>24</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0</v>
      </c>
      <c r="N13" s="14">
        <f>IF(COUNTA('Seguimiento de proyectos'!$I13,'Seguimiento de proyectos'!$J13)&lt;&gt;2,"",DAYS360('Seguimiento de proyectos'!$I13,'Seguimiento de proyectos'!$J13,FALSE))</f>
        <v>4</v>
      </c>
      <c r="O13" s="8"/>
    </row>
    <row r="14" spans="1:15" ht="30" customHeight="1" x14ac:dyDescent="0.3">
      <c r="A14" s="42"/>
      <c r="B14" s="8" t="s">
        <v>36</v>
      </c>
      <c r="C14" s="8" t="s">
        <v>28</v>
      </c>
      <c r="D14" s="8" t="s">
        <v>24</v>
      </c>
      <c r="E14" s="9">
        <v>43721</v>
      </c>
      <c r="F14" s="9">
        <v>43725</v>
      </c>
      <c r="G14" s="10">
        <v>5</v>
      </c>
      <c r="H14" s="26">
        <f>IF(COUNTA('Seguimiento de proyectos'!$E14,'Seguimiento de proyectos'!$F14)&lt;&gt;2,"",DAYS360('Seguimiento de proyectos'!$E14,'Seguimiento de proyectos'!$F14,FALSE))</f>
        <v>4</v>
      </c>
      <c r="I14" s="9">
        <v>43721</v>
      </c>
      <c r="J14" s="9">
        <v>43724</v>
      </c>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f>IFERROR(IF(SeguimientoDeProyectos[Duración real (en días)]=0,"",IF(ABS((SeguimientoDeProyectos[[#This Row],[Duración real (en días)]]-SeguimientoDeProyectos[[#This Row],[Duración estimada (en días)]])/SeguimientoDeProyectos[[#This Row],[Duración estimada (en días)]])&gt;PorcentajeMarca,1,0)),"")</f>
        <v>0</v>
      </c>
      <c r="N14" s="14">
        <f>IF(COUNTA('Seguimiento de proyectos'!$I14,'Seguimiento de proyectos'!$J14)&lt;&gt;2,"",DAYS360('Seguimiento de proyectos'!$I14,'Seguimiento de proyectos'!$J14,FALSE))</f>
        <v>3</v>
      </c>
      <c r="O14" s="8"/>
    </row>
    <row r="15" spans="1:15" ht="47.25" customHeight="1" x14ac:dyDescent="0.3">
      <c r="B15" s="8" t="s">
        <v>37</v>
      </c>
      <c r="C15" s="8" t="s">
        <v>28</v>
      </c>
      <c r="D15" s="8" t="s">
        <v>24</v>
      </c>
      <c r="E15" s="9">
        <v>43723</v>
      </c>
      <c r="F15" s="9">
        <v>43725</v>
      </c>
      <c r="G15" s="10">
        <v>5</v>
      </c>
      <c r="H15" s="26">
        <f>IF(COUNTA('Seguimiento de proyectos'!$E15,'Seguimiento de proyectos'!$F15)&lt;&gt;2,"",DAYS360('Seguimiento de proyectos'!$E15,'Seguimiento de proyectos'!$F15,FALSE))</f>
        <v>2</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38</v>
      </c>
      <c r="C16" s="8" t="s">
        <v>28</v>
      </c>
      <c r="D16" s="8" t="s">
        <v>24</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39</v>
      </c>
      <c r="C17" s="8" t="s">
        <v>28</v>
      </c>
      <c r="D17" s="8" t="s">
        <v>26</v>
      </c>
      <c r="E17" s="9">
        <v>43714</v>
      </c>
      <c r="F17" s="9">
        <v>43715</v>
      </c>
      <c r="G17" s="10">
        <v>2</v>
      </c>
      <c r="H17" s="26">
        <f>IF(COUNTA('Seguimiento de proyectos'!$E17,'Seguimiento de proyectos'!$F17)&lt;&gt;2,"",DAYS360('Seguimiento de proyectos'!$E17,'Seguimiento de proyectos'!$F17,FALSE))</f>
        <v>1</v>
      </c>
      <c r="I17" s="9">
        <v>43714</v>
      </c>
      <c r="J17" s="9">
        <v>43715</v>
      </c>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f>IFERROR(IF(SeguimientoDeProyectos[Duración real (en días)]=0,"",IF(ABS((SeguimientoDeProyectos[[#This Row],[Duración real (en días)]]-SeguimientoDeProyectos[[#This Row],[Duración estimada (en días)]])/SeguimientoDeProyectos[[#This Row],[Duración estimada (en días)]])&gt;PorcentajeMarca,1,0)),"")</f>
        <v>0</v>
      </c>
      <c r="N17" s="14">
        <f>IF(COUNTA('Seguimiento de proyectos'!$I17,'Seguimiento de proyectos'!$J17)&lt;&gt;2,"",DAYS360('Seguimiento de proyectos'!$I17,'Seguimiento de proyectos'!$J17,FALSE))</f>
        <v>1</v>
      </c>
      <c r="O17" s="8"/>
    </row>
    <row r="18" spans="1:15" ht="30" customHeight="1" x14ac:dyDescent="0.3">
      <c r="A18" s="41"/>
      <c r="B18" s="8" t="s">
        <v>40</v>
      </c>
      <c r="C18" s="8" t="s">
        <v>28</v>
      </c>
      <c r="D18" s="8" t="s">
        <v>26</v>
      </c>
      <c r="E18" s="9">
        <v>43715</v>
      </c>
      <c r="F18" s="9">
        <v>43718</v>
      </c>
      <c r="G18" s="10">
        <v>5</v>
      </c>
      <c r="H18" s="26">
        <f>IF(COUNTA('Seguimiento de proyectos'!$E18,'Seguimiento de proyectos'!$F18)&lt;&gt;2,"",DAYS360('Seguimiento de proyectos'!$E18,'Seguimiento de proyectos'!$F18,FALSE))</f>
        <v>3</v>
      </c>
      <c r="I18" s="9">
        <v>43715</v>
      </c>
      <c r="J18" s="9">
        <v>43721</v>
      </c>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f>IFERROR(IF(SeguimientoDeProyectos[Duración real (en días)]=0,"",IF(ABS((SeguimientoDeProyectos[[#This Row],[Duración real (en días)]]-SeguimientoDeProyectos[[#This Row],[Duración estimada (en días)]])/SeguimientoDeProyectos[[#This Row],[Duración estimada (en días)]])&gt;PorcentajeMarca,1,0)),"")</f>
        <v>1</v>
      </c>
      <c r="N18" s="14">
        <f>IF(COUNTA('Seguimiento de proyectos'!$I18,'Seguimiento de proyectos'!$J18)&lt;&gt;2,"",DAYS360('Seguimiento de proyectos'!$I18,'Seguimiento de proyectos'!$J18,FALSE))</f>
        <v>6</v>
      </c>
      <c r="O18" s="8"/>
    </row>
    <row r="19" spans="1:15" ht="30" customHeight="1" x14ac:dyDescent="0.3">
      <c r="A19" s="42"/>
      <c r="B19" s="8" t="s">
        <v>45</v>
      </c>
      <c r="C19" s="8" t="s">
        <v>28</v>
      </c>
      <c r="D19" s="8" t="s">
        <v>26</v>
      </c>
      <c r="E19" s="9">
        <v>43715</v>
      </c>
      <c r="F19" s="9">
        <v>43721</v>
      </c>
      <c r="G19" s="10">
        <v>7</v>
      </c>
      <c r="H19" s="26">
        <f>IF(COUNTA('Seguimiento de proyectos'!$E19,'Seguimiento de proyectos'!$F19)&lt;&gt;2,"",DAYS360('Seguimiento de proyectos'!$E19,'Seguimiento de proyectos'!$F19,FALSE))</f>
        <v>6</v>
      </c>
      <c r="I19" s="9">
        <v>43715</v>
      </c>
      <c r="J19" s="9">
        <v>43723</v>
      </c>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f>IFERROR(IF(SeguimientoDeProyectos[Duración real (en días)]=0,"",IF(ABS((SeguimientoDeProyectos[[#This Row],[Duración real (en días)]]-SeguimientoDeProyectos[[#This Row],[Duración estimada (en días)]])/SeguimientoDeProyectos[[#This Row],[Duración estimada (en días)]])&gt;PorcentajeMarca,1,0)),"")</f>
        <v>1</v>
      </c>
      <c r="N19" s="14">
        <f>IF(COUNTA('Seguimiento de proyectos'!$I19,'Seguimiento de proyectos'!$J19)&lt;&gt;2,"",DAYS360('Seguimiento de proyectos'!$I19,'Seguimiento de proyectos'!$J19,FALSE))</f>
        <v>8</v>
      </c>
      <c r="O19" s="8"/>
    </row>
    <row r="20" spans="1:15" ht="48" customHeight="1" x14ac:dyDescent="0.3">
      <c r="A20" s="42"/>
      <c r="B20" s="8" t="s">
        <v>41</v>
      </c>
      <c r="C20" s="8" t="s">
        <v>28</v>
      </c>
      <c r="D20" s="8" t="s">
        <v>26</v>
      </c>
      <c r="E20" s="9">
        <v>43719</v>
      </c>
      <c r="F20" s="9">
        <v>43721</v>
      </c>
      <c r="G20" s="10">
        <v>6</v>
      </c>
      <c r="H20" s="26">
        <f>IF(COUNTA('Seguimiento de proyectos'!$E20,'Seguimiento de proyectos'!$F20)&lt;&gt;2,"",DAYS360('Seguimiento de proyectos'!$E20,'Seguimiento de proyectos'!$F20,FALSE))</f>
        <v>2</v>
      </c>
      <c r="I20" s="9">
        <v>43719</v>
      </c>
      <c r="J20" s="9">
        <v>43723</v>
      </c>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f>IFERROR(IF(SeguimientoDeProyectos[Duración real (en días)]=0,"",IF(ABS((SeguimientoDeProyectos[[#This Row],[Duración real (en días)]]-SeguimientoDeProyectos[[#This Row],[Duración estimada (en días)]])/SeguimientoDeProyectos[[#This Row],[Duración estimada (en días)]])&gt;PorcentajeMarca,1,0)),"")</f>
        <v>1</v>
      </c>
      <c r="N20" s="14">
        <f>IF(COUNTA('Seguimiento de proyectos'!$I20,'Seguimiento de proyectos'!$J20)&lt;&gt;2,"",DAYS360('Seguimiento de proyectos'!$I20,'Seguimiento de proyectos'!$J20,FALSE))</f>
        <v>4</v>
      </c>
      <c r="O20" s="8"/>
    </row>
    <row r="21" spans="1:15" ht="30" customHeight="1" x14ac:dyDescent="0.3">
      <c r="B21" s="8" t="s">
        <v>42</v>
      </c>
      <c r="C21" s="8" t="s">
        <v>28</v>
      </c>
      <c r="D21" s="8" t="s">
        <v>26</v>
      </c>
      <c r="E21" s="9">
        <v>43722</v>
      </c>
      <c r="F21" s="9">
        <v>43727</v>
      </c>
      <c r="G21" s="10">
        <v>7</v>
      </c>
      <c r="H21" s="26">
        <f>IF(COUNTA('Seguimiento de proyectos'!$E21,'Seguimiento de proyectos'!$F21)&lt;&gt;2,"",DAYS360('Seguimiento de proyectos'!$E21,'Seguimiento de proyectos'!$F21,FALSE))</f>
        <v>5</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43</v>
      </c>
      <c r="C22" s="8" t="s">
        <v>28</v>
      </c>
      <c r="D22" s="8" t="s">
        <v>26</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44</v>
      </c>
      <c r="C23" s="8" t="s">
        <v>30</v>
      </c>
      <c r="D23" s="8" t="s">
        <v>25</v>
      </c>
      <c r="E23" s="9">
        <v>43722</v>
      </c>
      <c r="F23" s="9">
        <v>43726</v>
      </c>
      <c r="G23" s="10">
        <v>4</v>
      </c>
      <c r="H23" s="26">
        <f>IF(COUNTA('Seguimiento de proyectos'!$E23,'Seguimiento de proyectos'!$F23)&lt;&gt;2,"",DAYS360('Seguimiento de proyectos'!$E23,'Seguimiento de proyectos'!$F23,FALSE))</f>
        <v>4</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47</v>
      </c>
      <c r="C24" s="33" t="s">
        <v>49</v>
      </c>
      <c r="D24" s="33" t="s">
        <v>48</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47</v>
      </c>
      <c r="C25" s="33" t="s">
        <v>49</v>
      </c>
      <c r="D25" s="33" t="s">
        <v>48</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47</v>
      </c>
      <c r="C26" s="33" t="s">
        <v>49</v>
      </c>
      <c r="D26" s="33" t="s">
        <v>48</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49</v>
      </c>
      <c r="C5" s="8" t="s">
        <v>24</v>
      </c>
    </row>
    <row r="6" spans="2:3" ht="45" customHeight="1" x14ac:dyDescent="0.3">
      <c r="B6" s="8" t="s">
        <v>28</v>
      </c>
      <c r="C6" s="8" t="s">
        <v>25</v>
      </c>
    </row>
    <row r="7" spans="2:3" ht="30" customHeight="1" x14ac:dyDescent="0.3">
      <c r="B7" s="8" t="s">
        <v>29</v>
      </c>
      <c r="C7" s="8" t="s">
        <v>26</v>
      </c>
    </row>
    <row r="8" spans="2:3" ht="30" customHeight="1" x14ac:dyDescent="0.3">
      <c r="B8" s="25" t="s">
        <v>30</v>
      </c>
      <c r="C8" s="8"/>
    </row>
    <row r="9" spans="2:3" ht="30" customHeight="1" x14ac:dyDescent="0.3">
      <c r="B9" s="8" t="s">
        <v>31</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2019-09-17T00:58:02Z</dcterms:modified>
</cp:coreProperties>
</file>