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4B0BDC08-EE67-4AB7-8F22-8844BD7FE23D}" xr6:coauthVersionLast="47" xr6:coauthVersionMax="47" xr10:uidLastSave="{00000000-0000-0000-0000-000000000000}"/>
  <bookViews>
    <workbookView xWindow="-120" yWindow="-120" windowWidth="20730" windowHeight="11310" activeTab="2" xr2:uid="{00000000-000D-0000-FFFF-FFFF00000000}"/>
  </bookViews>
  <sheets>
    <sheet name="CONVENIOS " sheetId="10" r:id="rId1"/>
    <sheet name="COMITATO" sheetId="16" r:id="rId2"/>
    <sheet name="CONTRAT 2018" sheetId="2" r:id="rId3"/>
    <sheet name="OPERADORES" sheetId="4" r:id="rId4"/>
    <sheet name="Hoja1" sheetId="5" r:id="rId5"/>
    <sheet name="pto mto vias" sheetId="6" r:id="rId6"/>
    <sheet name="dni" sheetId="7" r:id="rId7"/>
    <sheet name="INGENIERO CIVIL" sheetId="8" r:id="rId8"/>
    <sheet name="OPER A DIC" sheetId="9" r:id="rId9"/>
    <sheet name="pendiente a 2019" sheetId="11" r:id="rId10"/>
    <sheet name="Hoja3" sheetId="12" r:id="rId11"/>
    <sheet name="Hoja2" sheetId="13" r:id="rId12"/>
    <sheet name="CONTRAT 2018 (2)" sheetId="14" r:id="rId13"/>
    <sheet name="Hoja5" sheetId="15" r:id="rId14"/>
  </sheets>
  <definedNames>
    <definedName name="_xlnm.Print_Titles" localSheetId="2">'CONTRAT 2018'!$1:$4</definedName>
    <definedName name="_xlnm.Print_Titles" localSheetId="12">'CONTRAT 2018 (2)'!$1:$4</definedName>
    <definedName name="_xlnm.Print_Titles" localSheetId="0">'CONVENIOS '!$1:$4</definedName>
    <definedName name="_xlnm.Print_Titles" localSheetId="6">dni!$1:$4</definedName>
    <definedName name="_xlnm.Print_Titles" localSheetId="3">OPERADORES!$1:$4</definedName>
    <definedName name="_xlnm.Print_Titles" localSheetId="9">'pendiente a 2019'!$1:$4</definedName>
    <definedName name="_xlnm.Print_Titles" localSheetId="5">'pto mto vias'!#REF!</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26" i="2" l="1"/>
  <c r="R13" i="10"/>
  <c r="G5" i="9"/>
  <c r="G6" i="9"/>
  <c r="G7" i="9"/>
  <c r="G8" i="9"/>
  <c r="G9" i="9"/>
  <c r="G10" i="9"/>
  <c r="G11" i="9"/>
  <c r="G4" i="9"/>
  <c r="G12" i="9" s="1"/>
  <c r="F14" i="9"/>
  <c r="F13" i="9"/>
  <c r="AM38" i="2"/>
  <c r="AV43" i="2"/>
  <c r="AV44" i="2"/>
  <c r="AV42" i="2"/>
  <c r="AV41" i="2"/>
  <c r="P11" i="10"/>
  <c r="P17" i="10" s="1"/>
  <c r="E5" i="9"/>
  <c r="E6" i="9"/>
  <c r="E7" i="9"/>
  <c r="E8" i="9"/>
  <c r="E9" i="9"/>
  <c r="E10" i="9"/>
  <c r="E11" i="9"/>
  <c r="E4" i="9"/>
  <c r="F12" i="9" s="1"/>
  <c r="F15" i="9" s="1"/>
  <c r="E6" i="6"/>
  <c r="G6" i="6" s="1"/>
  <c r="I6" i="6" s="1"/>
  <c r="I8" i="6" s="1"/>
  <c r="E4" i="6"/>
  <c r="G4" i="6" s="1"/>
  <c r="D25" i="6"/>
  <c r="C25" i="6"/>
  <c r="E25" i="6" s="1"/>
  <c r="C18" i="6"/>
  <c r="C17" i="6"/>
  <c r="C16" i="6"/>
  <c r="C13" i="6"/>
  <c r="C14" i="6"/>
  <c r="C15" i="6"/>
  <c r="C12" i="6"/>
  <c r="C21" i="6"/>
  <c r="B25" i="6"/>
  <c r="D62" i="6"/>
  <c r="E61" i="6"/>
  <c r="E60" i="6"/>
  <c r="E59" i="6"/>
  <c r="E58" i="6"/>
  <c r="E62" i="6" s="1"/>
  <c r="C55" i="6"/>
  <c r="D55" i="6"/>
  <c r="E51" i="6"/>
  <c r="G44" i="6"/>
  <c r="I44" i="6" s="1"/>
  <c r="G43" i="6"/>
  <c r="I43" i="6"/>
  <c r="G42" i="6"/>
  <c r="I42" i="6" s="1"/>
  <c r="I45" i="6" s="1"/>
  <c r="V70" i="4"/>
  <c r="V71" i="4"/>
  <c r="V72" i="4"/>
  <c r="V69" i="4"/>
  <c r="V73" i="4"/>
  <c r="U73" i="4"/>
  <c r="T66" i="4"/>
  <c r="U66" i="4" s="1"/>
  <c r="V62" i="4"/>
  <c r="X55" i="4"/>
  <c r="Z55" i="4" s="1"/>
  <c r="Z56" i="4" s="1"/>
  <c r="X54" i="4"/>
  <c r="Z54" i="4"/>
  <c r="Z53" i="4"/>
  <c r="X53" i="4"/>
  <c r="G15" i="9" l="1"/>
  <c r="J45" i="6"/>
  <c r="K45" i="6"/>
  <c r="AA56" i="4"/>
  <c r="AB56" i="4" s="1"/>
</calcChain>
</file>

<file path=xl/sharedStrings.xml><?xml version="1.0" encoding="utf-8"?>
<sst xmlns="http://schemas.openxmlformats.org/spreadsheetml/2006/main" count="4125" uniqueCount="796">
  <si>
    <t xml:space="preserve">RELACIÓN DE CONTRATOS </t>
  </si>
  <si>
    <t>VIGENCIA 2011</t>
  </si>
  <si>
    <t>No.</t>
  </si>
  <si>
    <t>OBJETO</t>
  </si>
  <si>
    <t>CONTRATISTA</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</si>
  <si>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</si>
  <si>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</si>
  <si>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</si>
  <si>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</si>
  <si>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</si>
  <si>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</si>
  <si>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</si>
  <si>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</si>
  <si>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</si>
  <si>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</si>
  <si>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</si>
  <si>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</si>
  <si>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</si>
  <si>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</si>
  <si>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</si>
  <si>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</si>
  <si>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</si>
  <si>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</si>
  <si>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 xml:space="preserve">ANTICIPO </t>
  </si>
  <si>
    <t>PARCIAL</t>
  </si>
  <si>
    <t>FINAL</t>
  </si>
  <si>
    <t>COMP. EGRESO</t>
  </si>
  <si>
    <t xml:space="preserve">CERTIFICADO DE DISPONIBILIDAD </t>
  </si>
  <si>
    <t>SUPERVISIÓN/INTERVENTORIA</t>
  </si>
  <si>
    <t>SALDO -MPIO</t>
  </si>
  <si>
    <t>RUBRO</t>
  </si>
  <si>
    <t>No. PROYECTO</t>
  </si>
  <si>
    <t>FUENTE</t>
  </si>
  <si>
    <t>CERTIFICADO DE DISPONIBILIDAD 2015</t>
  </si>
  <si>
    <t>REGISTRO PRESUPUESTAL 2015</t>
  </si>
  <si>
    <t>VALOR PARA 2015 (RESERVA)</t>
  </si>
  <si>
    <t>CLASE DE CONTRATO</t>
  </si>
  <si>
    <t>FECHA REGSITRO</t>
  </si>
  <si>
    <t xml:space="preserve">DIRECCIÓN </t>
  </si>
  <si>
    <t>TEL.  O CEL.</t>
  </si>
  <si>
    <t>CORREO</t>
  </si>
  <si>
    <t xml:space="preserve">Diagonal 8 No. 5-41 BARRIO EL VERGEL </t>
  </si>
  <si>
    <t>2017-86-320-0348</t>
  </si>
  <si>
    <t>CONSTRUCCIÓN SISTEMA DE ACUEDUCTO VEREDAL PARA LA SARDINA, EL CALDERO Y CABILDO ALNAMAWAMI, MUNICIPIO DE ORITO DEPARTAMENTO DEL PUTUMAYO</t>
  </si>
  <si>
    <t>2.3.01.04.01.02.04</t>
  </si>
  <si>
    <t xml:space="preserve">290-SGP AGUA POTABLE Y SANEAMIENTO BÁSICO </t>
  </si>
  <si>
    <t>UT OBRAS CIVILES 2017/JAVIER MAURICIO VERA HORMAZA</t>
  </si>
  <si>
    <t>4291111-3112778104</t>
  </si>
  <si>
    <t>ING.MAURICIOVERA@GMAIL.COM</t>
  </si>
  <si>
    <t>VIGENCIA 2018</t>
  </si>
  <si>
    <r>
      <t xml:space="preserve">CONTRATO DE OBRA No. </t>
    </r>
    <r>
      <rPr>
        <b/>
        <sz val="8"/>
        <rFont val="Arial"/>
        <family val="2"/>
      </rPr>
      <t>076/2018</t>
    </r>
  </si>
  <si>
    <t>LICITACIÓN PUBLICA  LP-SIM-SIM-011-2017</t>
  </si>
  <si>
    <t>901,143.921-0</t>
  </si>
  <si>
    <t>CONTRATO DE INTERVENTORÍA No. 584/2017. grijalba</t>
  </si>
  <si>
    <t>CONTRATO DE PRESTACIÓN DE SERVICIOS No. 032/2017</t>
  </si>
  <si>
    <t>2017-86-320-0558</t>
  </si>
  <si>
    <t>PRESTACIÓN DE SERVICIOS COMO OPERADOR DE VIBROCOMPACTADOR MARCA CASE COLOR AMARILLO, PARA EL MEJORAMIENTO Y MANTENIMIENTO DE LAS VÍAS RURALES DEL MUNICIPIO DE ORITO, DEPARTAMENTO DEL PUTUMAYO</t>
  </si>
  <si>
    <t>ARTURO PEREZ TORRES</t>
  </si>
  <si>
    <t>2.3.09.02.01.01.01</t>
  </si>
  <si>
    <t>2018000011</t>
  </si>
  <si>
    <t>650-TRANSPORTE POR OLEODUCTO</t>
  </si>
  <si>
    <t>ING. FILIPO ANIBAL LOPEZ SAPUYES</t>
  </si>
  <si>
    <t xml:space="preserve">VEREDA ALTAMIRA </t>
  </si>
  <si>
    <t>arturoperez1814@gmail.com</t>
  </si>
  <si>
    <t>CONTRATO DE PRESTACIÓN DE SERVICIOS No. 031/2017</t>
  </si>
  <si>
    <t>PRESTACIÓN DE SERVICIOS COMO OPERADOR DE VOLQUETA MOTOR No. 470HM2U1563488, PARA EL MEJORAMIENTO Y MANTENIMIENTO DE LAS VÍAS RURALES DEL MUNICIPIO DE ORITO, DEPARTAMENTO DEL PUTUMAYO</t>
  </si>
  <si>
    <t xml:space="preserve">CUSTODIO ENRIQUE PIAMBA </t>
  </si>
  <si>
    <t>83,182,235</t>
  </si>
  <si>
    <t>CONTRATO DE PRESTACIÓN DE SERVICIOS No. 033/2017</t>
  </si>
  <si>
    <t>PRESTACIÓN DE SERVICIOS COMO OPERADOR DE RETROCARGADOR MARCA CASE COLOR AMARILLO, PARA EL MEJORAMIENTO Y MANTENIMIENTO DE LAS VÍAS RURALES DEL MUNICIPIO DE ORITO, DEPARTAMENTO DEL PUTUMAYO</t>
  </si>
  <si>
    <t>EDGAR FABIAN ANGULO MEZA</t>
  </si>
  <si>
    <t>BARRIO LA PAZ</t>
  </si>
  <si>
    <t>CONTRATO DE PRESTACIÓN DE SERVICIOS No. 034/2017</t>
  </si>
  <si>
    <t>PRESTACIÓN DE SERVICIOS COMO OPERADOR DE MOTONIVELADORA  MARCA CASE COLOR AMARILLO, PARA EL MEJORAMIENTO Y MANTENIMIENTO DE LAS VÍAS RURALES DEL MUNICIPIO DE ORITO, DEPARTAMENTO DEL PUTUMAYO</t>
  </si>
  <si>
    <t xml:space="preserve">LEONARDO DIAZ MEDINA </t>
  </si>
  <si>
    <t>18,185,004</t>
  </si>
  <si>
    <t>CONTRATO DE PRESTACIÓN DE SERVICIOS No. 035/2017</t>
  </si>
  <si>
    <t>PRESTACIÓN DE SERVICIOS COMO OPERADOR DEL BULDOZER   MARCA CASE COLOR AMARILLO, PARA EL MEJORAMIENTO Y MANTENIMIENTO DE LAS VÍAS RURALES DEL MUNICIPIO DE ORITO, DEPARTAMENTO DEL PUTUMAYO</t>
  </si>
  <si>
    <t>JOSE EMILIO VALLEJO ORTIZ</t>
  </si>
  <si>
    <t>VEREDA SAN VICENTE DEL LUZÓN</t>
  </si>
  <si>
    <t>emiliovallejo620@hotmail.com</t>
  </si>
  <si>
    <t>CONTRATO DE PRESTACIÓN DE SERVICIOS No. 030/2017</t>
  </si>
  <si>
    <t>PRESTACIÓN DE SERVICIOS COMO OPERADOR DE VOLQUETA MOTOR No. 3MMAAAR8910078014, PARA EL MEJORAMIENTO Y MANTENIMIENTO DE LAS VÍAS RURALES DEL MUNICIPIO DE ORITO, DEPARTAMENTO DEL PUTUMAYO</t>
  </si>
  <si>
    <t xml:space="preserve">JOSE IGNACIO JARAMILLO </t>
  </si>
  <si>
    <t>BARRIO LOS ANGELES</t>
  </si>
  <si>
    <r>
      <t xml:space="preserve">ADCIIONAL AL CONTRATO </t>
    </r>
    <r>
      <rPr>
        <b/>
        <sz val="8"/>
        <rFont val="Arial"/>
        <family val="2"/>
      </rPr>
      <t>076/2018</t>
    </r>
  </si>
  <si>
    <t>2.3.01.04.01.05.04</t>
  </si>
  <si>
    <t>290-SGP AGUA POTABLE Y SANEAMIENTO BÁSICO  VIGECIA ACTUAL</t>
  </si>
  <si>
    <t>290-SGP AGUA POTABLE Y SANEAMIENTO BÁSICO - VIGENCIA ACTUAL</t>
  </si>
  <si>
    <t>OPERADORES MAQUINARIA AMARILLA</t>
  </si>
  <si>
    <t>OPERADORES VOLQUETA</t>
  </si>
  <si>
    <t>ABIMELEC</t>
  </si>
  <si>
    <t>OPERADORES</t>
  </si>
  <si>
    <t xml:space="preserve">MANTENIMIENTO MAQUINARIA </t>
  </si>
  <si>
    <t xml:space="preserve">SUMINISTRO DE MATERIALES DE RIO </t>
  </si>
  <si>
    <t xml:space="preserve">SUMINISTRO DE COMBUSTIBLE </t>
  </si>
  <si>
    <t xml:space="preserve">SUMINISTRO DE LLANTAS MAQUINARIA </t>
  </si>
  <si>
    <t xml:space="preserve">URBANAS </t>
  </si>
  <si>
    <t xml:space="preserve">RURALES </t>
  </si>
  <si>
    <t xml:space="preserve">CONTRATO A JUNIO </t>
  </si>
  <si>
    <t xml:space="preserve">OPERADORES </t>
  </si>
  <si>
    <t xml:space="preserve">MTO VIAS URBANAS </t>
  </si>
  <si>
    <t xml:space="preserve">MATERIAL DE RIO </t>
  </si>
  <si>
    <t xml:space="preserve">RUBRO </t>
  </si>
  <si>
    <t>2.6.02.04.01.01.01</t>
  </si>
  <si>
    <t xml:space="preserve">PROYECTO:  </t>
  </si>
  <si>
    <t>Mejoramiento y Mantenimiento de vías rurales</t>
  </si>
  <si>
    <t xml:space="preserve">VALOR </t>
  </si>
  <si>
    <t>2.6.02.04.01.04.01</t>
  </si>
  <si>
    <t>Mejoramiento y Mantenimiento de vías urbanas</t>
  </si>
  <si>
    <t>RURAL</t>
  </si>
  <si>
    <t>URBANA</t>
  </si>
  <si>
    <t>MEJORAMIENTO MEDIANTE BASE ESTABILIZADA CON EMULSIÓN DE LA VIA URBANA DEL BARRIO LA PISCINA DE ORITO DEPARTAMENTO DEL PUTUMAYO.</t>
  </si>
  <si>
    <t>CONSTRUCCIÓN PAVIMENTO RÍGIDO Y CONSTRUCCIÓN ALCANTARILLADO PLUVIAL, BARRIOS LA FLORESTA, NUEVO ORITO Y Y LOS PINOS DEL MUNICIPIO DE ORITO DEPARTAMENTO DEL PUTUMAYO.</t>
  </si>
  <si>
    <t>LICITACIÓN PUBLICA  LP-SIM-SIM-004-2017</t>
  </si>
  <si>
    <t>CONSTRUCCIONES DISTRIBUIDORA Y SUMINISTROS ORITO S.A.S./HUGO DE JESUS ORTEGA NOVOA</t>
  </si>
  <si>
    <t>900,556,729-1</t>
  </si>
  <si>
    <t>21020101010102</t>
  </si>
  <si>
    <t xml:space="preserve">21100aSIGNACIONES DIRECTAS -VIGENCIAS </t>
  </si>
  <si>
    <t>2017-86-320-0567</t>
  </si>
  <si>
    <t>2.3.01.04.02.02.02</t>
  </si>
  <si>
    <t>290-SGP-AGUA POTABLE Y SANEAMIENTO BÁSICO VIGENCIA ACTUAL</t>
  </si>
  <si>
    <t>ADQUISICIÓN A TITULO DE COMPRAVENTA DE TUBERÍA PARA EL MANTENIMIENTO DEL SISTEMA DE ACUEDUCTO Y ALCANTARILLADO DEL MUNICIPIO DE ORITO DEPARTAMENTO DEL PUTUMAYO</t>
  </si>
  <si>
    <t>SELECCIÓN ABREVIADA SUBASTA INVERSA SASUP-SIM-001-2018</t>
  </si>
  <si>
    <t>TUBOCOL CONSTRUCTORES Y CONSULTORES SAS/VILLA ABSALON CAICEDO VILLOTA</t>
  </si>
  <si>
    <t>900,528,679-2</t>
  </si>
  <si>
    <t>10 DÍAS</t>
  </si>
  <si>
    <t xml:space="preserve">SECRETARÍA DE INFRAESTRUCTURA MPAL </t>
  </si>
  <si>
    <t>INTERVENTORIA INTEGRAL PARA LA CONSTRUCCIÓN PAVIMENTO RÍGIDO Y CONSTRUCCIÓN ALCANTARILLADO PLUVIAL BARRIO LA FLORESTA, NUEVO ORITO, Y LOS PINOS EN EL MUNICIPIO DE ORITO DEPARTAMENTO DEL PUTUMAYO.</t>
  </si>
  <si>
    <t>CONCURSO CE MERITOS CM - SIM-001-2018</t>
  </si>
  <si>
    <t>DICON DISEÑO CONSTRUCCIÓN Y ARQUITECTURA S.A.S./KEVIN ANDRES JIMENEZ MENA</t>
  </si>
  <si>
    <t>900,120,447 - 8</t>
  </si>
  <si>
    <t>21100 ASIGNACIONES DIRECTAS VIGENCIA ACTUAL</t>
  </si>
  <si>
    <t>CONCURSO CE MERITOS CM - SIM-002-2018</t>
  </si>
  <si>
    <t>2.6.01.01.02.01.01</t>
  </si>
  <si>
    <t>280-SGP AGUA POTABLE Y SANEAMIENTO BÁSICO -SALDOS NO EJECUTADOS VIGENCIAS ANTERIORES</t>
  </si>
  <si>
    <t>2018-86-320-0586</t>
  </si>
  <si>
    <r>
      <t xml:space="preserve">CONTRATO DE INTERVENTORIA No. </t>
    </r>
    <r>
      <rPr>
        <b/>
        <sz val="8"/>
        <rFont val="Arial"/>
        <family val="2"/>
      </rPr>
      <t>129</t>
    </r>
    <r>
      <rPr>
        <sz val="8"/>
        <rFont val="Arial"/>
        <family val="2"/>
      </rPr>
      <t>/2018</t>
    </r>
  </si>
  <si>
    <t xml:space="preserve">DIAGONAL 8 #5-41 BARRIO EL VERGEL </t>
  </si>
  <si>
    <t>dconstruccion.sas@gmail.com</t>
  </si>
  <si>
    <t>3133471243,  4291111</t>
  </si>
  <si>
    <r>
      <t xml:space="preserve">CONTRATO DE OBRA No. </t>
    </r>
    <r>
      <rPr>
        <b/>
        <sz val="8"/>
        <rFont val="Arial"/>
        <family val="2"/>
      </rPr>
      <t>130/2018</t>
    </r>
  </si>
  <si>
    <t>2,3,01,04,02,02,01</t>
  </si>
  <si>
    <t>2,3,01,04,02,02,03</t>
  </si>
  <si>
    <t xml:space="preserve">290-SGP- AGUA POTABLE Y SANEAMIENTO BÁSICO VIGENCIA ACTUAL </t>
  </si>
  <si>
    <t>CARRERA 7 No. 6-20 BARRIO BELEN, IBAGUE-TOLIMA</t>
  </si>
  <si>
    <t xml:space="preserve">javiermauriciovera@hotmail.com </t>
  </si>
  <si>
    <t>2017-86-320-0509</t>
  </si>
  <si>
    <t>CONSTRUCCIÓN ALCANTARILLADO SANITARIO Y PLUVIAL MANZANAS A Y B, BARRIO LAS COLINAS, MUNICIPIO DE ORITO DEPARTAMENTO DEL PUTUMAYO.</t>
  </si>
  <si>
    <t>SELECCIÓN ABREVIADA  SAMMC-002-2018</t>
  </si>
  <si>
    <t>JAVIER MAURICIO VERA HORMAZA</t>
  </si>
  <si>
    <t>1,110,455,700</t>
  </si>
  <si>
    <r>
      <t xml:space="preserve">COMUNICADO DE ACEPTACIÓN No. </t>
    </r>
    <r>
      <rPr>
        <b/>
        <sz val="8"/>
        <rFont val="Arial"/>
        <family val="2"/>
      </rPr>
      <t>136/2018</t>
    </r>
  </si>
  <si>
    <t>MANTENIMIENTO PREVENTIVO DEL BANCO DE MAQUINARIA, PARA EL MEJORAMIENTO DE LAS VÍAS URBANAS Y RURALES MUNICIPIO DE ORITO, DEPARTAMENTO DEL PUTUMAYO</t>
  </si>
  <si>
    <t>MINIMA CUANTIA MC-SIM-2018-031</t>
  </si>
  <si>
    <t>SUMINISTRO DE LLANTAS PARA EL BANCO DE MAQUINARIA, PARA EL MANTENIMIENTO DE LAS VIAS URBANAS Y RURALES, DEL MUNICIPIO DE ORITO DEPARTAMENTO DEL PUTUMAYO.</t>
  </si>
  <si>
    <t>MINIMA CUANTIA MC-SIM-2018-024</t>
  </si>
  <si>
    <t>GROUP SERVICES PUTUMAYO SAS/JAIME SILVA MUÑOZ</t>
  </si>
  <si>
    <t>901,009,325-8</t>
  </si>
  <si>
    <t>650- TRANSPORTE POR OLEODUCTO</t>
  </si>
  <si>
    <r>
      <t xml:space="preserve">COMUNICADO DE ACEPTACIÓN No. </t>
    </r>
    <r>
      <rPr>
        <b/>
        <sz val="8"/>
        <rFont val="Arial"/>
        <family val="2"/>
      </rPr>
      <t>128/2018</t>
    </r>
  </si>
  <si>
    <r>
      <t xml:space="preserve">CONTRATO DE SUMINISTRO </t>
    </r>
    <r>
      <rPr>
        <b/>
        <sz val="8"/>
        <rFont val="Arial"/>
        <family val="2"/>
      </rPr>
      <t>123/2018</t>
    </r>
  </si>
  <si>
    <r>
      <t xml:space="preserve">CONTRATO DE INTERVENTORIA No. </t>
    </r>
    <r>
      <rPr>
        <b/>
        <sz val="8"/>
        <rFont val="Arial"/>
        <family val="2"/>
      </rPr>
      <t>140</t>
    </r>
    <r>
      <rPr>
        <sz val="8"/>
        <rFont val="Arial"/>
        <family val="2"/>
      </rPr>
      <t>/2018</t>
    </r>
  </si>
  <si>
    <t>SERVICON CS SAS/EILEN MARCELA PORTILLO GONZALES</t>
  </si>
  <si>
    <t>900,949,050-7</t>
  </si>
  <si>
    <t xml:space="preserve">DIAGONAL 8 #5 - 41 , BARRIO EL VERGEL </t>
  </si>
  <si>
    <t>serviconcssas@gmail.com</t>
  </si>
  <si>
    <t>CALLE 8 No. 11-129, BARRIO MARCO FIDEL SUAREZ</t>
  </si>
  <si>
    <t xml:space="preserve">groupservicesputumayo@hotmail.com </t>
  </si>
  <si>
    <t xml:space="preserve">TRANSPORTE POR OLEODUCTO </t>
  </si>
  <si>
    <t>LICITACIÓN PÚBLICA LP-SIM-005-2018</t>
  </si>
  <si>
    <t>2.3.01.04.02.03.01</t>
  </si>
  <si>
    <t>2.3.01.04.02.03.03</t>
  </si>
  <si>
    <t>290-SGP-SGP AGUA POTABLE Y SANEAMIENTO BÁSICO -VIGENCIA ACTUAL</t>
  </si>
  <si>
    <t xml:space="preserve">280-SGP AGU APOTABLE Y SANEAMIENTO BÁSICO -SALDOS NO EJECUTADOS VIGENCIAS ANTERIORES </t>
  </si>
  <si>
    <t xml:space="preserve">UT ALCANTARILLADOS ORITO 2018/JUAN CARLOS ORTIZ VARGAS </t>
  </si>
  <si>
    <t>901,183,865-7</t>
  </si>
  <si>
    <t>SERVICON CS SAS/EILEN MARCELA PORTILLO GONZALES/CONTRATO DE  INTERVENTORIA No. 140/2018</t>
  </si>
  <si>
    <t xml:space="preserve">DIAGONAL 8 No. 5-41 BARRIO EL VERGEL </t>
  </si>
  <si>
    <t>jypservicios.sas@gmail.com</t>
  </si>
  <si>
    <r>
      <t xml:space="preserve">CONTRATO DE OBRA No. </t>
    </r>
    <r>
      <rPr>
        <b/>
        <sz val="8"/>
        <rFont val="Arial"/>
        <family val="2"/>
      </rPr>
      <t>142/</t>
    </r>
    <r>
      <rPr>
        <sz val="8"/>
        <rFont val="Arial"/>
        <family val="2"/>
      </rPr>
      <t>2018</t>
    </r>
  </si>
  <si>
    <t>2016-86-320-0180</t>
  </si>
  <si>
    <r>
      <t xml:space="preserve">CONTRATO DE OBRA No. </t>
    </r>
    <r>
      <rPr>
        <b/>
        <sz val="8"/>
        <rFont val="Arial"/>
        <family val="2"/>
      </rPr>
      <t>119/</t>
    </r>
    <r>
      <rPr>
        <sz val="8"/>
        <rFont val="Arial"/>
        <family val="2"/>
      </rPr>
      <t>2018</t>
    </r>
  </si>
  <si>
    <t>21100ASIGNACIONES DIRECTAS VIGENCIA ACTUAL</t>
  </si>
  <si>
    <t>DICON DISEÑO CONSTRUCCIÓN Y ARQUITECTURA S.A.S./KEVIN ANDRES JIMENE/CONTRATO 129/2018</t>
  </si>
  <si>
    <t>CARRERA 10 CALLE 4 ESQUINA DEL BARRIO LA UNIÓN</t>
  </si>
  <si>
    <t>codisumsas@hotmail.com</t>
  </si>
  <si>
    <t>CONSTRUCCIÓN REDES DE ALCANTARILLADO SANITARIO Y PLUVIAL EN LA VIA LA TUNDRA SECTORES DESDE LA ESPERANZA, EL BARRIO COMUNEROS, MUNICIPIO DE ORITO DEPARTAMENTO DEL PUTUMAYO.</t>
  </si>
  <si>
    <t>INTERVENTORIA INTEGRAL PARA LA CONSTRUCCIÓN REDES DE ALCANTARILLAADO SANITARIO Y PLUVIAL EN LA VÍA LA TUNDRA SECTORES DESDE LA ESPERANZA, BARRIO COMUNEROS, MUNICIPIO DE ORITO DEPARTAMENTO DEL PUTUMAYO.</t>
  </si>
  <si>
    <t>2018-86-320-0618</t>
  </si>
  <si>
    <t>CONTRATACIÓN MANO DE OBRA CALIFICADA PARA LA   EJECUCIÓN DEL PROYECTO “MEJORAMIENTO DE VÍA TERCIARIA MEDIANTE EL USO DE PLACA HUELLA EN LA VEREDA MONTEBELLO, MUNICIPIO DE ORITO    DEPARTAMENTO DEL PUTUMAYO</t>
  </si>
  <si>
    <t>MINIMA CUANTIA MC-SIM-2018-032</t>
  </si>
  <si>
    <t>INDUSTRIAS BENCOR SAS/BENAVIDES CORREA ZULMA YANETH</t>
  </si>
  <si>
    <t>901,052,662-7</t>
  </si>
  <si>
    <t>2.3.09.02.01.03.01</t>
  </si>
  <si>
    <t>SECRETARIO DE INFRAESTRUCTURA /ING. FILIPO ANIBAL LÓPEZ SAPUYES</t>
  </si>
  <si>
    <t>CARRERA 8 No. 1-45, BARRIO HELICONIAS</t>
  </si>
  <si>
    <t>gerencia.industriasbencorsas@gmail.com</t>
  </si>
  <si>
    <t>2018-86-320-0620</t>
  </si>
  <si>
    <t>CONTRATACIÓN MANO DE OBRA CALIFICADA PARA LA   EJECUCIÓN DEL PROYECTO “CONSTRUCCIÓN UNIDAD SANITARIA ESCUELA VEREDA NUEVO HORIZONTE, MUNICIPIO DE ORITO    DEPARTAMENTO DEL PUTUMAYO</t>
  </si>
  <si>
    <t>MINIMA CUANTIA MC-SIM-2018-033</t>
  </si>
  <si>
    <t>2.3.01.02.01.04.01</t>
  </si>
  <si>
    <t>230-SGP EDUCACIÓN CALIDAD - VIGENCIA ACTUAL</t>
  </si>
  <si>
    <t>230-SGP EDUCACIÓN CALIDAD -VIGENCIA ACTUAL</t>
  </si>
  <si>
    <r>
      <t xml:space="preserve">CONTRATO DE OBRA No. </t>
    </r>
    <r>
      <rPr>
        <b/>
        <sz val="8"/>
        <rFont val="Arial"/>
        <family val="2"/>
      </rPr>
      <t>118/2018</t>
    </r>
  </si>
  <si>
    <t>2017-86-320-0496</t>
  </si>
  <si>
    <t>LICITACIÓN PÚBLICA LP-SIM-003-2018</t>
  </si>
  <si>
    <t>21020302010101</t>
  </si>
  <si>
    <t xml:space="preserve">21130 FONDO DE COMPENSACIÓN REGIONAL VIGENCIA ACTUAL </t>
  </si>
  <si>
    <t>ENERGY SERVICES LTDA/SANTIAGO CHAUX VELEZ</t>
  </si>
  <si>
    <t xml:space="preserve">900,233,642 -3 </t>
  </si>
  <si>
    <t xml:space="preserve">ENGYCOL /JAIRO CHAMORRO </t>
  </si>
  <si>
    <t xml:space="preserve">VEREDA GUAYABAL </t>
  </si>
  <si>
    <t>energyservices2008@hotmail.com</t>
  </si>
  <si>
    <t>(098) 4292450-3208317119</t>
  </si>
  <si>
    <r>
      <t xml:space="preserve">COMUNICADO DE ACEPTACIÓN No. </t>
    </r>
    <r>
      <rPr>
        <b/>
        <sz val="8"/>
        <rFont val="Arial"/>
        <family val="2"/>
      </rPr>
      <t>137/2018</t>
    </r>
  </si>
  <si>
    <r>
      <t xml:space="preserve">COMUNICADO DE ACEPTACIÓN No. </t>
    </r>
    <r>
      <rPr>
        <b/>
        <sz val="8"/>
        <rFont val="Arial"/>
        <family val="2"/>
      </rPr>
      <t>138/2018</t>
    </r>
  </si>
  <si>
    <t>CONCURSO DE MERITOS CM-SIM-004-2018</t>
  </si>
  <si>
    <t>ENGYCOL GROUP SAS/JAIRO MIGUEL CHAMORRO ZUÑIGA</t>
  </si>
  <si>
    <t>900,730,100-5</t>
  </si>
  <si>
    <r>
      <t xml:space="preserve">CONTRATO DE INTERVENTORIA No. </t>
    </r>
    <r>
      <rPr>
        <b/>
        <sz val="8"/>
        <rFont val="Arial"/>
        <family val="2"/>
      </rPr>
      <t>150/2018</t>
    </r>
  </si>
  <si>
    <r>
      <t xml:space="preserve">COMUNICADO DE ACEPTACIÓN No. </t>
    </r>
    <r>
      <rPr>
        <b/>
        <sz val="8"/>
        <rFont val="Arial"/>
        <family val="2"/>
      </rPr>
      <t>155/2018</t>
    </r>
  </si>
  <si>
    <t>2018-86-320-0617</t>
  </si>
  <si>
    <r>
      <t xml:space="preserve">COMUNICADO DE ACEPTACIÓN No. </t>
    </r>
    <r>
      <rPr>
        <b/>
        <sz val="8"/>
        <rFont val="Arial"/>
        <family val="2"/>
      </rPr>
      <t>153/2018</t>
    </r>
  </si>
  <si>
    <t>CONSTRUCCIÓN DE UN POZO DE CAPTACIÓN DE AGUA EN LA INSTITUCIÓN EDUCATIVA ALTAMIRA SEDE SELVAS DEL PUTUMAYO, MUNICIPIO DE ORITO, DEPARTAMENTO DEL PUTUMAYO</t>
  </si>
  <si>
    <t>MINIMA CUANTIA MC-SIM-2018-042</t>
  </si>
  <si>
    <t>900,941,193-5</t>
  </si>
  <si>
    <t>2.3.01.02.01.05.01</t>
  </si>
  <si>
    <t>ING. JUAN CARLOS MELO GUARNICA</t>
  </si>
  <si>
    <t>CALLE 8 A No. 7A - 09</t>
  </si>
  <si>
    <t xml:space="preserve">ayjconstructores@gmail.com </t>
  </si>
  <si>
    <t>2018-86-320-0596</t>
  </si>
  <si>
    <t>MEJORAMIENTO EN PINTURA, DURANTE LA VIGENCIA 2018, DE LA INSTITUCIÓN EDUCATIVA NUEVA BENGALA, SEDE LA PALESTINA, MUNICIPIO DE ORITO, DEPARTAMENTO DEL PUTUMAYO</t>
  </si>
  <si>
    <t>MINIMA CUANTIA MC-SIM-2018-040</t>
  </si>
  <si>
    <t>WILLY ARNOLDO PINCHAO GUERA</t>
  </si>
  <si>
    <t>900,733,608-8</t>
  </si>
  <si>
    <t>SGP-EDUCACIÓN -VIGENCIA ACTUAL</t>
  </si>
  <si>
    <t xml:space="preserve">VEREDA SIBERIA -ORITO </t>
  </si>
  <si>
    <t xml:space="preserve">obrasasor2014@hhotmail.com </t>
  </si>
  <si>
    <t>INTERVENTORIA INTEGRAL PARA LA CONSTRUCCIÓN DE REDES ELECTRICAS DE MEDIA Y BAJA TENSIÓN, EN LA VEREDA SAN VICENTE DEL LUZÓN, DEL MUNICIPIO DE ORITO DEPARTAMENTO DEL PUTUMAYO.</t>
  </si>
  <si>
    <t>21130-FONDO DE COMPENSACIÓN REGIONAL VIGENCIA ACTUAL</t>
  </si>
  <si>
    <t xml:space="preserve">ING. FILIPO ANIBAL LÓPEZ SAPUYES/SECRETARIO DE INFRAESTRUCTURA MPA </t>
  </si>
  <si>
    <t>CONSTRUCCIÓN DE REDES ELECTRICAS DE MEDIA Y BAJA TENSIÓN, VEREDA SAN VICENTE DEL LUZÓN MUNICIPIO DE ORITO DEPARTAMENTO DEL PUTUMAYO.</t>
  </si>
  <si>
    <t xml:space="preserve">CALLE 7 No. 6 - 51 </t>
  </si>
  <si>
    <t xml:space="preserve">engycol@gmail.com </t>
  </si>
  <si>
    <r>
      <t xml:space="preserve">COMUNICADO DE ACEPTACIÓN No. </t>
    </r>
    <r>
      <rPr>
        <b/>
        <sz val="8"/>
        <rFont val="Arial"/>
        <family val="2"/>
      </rPr>
      <t>163/2018</t>
    </r>
  </si>
  <si>
    <t>SUMINISTRO DE COMBUSTIBLE: GASOLINA, ACPM Y ACEITES, PARA LA MAQUINARIA DE PROPIEDAD DEL MUNICIPIO DE ORITO Y REALIZAR EL MEJORAMIENTO Y MANTENIMIENTO DE LAS VIAS URBABAS Y RURALES DEL MUNICIPIO DE ORITO, DEPARTAMENTO DEL PUTUMAYO.</t>
  </si>
  <si>
    <t>MINIMA CUANTIA MC-SIM-2018-051</t>
  </si>
  <si>
    <t>COOINTRANSVIAS LTDA/MAURICIO GUTIERREZ RODRIGUEZ</t>
  </si>
  <si>
    <t>800.225.632-3</t>
  </si>
  <si>
    <t>28/16/18</t>
  </si>
  <si>
    <t xml:space="preserve">DIAGONAL 8 No. 5° - 54 BARRIO EL VERGEL </t>
  </si>
  <si>
    <t>3208362499, 4290346</t>
  </si>
  <si>
    <t xml:space="preserve">coointransvias@hotmail.com </t>
  </si>
  <si>
    <r>
      <t xml:space="preserve">COMUNICADO DE ACEPTACIÓN No. </t>
    </r>
    <r>
      <rPr>
        <b/>
        <sz val="8"/>
        <rFont val="Arial"/>
        <family val="2"/>
      </rPr>
      <t>152/2018</t>
    </r>
  </si>
  <si>
    <t>2018-86-320-0583</t>
  </si>
  <si>
    <t>MEJORAMIENTO DE LA INFRAESTRUCTURA FÍSICA MEDIANTE LA INSTALACIÓN DE CIELO RASO, GRADERÍAS Y TANQUE DE ALMACENAMIENTO DE LA INSTITUCIÓN EDUCATIVA GABRIELA MISTRAL, MUNICIPIO DE ORITO, DEPARTAMENTO DEL PUTUMAYO</t>
  </si>
  <si>
    <t>MINIMA CUANTIA MC-SIM-2018-039</t>
  </si>
  <si>
    <t>CONSTRUCCIONES Y SOLDADURAS GM SAS/JOSE HERIBERTO GALINDEZ TORRES</t>
  </si>
  <si>
    <t>901,084,457-0</t>
  </si>
  <si>
    <t>DIAGONAL 8 No. 5°-322 BARRIO EL VERGEL</t>
  </si>
  <si>
    <t xml:space="preserve">jose-galindez@hotmail.com </t>
  </si>
  <si>
    <r>
      <t xml:space="preserve">COMUNICADO DE ACEPTACIÓN No. </t>
    </r>
    <r>
      <rPr>
        <b/>
        <sz val="8"/>
        <rFont val="Arial"/>
        <family val="2"/>
      </rPr>
      <t>154/2018</t>
    </r>
  </si>
  <si>
    <t>2018-86-320-0575</t>
  </si>
  <si>
    <t>2.3.01.04.01.05.03</t>
  </si>
  <si>
    <t xml:space="preserve">290-SGP-SGP AGUA POTABLE Y SANEAMIENTO BÁSICO </t>
  </si>
  <si>
    <t>MINIMA CUANTIA MC-SIM-2018-041</t>
  </si>
  <si>
    <t>ERATO TORREZ GROUP SAS/VERNER DANIEL ERAZO TORRES</t>
  </si>
  <si>
    <t>900,811,059-9</t>
  </si>
  <si>
    <t>CALLE 8 No. 12 - 04, BARRIO MARCO FIDEL SUAREZ</t>
  </si>
  <si>
    <t xml:space="preserve">4erator@gmail.com </t>
  </si>
  <si>
    <t>CONSTRUCCIÓN SOLUCIÓN ALTERNA DE ABASTECIMIENTO DE AGUA, EN EL CENTRO EDUCATIVO RURAL TESALIA, SEDE EL TRIUNFO Y EL BALSAMO, MUNICIPIO DE ORITO, DEPARTAMENTO DEL PUTUMAYO.</t>
  </si>
  <si>
    <r>
      <t xml:space="preserve">COMUNICADO DE ACEPTACIÓN No. </t>
    </r>
    <r>
      <rPr>
        <b/>
        <sz val="8"/>
        <rFont val="Arial"/>
        <family val="2"/>
      </rPr>
      <t>157/2018</t>
    </r>
  </si>
  <si>
    <t>SUMINISTRO DE MATERIALES DE RIO PARA EL MEJORAMIENTO Y MANTENIMIENTO DE VÍAS URBANAS Y RURALES DEL MUNICIPIO DE ORITO, DEPARTAMENTO DEL PUTUMAYO.</t>
  </si>
  <si>
    <t>MINIMA CUANTIA MC-SIM-2018-047</t>
  </si>
  <si>
    <t xml:space="preserve">A&amp;J CONSTRUCTORES S.A.S/ALDEMAR HERMOSA LUNA </t>
  </si>
  <si>
    <t xml:space="preserve">PEDRO OYOLA OYOLA </t>
  </si>
  <si>
    <t>VEREDA EL YARUMO</t>
  </si>
  <si>
    <t>pedrooyola@hotmail.com</t>
  </si>
  <si>
    <r>
      <t xml:space="preserve">COMUNICADO DE ACEPTACIÓN No. </t>
    </r>
    <r>
      <rPr>
        <b/>
        <sz val="8"/>
        <rFont val="Arial"/>
        <family val="2"/>
      </rPr>
      <t>139/2018</t>
    </r>
  </si>
  <si>
    <t>2018-86-320-0619</t>
  </si>
  <si>
    <t>CONTRATACIÓN MANO DE OBRA CALIFICADA PARA LA   EJECUCIÓN DEL PROYECTO “MEJORAMIENTO INFRAESTRUCTURA FÍSICA RESTAURANTE ESCOLAR VEREDA LA PEDREGOSA, MUNICIPIO DE ORITO    DEPARTAMENTO DEL PUTUMAYO</t>
  </si>
  <si>
    <t>MINIMA CUANTIA MC-SIM-2018-034</t>
  </si>
  <si>
    <t>OBRAS ASOR SAS/WILLY ARNOLDO PINCHAO GUERRA</t>
  </si>
  <si>
    <t>230-SGP-EDUCACIÓN CALIDAD -VIGENCIA ACTUAL</t>
  </si>
  <si>
    <r>
      <t xml:space="preserve">COMUNICADO DE ACEPTACIÓN No. </t>
    </r>
    <r>
      <rPr>
        <b/>
        <sz val="8"/>
        <rFont val="Arial"/>
        <family val="2"/>
      </rPr>
      <t>159/2018</t>
    </r>
  </si>
  <si>
    <t>2018-86-320-0621</t>
  </si>
  <si>
    <t>MINIMA CUANTIA MC-SIM-2018-049</t>
  </si>
  <si>
    <t xml:space="preserve">ANIBAL LÓPEZ SAPUYES/SECRETARIO DE INFRAESTRUCTURA MPA </t>
  </si>
  <si>
    <r>
      <t xml:space="preserve">COMUNICADO DE ACEPTACIÓN No. </t>
    </r>
    <r>
      <rPr>
        <b/>
        <sz val="8"/>
        <rFont val="Arial"/>
        <family val="2"/>
      </rPr>
      <t>158/2018</t>
    </r>
  </si>
  <si>
    <t>2018-86-320-0622</t>
  </si>
  <si>
    <t>MANO DE OBRA CALIFICADA PARA LA   EJECUCIÓN DEL PROYECTO “CONSTRUCCIÓN GRADERÍAS POLIDEPORTIVO VEREDA ARAUCA, MUNICIPIO DE ORITO    DEPARTAMENTO DEL PUTUMAYO</t>
  </si>
  <si>
    <t>MINIMA CUANTIA MC-SIM-2018-048</t>
  </si>
  <si>
    <t>CONTRATO DE PRESTACIÓN DE SERVICIÓS No. 186/2018</t>
  </si>
  <si>
    <t>APOYO EN LA GESTIÓN Y SUPERVISIÓN DEL MANTENIMIENTO Y LA OPERACIÓN DEL PARQUE AUTOMOTOR PARA EL MANTENIMIENTO DE VÍAS URBANAS Y RURALES DEL MUNICIPIO DE ORITO PUTUMAYO. DEPARTAMENTO DEL PUTUMAYO</t>
  </si>
  <si>
    <t>ABIMELEC CARDONA GONZALEZ</t>
  </si>
  <si>
    <t>3 MESES</t>
  </si>
  <si>
    <t>CONTRATO DE PRESTACIÓN DE SERVICIÓS No. 187/2018</t>
  </si>
  <si>
    <t>PRESTACIÓN DE SERVICIOS COMO OPERADOR DE MOTONIVELADORA  MARCA CASE COLOR AMARILLO, PARA EL MEJORAMIENTO Y MANTENIMIENTO DE LAS VÍAS  URBANAS Y RURALES DEL MUNICIPIO DE ORITO, DEPARTAMENTO DEL PUTUMAYO</t>
  </si>
  <si>
    <t>LEONARDO DIAZ MEDINA</t>
  </si>
  <si>
    <t>PRESTACIÓN DE SERVICIOS COMO OPERADOR DE VIBROCOMPACTADOR MARCA CASE COLOR AMARILLO, PARA EL MEJORAMIENTO Y MANTENIMIENTO DE LAS VÍAS URBANAS Y RURALES DEL MUNICIPIO DE ORITO, DEPARTAMENTO DEL PUTUMAYO</t>
  </si>
  <si>
    <t>HERNAN GABRIEL PESILLO</t>
  </si>
  <si>
    <t>CONTRATO DE PRESTACIÓN DE SERVICIÓS No. 188/2018</t>
  </si>
  <si>
    <t>CONTRATO DE PRESTACIÓN DE SERVICIÓS No. 189/2018</t>
  </si>
  <si>
    <t>PRESTACIÓN DE SERVICIOS COMO OPERADOR DE VOLQUETA MOTOR No. 3HAMMAAAR8910078014, PARA EL MEJORAMIENTO Y MANTENIMIENTO DE LAS VÍAS  URBANAS Y RURALES DEL MUNICIPIO DE ORITO, DEPARTAMENTO DEL PUTUMAYO</t>
  </si>
  <si>
    <t>JOSE IGNACIO JARAMILLO</t>
  </si>
  <si>
    <t xml:space="preserve">MANO DE OBRA CALIFICADA PARA LA EJECUCIÓN DEL    PROYECTO “CONTINUACIÓN CIERRE PERIMETRAL  ESCUELA VEREDA VILLA DE LEYVA, MUNICIPIO DE ORITO   DEPARTAMENTO DEL PUTUMAYO
</t>
  </si>
  <si>
    <t>2018-86-320-0594</t>
  </si>
  <si>
    <t>MEJORAMIENTO Y MANTENIMIENTO DE ZONAS VERDES Y PARQUES EN EL MUNICIPIO DE ORITO, DEPARTAMENTO DE PUTUMAYO.</t>
  </si>
  <si>
    <t>MINIMA CUANTIA MC-SIM-2018-052</t>
  </si>
  <si>
    <t xml:space="preserve">900,811.059 - 9 </t>
  </si>
  <si>
    <t>2.6.02.01.02.01.01</t>
  </si>
  <si>
    <t>4291405 - 3209019689</t>
  </si>
  <si>
    <t>CALLE 8 No. 12-04, BARRIO MARCO FIDEL SUAREZ</t>
  </si>
  <si>
    <r>
      <t xml:space="preserve">CONTRATO DE OBRA No. </t>
    </r>
    <r>
      <rPr>
        <b/>
        <sz val="8"/>
        <rFont val="Arial"/>
        <family val="2"/>
      </rPr>
      <t>160/2018</t>
    </r>
  </si>
  <si>
    <t>BPIN 201786320-0011</t>
  </si>
  <si>
    <t>CONSTRUCCIÓN PAVIMENTO RÍGIDO, CALLE 9 ENTRE CARRERAS 7A Y 11 BARRIO VILLA CAROLINA DEL MUNICIPIO DE ORITO DEPARTAMENTO DEL PUTUMAYO.</t>
  </si>
  <si>
    <t>LICITACIÓN PÚBLICA LP-SIM-006-2018</t>
  </si>
  <si>
    <t>UT PAVIMENTOS 2018/EIDER REINALDO GARAVITO JIMENEZ</t>
  </si>
  <si>
    <t>901,190,886-0</t>
  </si>
  <si>
    <t>21020101030101</t>
  </si>
  <si>
    <t>21100 ASIGANACIONES DIRECTAS VIGENCIA ACTUAL.</t>
  </si>
  <si>
    <t>5 MESES</t>
  </si>
  <si>
    <t>CALLE 9 No. 15 - 23, orito</t>
  </si>
  <si>
    <t xml:space="preserve">admon.secontsa@gmail.com </t>
  </si>
  <si>
    <r>
      <t xml:space="preserve">COMUNICADO DE ACEPTACIÓN No. </t>
    </r>
    <r>
      <rPr>
        <b/>
        <sz val="8"/>
        <rFont val="Arial"/>
        <family val="2"/>
      </rPr>
      <t>164</t>
    </r>
    <r>
      <rPr>
        <sz val="8"/>
        <rFont val="Arial"/>
        <family val="2"/>
      </rPr>
      <t>/2018</t>
    </r>
  </si>
  <si>
    <r>
      <t xml:space="preserve">COMUNICADO DE ACEPTACIÓN No. </t>
    </r>
    <r>
      <rPr>
        <b/>
        <sz val="8"/>
        <rFont val="Arial"/>
        <family val="2"/>
      </rPr>
      <t>165</t>
    </r>
    <r>
      <rPr>
        <sz val="8"/>
        <rFont val="Arial"/>
        <family val="2"/>
      </rPr>
      <t>/2018</t>
    </r>
  </si>
  <si>
    <t>2017-86-320-0476</t>
  </si>
  <si>
    <t>MINIMA CUANTIA MC-SIM-2018-053</t>
  </si>
  <si>
    <t>CALLE 8 No. 11-08 BARRIO MARCO FIDEL SUAREZ</t>
  </si>
  <si>
    <t xml:space="preserve">willyarnoldo@hotmail.com </t>
  </si>
  <si>
    <t>MEJORAMIENTO INFRAESTRUCTURA FÍSICA, INSTITUCIÓN EDUCATIVA NUEVA SILVANIA, MUNICIPIO DE ORITO DEPARTAMENTO DEL PUTUMAYO.</t>
  </si>
  <si>
    <r>
      <t xml:space="preserve">COMUNICADO DE ACEPTACIÓN No. </t>
    </r>
    <r>
      <rPr>
        <b/>
        <sz val="8"/>
        <rFont val="Arial"/>
        <family val="2"/>
      </rPr>
      <t>247/2018</t>
    </r>
  </si>
  <si>
    <t>2018-86-320-0576</t>
  </si>
  <si>
    <t>CONSTRUCCIÓN SOLUCIÓN ALTERNA DE ABASTECIMIENTO DE AGUA, EN EL CENTRO EDUCATIVO RURAL PUERTO RICO, SEDES LA RIVERA Y BILINGÜE ARTESANAL DEL MUNICIPIO DE ORITO DEPARTAMENTO DEL PUTUMAYO.</t>
  </si>
  <si>
    <t>MINIMA CUANTIA MC-SIM-2018-055</t>
  </si>
  <si>
    <t>JGM SAS/GUISA FIGUEROA CARLOS ALBERTO</t>
  </si>
  <si>
    <t>900.953.595-4</t>
  </si>
  <si>
    <t>CARRERA 9 CALLE 73 BARRIO UNIÓN</t>
  </si>
  <si>
    <t>infjgmsas@gmail.com</t>
  </si>
  <si>
    <r>
      <t xml:space="preserve">CONTRATO DE OBRA No. </t>
    </r>
    <r>
      <rPr>
        <b/>
        <sz val="8"/>
        <rFont val="Arial"/>
        <family val="2"/>
      </rPr>
      <t>254</t>
    </r>
    <r>
      <rPr>
        <sz val="8"/>
        <rFont val="Arial"/>
        <family val="2"/>
      </rPr>
      <t>/2018</t>
    </r>
  </si>
  <si>
    <t>2018-86-320-0588</t>
  </si>
  <si>
    <t>MEJORAMIENTO MEDIANTE BASE ESTABILIZADA CON EMULSIÓN DE LA VÍA URBANA DEL BARRIO LA PISCINA DE ORITO, DEPARTAMENTO DEL PUTUMAYO</t>
  </si>
  <si>
    <t>SELECCIÓN ABREVIADA SAMC-SIM-004-2018</t>
  </si>
  <si>
    <t xml:space="preserve">BENJAMIN OBANDO DELGADO </t>
  </si>
  <si>
    <t>12,975,714</t>
  </si>
  <si>
    <t xml:space="preserve">BARRIO LA UNIÓN, CARRERA 8 No. 6-85 </t>
  </si>
  <si>
    <t>benjaminobando@yahoo.es</t>
  </si>
  <si>
    <t>4290400, 3207228335</t>
  </si>
  <si>
    <t>Ing. ALBERTO TAFUR ALCALA</t>
  </si>
  <si>
    <t>Ing. BENJAMIN OBANDO DELGADO</t>
  </si>
  <si>
    <t xml:space="preserve">Ing. JAVIER MAURICIO VERA HORMAZA </t>
  </si>
  <si>
    <t>Ing. EIDER REINALDO GARAVITO JIMENEZ</t>
  </si>
  <si>
    <t xml:space="preserve">Ing. IGNACIO RAMIREZ CASTAÑO </t>
  </si>
  <si>
    <t xml:space="preserve">Ing. LEIMAN CERON </t>
  </si>
  <si>
    <t xml:space="preserve">Ing. JUAN CARLOS CUERVO VERANO </t>
  </si>
  <si>
    <t xml:space="preserve">Ing. ARISTIDES RENTERIA PERDOMO </t>
  </si>
  <si>
    <t>ITEM</t>
  </si>
  <si>
    <t>PROFESIONAL - CIVIL</t>
  </si>
  <si>
    <t xml:space="preserve">Ing. LUCIO OBANDO DELGADO </t>
  </si>
  <si>
    <t xml:space="preserve">Ing. JUSTO RAMIRO LOPEZ VALLEJO </t>
  </si>
  <si>
    <t>S &amp; J FULL SERVICES  LTDA</t>
  </si>
  <si>
    <t xml:space="preserve">J &amp; P SERVICIOS SAS </t>
  </si>
  <si>
    <t>SERVIPETROL SAS</t>
  </si>
  <si>
    <t xml:space="preserve">CORREO </t>
  </si>
  <si>
    <t>ing.mauriciovera@gmail.com</t>
  </si>
  <si>
    <t>catingenieriasas@gmail.com</t>
  </si>
  <si>
    <t>aristy61@hotmail.com</t>
  </si>
  <si>
    <t xml:space="preserve">ANA LINDA DIAZ PANTOJA </t>
  </si>
  <si>
    <t>anit4s@hotmail.com</t>
  </si>
  <si>
    <t>Ing. HUGO ANDRES VALLEJO PORTILLA</t>
  </si>
  <si>
    <t>havp.civ@gmail.com</t>
  </si>
  <si>
    <t xml:space="preserve">jypservicios.sas@gmail.com </t>
  </si>
  <si>
    <t>ibsasingenieria@gmail.com</t>
  </si>
  <si>
    <t>leyceca13@gmail.com</t>
  </si>
  <si>
    <t>jccuervo01@gmail.com</t>
  </si>
  <si>
    <t xml:space="preserve">Ing. LUISA ESCOBAR </t>
  </si>
  <si>
    <t xml:space="preserve">Ing. ALEJANDRO SAMBONI </t>
  </si>
  <si>
    <t>4290000, 3112332175</t>
  </si>
  <si>
    <r>
      <t xml:space="preserve">COMUNICADO DE ACEPTACIÓN No. </t>
    </r>
    <r>
      <rPr>
        <b/>
        <sz val="8"/>
        <rFont val="Arial"/>
        <family val="2"/>
      </rPr>
      <t>246</t>
    </r>
    <r>
      <rPr>
        <sz val="8"/>
        <rFont val="Arial"/>
        <family val="2"/>
      </rPr>
      <t>/2018</t>
    </r>
  </si>
  <si>
    <t>2018-86-320-0657</t>
  </si>
  <si>
    <t>MINIMA CUANTIA MC-SIM-2018-054</t>
  </si>
  <si>
    <t>TERMINACIÓN UNIDAD SANITARIA EN LA INSTITUCIÓN EDUCATIVA NUEVA SILVANIA, SEDE JERUSALÉN, MUNICIPIO DE ORITO DEPARTAMENTO DEL PUTUMAYO.</t>
  </si>
  <si>
    <t>900.811.059-9</t>
  </si>
  <si>
    <t>230-SGP EDUCACIÓN CALIDAD VOGENCIA ACTUAL</t>
  </si>
  <si>
    <t>CALLE 8  No. 12-04 BARRIO MARCO FIDEL SUAREZ</t>
  </si>
  <si>
    <r>
      <t xml:space="preserve">CONTRATO DE OBRA No. </t>
    </r>
    <r>
      <rPr>
        <b/>
        <sz val="8"/>
        <rFont val="Arial"/>
        <family val="2"/>
      </rPr>
      <t>162/2018</t>
    </r>
  </si>
  <si>
    <t>2017-86-320-0346</t>
  </si>
  <si>
    <t>MEJORAMIENTO DE VÍAS MEDIANTE LA PAVIMENTACIÓN EN CONCRETO RÍGIDO BARRIO CIUDADELA LA PAZ, MUNICIPIO DE ORITO DEPARTAMENTO DEL PUTUMAYO.</t>
  </si>
  <si>
    <t>LICITACIÓN P'UBLICA  LP-SIM-007-2018</t>
  </si>
  <si>
    <t>UNIÓN TEMPORAL PAVIMENTO LA PAZ/RUBEN DARIO CASTILLO MOLINA</t>
  </si>
  <si>
    <t>901,192,142-9</t>
  </si>
  <si>
    <t>21020101010103</t>
  </si>
  <si>
    <t xml:space="preserve">21100 Asignaciones Directas Vigencia Actual </t>
  </si>
  <si>
    <t>C&amp;C INGENIEROS CONSULTORES Y CONSTRUCTORES S.A.S./WUILLIAMS GILBERTO QUIROZ BOTINA, contrato 149/2018</t>
  </si>
  <si>
    <t xml:space="preserve">diagonal 8 # 6-220 BARRIO CHAPINERO </t>
  </si>
  <si>
    <t>consultorayconstructoracssas@gmail.com</t>
  </si>
  <si>
    <t>3212293558     3123787377</t>
  </si>
  <si>
    <r>
      <t xml:space="preserve">CONTRATO DE INTERVENTORIA No. </t>
    </r>
    <r>
      <rPr>
        <b/>
        <sz val="8"/>
        <rFont val="Arial"/>
        <family val="2"/>
      </rPr>
      <t>149/2018</t>
    </r>
  </si>
  <si>
    <t>INTERVENTORIA INTEGRAL PARA EL MEJORAMIENTO DE VÍAS MEDIANTE LA PAVIMENTACIÓN EN CONCRETO RÍGIDO BARRIO CIUDADELA LA PAZ, MUNICIPIO DE ORITO DEPARTAMENTO DEL PUTUMAYO.</t>
  </si>
  <si>
    <t>CONCURSO DE MERITOS CM-SIM-003-2018</t>
  </si>
  <si>
    <t>900,860,555-1</t>
  </si>
  <si>
    <t xml:space="preserve">21100 ASIGNACIONES DIRECTAS VIGENCIA ACTUAL </t>
  </si>
  <si>
    <t>CALLE 14 No. 15-16 BARRIO RECREO - SIBUNDOY</t>
  </si>
  <si>
    <t>cycingenieros.willians@gmail.com</t>
  </si>
  <si>
    <r>
      <t xml:space="preserve">CONTRATO DE OBRA No. </t>
    </r>
    <r>
      <rPr>
        <b/>
        <sz val="8"/>
        <rFont val="Arial"/>
        <family val="2"/>
      </rPr>
      <t>262</t>
    </r>
    <r>
      <rPr>
        <sz val="8"/>
        <rFont val="Arial"/>
        <family val="2"/>
      </rPr>
      <t>/2018</t>
    </r>
  </si>
  <si>
    <t>2017863200007 - OCAD</t>
  </si>
  <si>
    <t>CONSTRUCCIÓN PAVIMENTO RÍGIDO CARRERA 13 ENTRE CALLES 10 Y 11 BARRIO COLOMBIA DEL MUNICIPIO DE ORITO DEPARTAMENTO DEL PUTUMAYO.</t>
  </si>
  <si>
    <t>LICITACIÓN PÚBLICA LP-SIM-008-2018</t>
  </si>
  <si>
    <t>CONSTRUCTORES Y CONSULTORES JESAHR S.A.S/OLMEDO HERNANDO SALAS RODRIGUEZ</t>
  </si>
  <si>
    <t>900,764,492-3</t>
  </si>
  <si>
    <t>21020101030103</t>
  </si>
  <si>
    <t>C&amp;C INGENIEROS CONSULTORES Y CONSTRUCTORES S.A.S./WUILLIAMS GILBERTO QUIROZ BOTINA, contrato 263/2018</t>
  </si>
  <si>
    <t>CALLE 5 # 25-39 BARRIO VEINTINUEVE DE MAYO - VILLAGARZÓN</t>
  </si>
  <si>
    <t xml:space="preserve">ingjhs@hotmail.com </t>
  </si>
  <si>
    <t>C&amp;C INGENIEROS,CONSULTORES Y CONSTRUCTORES S.A.S/WUILLIAMS GILBERTO QUIROZ BOTINA</t>
  </si>
  <si>
    <t>INTERVENTORIA INTEGRAL PARA LA CONSTRUCCIÓN PAVIMENTO RÍGIDO CARRERA 13 ENTRE CALLES 10 Y 11 BARRIO COLOMBIA DEL MUNICIPIO DE ORITO DEPARTAMENTO DEL PUTUMAYO.</t>
  </si>
  <si>
    <t>CONCURSO DE MERITO CM-SIM-006-2018</t>
  </si>
  <si>
    <t>C&amp;C INGENIEROS, CONSULTORES Y CONSTRUCTORES S.A.S./WUILLIAMS GILBERTO QUIROZ BOTINA</t>
  </si>
  <si>
    <r>
      <t xml:space="preserve">CONTRATO DE INTERVENTORIA No. </t>
    </r>
    <r>
      <rPr>
        <b/>
        <sz val="8"/>
        <rFont val="Arial"/>
        <family val="2"/>
      </rPr>
      <t>263/2018</t>
    </r>
  </si>
  <si>
    <r>
      <t xml:space="preserve">COMUNICADO DE ACEPTACIÓN No. </t>
    </r>
    <r>
      <rPr>
        <b/>
        <sz val="8"/>
        <rFont val="Arial"/>
        <family val="2"/>
      </rPr>
      <t>266/2018</t>
    </r>
  </si>
  <si>
    <t>2018-86-320-0584</t>
  </si>
  <si>
    <t>SUMINISTRO DE MATERIALES PARA EL MANTENIMIENTO DE LA INSTITUCIÓN EDUCATIVA JORGE ELIECER GAITÁN, MUNICIPIO DE ORITO DEPARTAMENTO DEL PUTUMAYO.</t>
  </si>
  <si>
    <t>MINIMA CUANTÍA MC-SIM-2018-064</t>
  </si>
  <si>
    <t>A&amp;J CONSTRUCCTORES S.A.S./HERMOSA LUNA ALDEMAR</t>
  </si>
  <si>
    <t xml:space="preserve">900,941,193 - 5 </t>
  </si>
  <si>
    <t xml:space="preserve">CALLE 8 A No. 7A-09 ORITO </t>
  </si>
  <si>
    <t>4290549 - 3224039201</t>
  </si>
  <si>
    <r>
      <t xml:space="preserve">COMUNICADO DE ACEPTACIÓN No. </t>
    </r>
    <r>
      <rPr>
        <b/>
        <sz val="8"/>
        <rFont val="Arial"/>
        <family val="2"/>
      </rPr>
      <t>265/2018</t>
    </r>
  </si>
  <si>
    <t>2018-86-320-0585</t>
  </si>
  <si>
    <t>MEJORAMIENTO EN PINTURA PARA LA INSTITUCIÓN EDUCATIVA SAN JOSE DE ORITO, SEDE NUEVA COLOMBIA, MUNICIPIO DE ORITO DEPARTAMENTO DEL PUTUMAYO.</t>
  </si>
  <si>
    <t>MINIMA CUANTÍA MC-SIM-2018-063</t>
  </si>
  <si>
    <t xml:space="preserve">CONSORCIO INTERVIAL VILLA CAROLINA/IVAN EDUARDO BACCA PRIETO
</t>
  </si>
  <si>
    <t xml:space="preserve">901.205.140 – 2 </t>
  </si>
  <si>
    <t>LICITACIÓN PÚBLICA LP-SIM-00**-2018</t>
  </si>
  <si>
    <r>
      <t xml:space="preserve">CONTRATO DE INTERVENTORIA No. </t>
    </r>
    <r>
      <rPr>
        <b/>
        <sz val="8"/>
        <rFont val="Arial"/>
        <family val="2"/>
      </rPr>
      <t>274</t>
    </r>
    <r>
      <rPr>
        <sz val="8"/>
        <rFont val="Arial"/>
        <family val="2"/>
      </rPr>
      <t>/2018</t>
    </r>
  </si>
  <si>
    <t>CONSTRUCCIÓN Y FINALIZACIÓN DEL CERRAMIENTO PERIMETRAL EN EL CDI CARITAS FELICES DEL MUNICIPIO DE ORITO DEPARTAMENTO DEL PUTUMAYO.</t>
  </si>
  <si>
    <t>SELECCIÓN ABREVIADA SAMC-SIM-005-2018</t>
  </si>
  <si>
    <t>2018-86-320-0630</t>
  </si>
  <si>
    <t>2.6.01.07.01.01.01.01</t>
  </si>
  <si>
    <t xml:space="preserve">331-SGP PRIMERA INFANCIA -SALDOS NO EJECUTADOS VIGENCIAS ANTERIORES </t>
  </si>
  <si>
    <t>VEREDA SIBERIA -ORITO , CALLE PRINCIPAL</t>
  </si>
  <si>
    <t>21100aSIGNACIONES DIRECTAS -VIGENCIA ACTUAL</t>
  </si>
  <si>
    <t>ivane31@hotmail.com</t>
  </si>
  <si>
    <t xml:space="preserve">CALLE 13 No. 5A-51 BARRIO OLIMPICO, MOCOA </t>
  </si>
  <si>
    <t>CONSORCIO INTERVIAL VILLA CAROLINA/IVAN EDUARDO BACCA PRIETO, CONTRATO 274/2018</t>
  </si>
  <si>
    <t>ENGYCOL GROUP S.A.S. /JAIRO CHAMORRO , CONTRATO 150/2018</t>
  </si>
  <si>
    <r>
      <t xml:space="preserve">CONTRATO DE OBRA No. </t>
    </r>
    <r>
      <rPr>
        <b/>
        <sz val="8"/>
        <rFont val="Arial"/>
        <family val="2"/>
      </rPr>
      <t>271</t>
    </r>
    <r>
      <rPr>
        <sz val="8"/>
        <rFont val="Arial"/>
        <family val="2"/>
      </rPr>
      <t>/2018</t>
    </r>
  </si>
  <si>
    <r>
      <t xml:space="preserve">COMUNICADO DE ACEPTACIÓN No. </t>
    </r>
    <r>
      <rPr>
        <b/>
        <sz val="8"/>
        <rFont val="Arial"/>
        <family val="2"/>
      </rPr>
      <t>264/2018</t>
    </r>
  </si>
  <si>
    <t>2018-86-320-0660</t>
  </si>
  <si>
    <t>MEJORAMIENTO DE LA RED DE DATOS, DEL TERCER PISO DEL EDIFICIO MUNICIPAL, PARA EL FORTALECIMIENTO DE LA ESTRATEGIA DE GOBIERNO EN LÍNEA EN LA ALCALDÍA DE ORITO DEPARTAMENTO DEL PUTUMAYO.</t>
  </si>
  <si>
    <t>MINIMA CUANTÍA MC-SIM-2016-062</t>
  </si>
  <si>
    <t xml:space="preserve">ERAZO TORRES FRANKLIN ELIAS </t>
  </si>
  <si>
    <t xml:space="preserve">79557379 - 4 </t>
  </si>
  <si>
    <t>2.3.01.05.03.03.01.04.01</t>
  </si>
  <si>
    <t>420-SGP PROPOSITOS GENERALES LIBRE INVERSIÓN VIGENCIA ACTUAL</t>
  </si>
  <si>
    <t>4291405, 3134355155</t>
  </si>
  <si>
    <t>ventas@systecom.com.co</t>
  </si>
  <si>
    <t xml:space="preserve">CONTRATISTA </t>
  </si>
  <si>
    <t xml:space="preserve">OBJETO </t>
  </si>
  <si>
    <t>VALOR /MES</t>
  </si>
  <si>
    <t>VALOR/3MESES</t>
  </si>
  <si>
    <t>APOYO EN LA GESTIÓN Y SUPERVISIÓN DEL MANTENIMIENTO Y LA OPERACIÓN DEL PARQUE AUTOMOTOR PARA EL MANTENIMIENTO DE VÍAS URBANAS Y RURALES DEL MUNICIPIO DE ORITO PUTUMAYO</t>
  </si>
  <si>
    <t>ABIMELEC CARDONA</t>
  </si>
  <si>
    <t>PRESTACIÓN DE SERVICIOS COMO OPERADOR DEL VIBROCOMPACTADOR, MARCA CASE, COLOR AMARILLO, PARA EL MEJORAMIENTO Y MANTENIMIENTO DE LAS VÍAS URBANAS Y RURALES DEL MUNICIPIO DE ORITO PUTUMAYO</t>
  </si>
  <si>
    <t>HERNÁN GABRIEL PESILLO BRAVO</t>
  </si>
  <si>
    <t>PRESTACIÓN DE SERVICIOS COMO OPERADOR DE LA VOLQUETA MOTOR No. 3 HAMMAAAR89L078014 PARA EL MEJORAMIENTO Y MANTENIMIENTO DE LAS VÍAS URBANAS Y RURALES DEL MUNICIPIO DE ORITO PUTUMAYO</t>
  </si>
  <si>
    <t>PRESTACIÓN DE SERVICIOS COMO OPERADOR DE LA MOTONIVELADORA, MARCA CASE, COLOR AMARILLO, PARA EL MEJORAMIENTO Y MANTENIMIENTO DE LAS VÍAS URBANAS Y RURALES DEL MUNICIPIO DE ORITO PUTUMAYO</t>
  </si>
  <si>
    <t>PRESTACIÓN DE SERVICIOS COMO OPERADOR DEL BULDOZER , MARCA CASE, COLOR AMARILLO, PARA EL MEJORAMIENTO Y MANTENIMIENTO DE LAS VÍAS RURALES DEL MUNICIPIO DE ORITO PUTUMAYO</t>
  </si>
  <si>
    <t>JOSE EMILIO VALLEJO</t>
  </si>
  <si>
    <t>EDGAR FABIAN ANGULO</t>
  </si>
  <si>
    <t>PRESTACIÓN DE SERVICIOS COMO OPERADOR DE LA VOLQUETA MOTOR No. 470HM2U1563484 PARA EL MEJORAMIENTO Y MANTENIMIENTO DE LAS VÍAS RURALES DEL MUNICIPIO DE ORITO PUTUMAYO</t>
  </si>
  <si>
    <t>ESTEBAN JAVIER CUEVA</t>
  </si>
  <si>
    <t>PRESTACIÓN DE SERVICIOS COMO OPERADOR DE LA VOLQUETA MOTOR 470HM2U1563488 PARA EL MEJORAMIENTO Y MANTENIMIENTO DE LAS VIAS RURALES DEL MUNICIPIO DE ORITO PUTUMAYO</t>
  </si>
  <si>
    <t>PIAMBA ?????</t>
  </si>
  <si>
    <r>
      <t xml:space="preserve">PRESTACIÓN DE SERVICIOS COMO OPERADOR </t>
    </r>
    <r>
      <rPr>
        <sz val="9"/>
        <color rgb="FF000000"/>
        <rFont val="Arial Narrow"/>
        <family val="2"/>
      </rPr>
      <t>DE RETROCARGADOR MARCA CASE COLOR AMARILLO, PARA EL MEJORAMIENTO Y MANTENIMIENTO DE LAS VIAS RURALES DEL MUNICIPIO DE ORITO PUTUMAYO.</t>
    </r>
  </si>
  <si>
    <t>TOTAL OPERADORES:</t>
  </si>
  <si>
    <t>OPERADORES PARA CONTRATAR (1 DE OCTUBRE A  31 DE DICIEMBRE DE 2018)</t>
  </si>
  <si>
    <t>OBRAS ASOR SAS/WILLY ARNOLDO PINCHAO GUERA</t>
  </si>
  <si>
    <t>GRAN TOTAL</t>
  </si>
  <si>
    <t xml:space="preserve">RUBRO: </t>
  </si>
  <si>
    <t xml:space="preserve">PROGRAMA: </t>
  </si>
  <si>
    <t xml:space="preserve">SUBPROGRMA: </t>
  </si>
  <si>
    <t>PROYECTO:</t>
  </si>
  <si>
    <t xml:space="preserve">RECURSOS: </t>
  </si>
  <si>
    <t xml:space="preserve">VALOR: </t>
  </si>
  <si>
    <t>VIAS PARA LA CONECTIVIDAD TERROTORIAL</t>
  </si>
  <si>
    <t xml:space="preserve">Ampliación y Adecuación de la Cobertura Vial del casco Urbano del Municipio </t>
  </si>
  <si>
    <t xml:space="preserve">MEJORAMIENTO Y MANTENIMIENTO DE VIAS URBANAS </t>
  </si>
  <si>
    <t>2.3.01.05.03.10.01.01.01</t>
  </si>
  <si>
    <t>VIAS PARA LA CONECTIVIDAD TERROTORIAL Y PRODUCCIÓN DEL CAMPO</t>
  </si>
  <si>
    <t xml:space="preserve">S.G.P. PROPOSITOS GENERALES </t>
  </si>
  <si>
    <t xml:space="preserve">VIAS PARA LA CONECTIVIDAD TERROTORIAL </t>
  </si>
  <si>
    <t xml:space="preserve">Ampliación y Adecuación de la Cobertura Vial de redes Secundarias y terciarias para el Mejoramiento de Movilidad rural  </t>
  </si>
  <si>
    <t xml:space="preserve">MEJORAMIENTO Y MANTENIMIENTO DE VIAS RURALES </t>
  </si>
  <si>
    <t xml:space="preserve">TRANPSORTE POR OLEODUCTO </t>
  </si>
  <si>
    <t>CONTRATO ADICIONAL</t>
  </si>
  <si>
    <t>2.3.01.05.03.10.01.01</t>
  </si>
  <si>
    <t>SGP PROPOSITO GRAL LIBRE INVERSIÓN</t>
  </si>
  <si>
    <t>30 DIAS</t>
  </si>
  <si>
    <t>SISTEMA GENERAL DE PARTICIPACIÓN PROPOSITO GENERAL LIBRE INVERSIÓN</t>
  </si>
  <si>
    <r>
      <t>ADICIONAL AL COMUNICADO No.</t>
    </r>
    <r>
      <rPr>
        <b/>
        <sz val="8"/>
        <rFont val="Arial"/>
        <family val="2"/>
      </rPr>
      <t xml:space="preserve"> 157/2018</t>
    </r>
  </si>
  <si>
    <t>2017-86-320-0551</t>
  </si>
  <si>
    <t>CONSTRUCCIÓN DEL SISTEMA DE ALMACENAMIENTO DE AGUA EN LA VEREDA PARAÍSO, MUNICIPIO DE ORITO, DEPARTAMENTO DEL PUTUMAYO</t>
  </si>
  <si>
    <t>MINIMA CUANTÍA MC-SIM-2018-083</t>
  </si>
  <si>
    <t>900,744,819 - 2</t>
  </si>
  <si>
    <t>290 - SGP AGUA POTABLE Y SANEAMIENTO BÁSICO VIGENCIA ACTUAL</t>
  </si>
  <si>
    <t>CARRERA 8 CALLE 45 BARRIO SIMÓN BOLÍVAR</t>
  </si>
  <si>
    <t>4291166 - 3213918338</t>
  </si>
  <si>
    <t>INGENIERÍA Y CONSTRUCCIONES LÓPEZ BENAVIDES S.A.S. /MARIA DEL CARMEN BENAVIDES CHAMORRO</t>
  </si>
  <si>
    <t>SERVICON CS SAS/EILEEN MARCELA PORTILLO GONZALES</t>
  </si>
  <si>
    <t>INTERVENTORIA INTEGRAL CONSTRUCCIÓN PAVIMENTO RÍGIDO, CALLE 9 ENTRE CARRERAS 7A Y 11 BARRIO VILLA CAROLINA DEL MUNICIPIO DE ORITO DEPARTAMENTO DEL PUTUMAYO.</t>
  </si>
  <si>
    <r>
      <t xml:space="preserve">COMUNICADO DE ACEPTACIÓN No. </t>
    </r>
    <r>
      <rPr>
        <b/>
        <sz val="8"/>
        <rFont val="Arial"/>
        <family val="2"/>
      </rPr>
      <t>375/</t>
    </r>
    <r>
      <rPr>
        <sz val="8"/>
        <rFont val="Arial"/>
        <family val="2"/>
      </rPr>
      <t>2018</t>
    </r>
  </si>
  <si>
    <r>
      <t xml:space="preserve">COMUNICADO DE ACEPTACIÓN No. </t>
    </r>
    <r>
      <rPr>
        <b/>
        <sz val="8"/>
        <rFont val="Arial"/>
        <family val="2"/>
      </rPr>
      <t>374/</t>
    </r>
    <r>
      <rPr>
        <sz val="8"/>
        <rFont val="Arial"/>
        <family val="2"/>
      </rPr>
      <t>2018</t>
    </r>
  </si>
  <si>
    <t>2016-86-320-0183</t>
  </si>
  <si>
    <t>CONSTRUCCIÓN UNIDAD SANITARIA I.E.R. EL YARUMO, SEDE EL SÁBALO VEREDA BRISAS DEL SÁBALO, MUNICIPIOD DE ORITO DEPARTAMENTO DEL PUTUMAYO.</t>
  </si>
  <si>
    <t>MINIMA CUANTÍA MC-SIM-2018-082</t>
  </si>
  <si>
    <t>AMD CONSTRUCTORES /LARRAHONDA RENDON RUBY DEISO</t>
  </si>
  <si>
    <t xml:space="preserve">94,427,770 - 9 </t>
  </si>
  <si>
    <t xml:space="preserve">MZ 5 CASA 12 CALLE PRINCIPAL BARRIO LOS ALPES </t>
  </si>
  <si>
    <t xml:space="preserve">deyso2012@hotmail.com </t>
  </si>
  <si>
    <t>2017-86-320-0300</t>
  </si>
  <si>
    <t>2.3.09.03.01.04.01</t>
  </si>
  <si>
    <t>CONSTRUCCIÓN CONTINUACIÓN ANDENES PARA EL AVANCE DEL EJE PEATONAL EN VÍAS DE TRÁFICO PESADO DEL CASCO URBANO, SECTOR ENTRADA VILLA FLOR HASTA LA SEDE EDUCATIVA ORITO DOS DEL MUNICIPIO DE ORTO DEPARTAMENTO DEL PUTUMAYO.</t>
  </si>
  <si>
    <t>SELECCIÓN ABREVIADA SAMC-SIM-006-2018</t>
  </si>
  <si>
    <t>ERAZO TORRES GROUP S.A.S./VERNER DANIEL ERAZO TORRES</t>
  </si>
  <si>
    <t xml:space="preserve">900,811,059 - 9 </t>
  </si>
  <si>
    <r>
      <t xml:space="preserve">CONTRATO INTERADMINISTRATIVO No. </t>
    </r>
    <r>
      <rPr>
        <b/>
        <sz val="8"/>
        <rFont val="Arial"/>
        <family val="2"/>
      </rPr>
      <t>385/2018</t>
    </r>
  </si>
  <si>
    <t>2018-86-320-0672</t>
  </si>
  <si>
    <t>CONTRATACIÓN DIRECTA</t>
  </si>
  <si>
    <t xml:space="preserve">EMPRESA DE SERVICIOS PÚBLICOS, EMPORITO E.S.P. </t>
  </si>
  <si>
    <t>846,000,381 - 0</t>
  </si>
  <si>
    <t>280-SGP AGUA POTABLE Y SANEAMIENTO BÁSICO -SALDO NO EJECUTADO VIGENCIAS ANTERIORES</t>
  </si>
  <si>
    <t>HASTA EL 31 DE DICIEMBRE DE 2018</t>
  </si>
  <si>
    <t xml:space="preserve">CALLE 8  No. 13-39 BARRIO SAN CARLOS </t>
  </si>
  <si>
    <t>gerencia.emporito@outlook.com</t>
  </si>
  <si>
    <r>
      <t xml:space="preserve">CONTRATO INTERADMINISTRATIVO No. </t>
    </r>
    <r>
      <rPr>
        <b/>
        <sz val="8"/>
        <rFont val="Arial"/>
        <family val="2"/>
      </rPr>
      <t>386/2018</t>
    </r>
  </si>
  <si>
    <t>2018-86-320-0681</t>
  </si>
  <si>
    <t xml:space="preserve">CONSTRUCCIÓN DE ALCANTARILLADO 
SANITARIO Y PLUVIAL EN SECTORES DE LOS  BARRIOS SIMÓN BOLÍVAR, LAS GALIAS Y LA UNIÓN, MUNICIPIO DE ORITO DEPARTAMENTO 
  DEL PUTUMAYO
</t>
  </si>
  <si>
    <t>REPOSICIÓN Y MEJORAMIENTO DEL ALCANTARILLADO SANITARIO DEL BARRIO LOS ALPES, EN SU PRIMERA ETAPA, DEL MUNICIPIO DE ORITO DEPARTAMENTO DEL PUTUMAYO.</t>
  </si>
  <si>
    <t>2.3.01.04.02.03.02</t>
  </si>
  <si>
    <t>2.6.07.02.01.01.01</t>
  </si>
  <si>
    <t xml:space="preserve">RELACIÓN DE CONTRATOS INTERADMINISTRATIVOS </t>
  </si>
  <si>
    <t xml:space="preserve">290-SGP - SGP AGUA POTABLE Y SANEAMIENTO BÁSICO VIGENCIA ACTUAL </t>
  </si>
  <si>
    <t>280SGP AGUA POTABLE Y SANEAMIENTO BÁSICO -SALDOS NO EJECUTADOS VIGENCIAS ANTERIORES</t>
  </si>
  <si>
    <t>68010-RECURSOS DEL FONPET</t>
  </si>
  <si>
    <t>SECRETARIO DE INFRAESTRUCTURA MUNICIPAL/ING. FILIPO ANÍBAL LÓPEZ SAPUYES</t>
  </si>
  <si>
    <t>CALLE 8  No. 13-39 BARRIO SAN CARLOS</t>
  </si>
  <si>
    <t>INTERVENTORIA INTEGRAL PARA LA REPOSICIÓN Y MEJORAMIENTO DEL ACANTARILLADO SANITARIO BARRIO LOS ALPES, EN SU PRIMERA ETAPA, MUNICIPIO  DE ORITO DEPARTAMENTO DEL PUTUMAYO.</t>
  </si>
  <si>
    <t>INTERVENTORIA INTEGRAL PARA CONSTRUCCIÓN DE ALCANTARILLADO 
SANITARIO Y PLUVIAL EN SECTORES DE LOS  BARRIOS SIMÓN BOLÍVAR, LAS GALIAS Y LA UNIÓN, MUNICIPIO DE ORITO DEPARTAMENTO 
  DEL PUTUMAYO</t>
  </si>
  <si>
    <r>
      <t xml:space="preserve">CONTRATO DE OBRA No. </t>
    </r>
    <r>
      <rPr>
        <b/>
        <sz val="8"/>
        <rFont val="Arial"/>
        <family val="2"/>
      </rPr>
      <t>394/2018</t>
    </r>
  </si>
  <si>
    <r>
      <t xml:space="preserve">COMUNICADO DE ACEPTACIÓN No. </t>
    </r>
    <r>
      <rPr>
        <b/>
        <sz val="8"/>
        <rFont val="Arial"/>
        <family val="2"/>
      </rPr>
      <t>396/2018</t>
    </r>
  </si>
  <si>
    <t>2018-86-320-0718</t>
  </si>
  <si>
    <t>MEJRORAMIENTO INFRAESTRUCTURA FÍSICA C.E.R. UMADA WARRARA, SEDE RESGUARDO LA CRISTALINA, MUNICIPIO DE ORITO, DEPARTAMENTO DEL PUTUMAYO.</t>
  </si>
  <si>
    <t>MINIMA CUANTÍA MC-SIM-2018-092</t>
  </si>
  <si>
    <t>CODISUM S.A.S./HUGO DE JESUS ORTEGA NOVOA</t>
  </si>
  <si>
    <t xml:space="preserve">900,556,729 - 1 </t>
  </si>
  <si>
    <t xml:space="preserve">230 -SGP EDUCACIÓN CALIDAD -VIGENCIA ACTUAL </t>
  </si>
  <si>
    <t>30/18/18</t>
  </si>
  <si>
    <t>CALLE 8 No. 11 -77 BARRIO MARCO FIDEL SUAREZ</t>
  </si>
  <si>
    <t>vestimodas@hotmail.com</t>
  </si>
  <si>
    <t>21020104010101</t>
  </si>
  <si>
    <t>INTERVENTORIA INTEGRAL PARA LA CONSTRUCCIÓN DE CUARENTA Y CINCO UNIDADES SANITARIAS EN LA ZONA RURAL DEL MUNICIPIO DE ORITO - DEPARTAMENTO DEL PUTUMAYO.</t>
  </si>
  <si>
    <t>CONCURSO DE MERITOS CM-SIM-007-2018</t>
  </si>
  <si>
    <t>LUIS ALEXANDER PACINGA CORREA</t>
  </si>
  <si>
    <t>DIAGONAL 8 CON CALLE 74A BARRIO EL VERGEL</t>
  </si>
  <si>
    <t>arquipacinga2011@hotmail.com</t>
  </si>
  <si>
    <t>2018863200002</t>
  </si>
  <si>
    <t>CONSTRUCCIÓN DE CUARENTA Y CINCO UNIDADES SANITARIAS EN LA ZONA RURAL DEL MUNICIPIO DE ORITO - DEPARTAMENTO DEL PUTUMAYO.</t>
  </si>
  <si>
    <t>LICITACIÓN PÚBLICA LP-SIM-009-2018</t>
  </si>
  <si>
    <t>SERVICIOS Y MONTAJES INGENIERIA S.A.S./ANTONIO RAMIRO MONCAYO ADARME</t>
  </si>
  <si>
    <t>900,308,216-2</t>
  </si>
  <si>
    <t>LUIS ALEXANDER PACINGA CORREA/ CONTRATO INTRVENTORIA 384/2018</t>
  </si>
  <si>
    <t>CALLE 7 No. 8-172, BARRIO LE ESPERANZA</t>
  </si>
  <si>
    <t>symontajes@gmail.com</t>
  </si>
  <si>
    <r>
      <t xml:space="preserve">CONTRATO DE OBRA No. </t>
    </r>
    <r>
      <rPr>
        <b/>
        <sz val="8"/>
        <rFont val="Arial"/>
        <family val="2"/>
      </rPr>
      <t>283/2018</t>
    </r>
  </si>
  <si>
    <r>
      <t xml:space="preserve">CONTRATO DE INTERVENTORIA No. </t>
    </r>
    <r>
      <rPr>
        <b/>
        <sz val="8"/>
        <rFont val="Arial"/>
        <family val="2"/>
      </rPr>
      <t>384/2018</t>
    </r>
  </si>
  <si>
    <r>
      <t xml:space="preserve">CONTRATO DE INTERVENTORIA No. </t>
    </r>
    <r>
      <rPr>
        <b/>
        <sz val="8"/>
        <rFont val="Arial"/>
        <family val="2"/>
      </rPr>
      <t>411/2018</t>
    </r>
  </si>
  <si>
    <t>INTERVENTORIA INTEGRAL PARA LA CONSTRUCCIÓN POLIDEPORTIVO CUBIERTO EN EL BARRIO CRISTO REY DEL MUNICIPIO DE ORITO DEPARTAMENTO DEL PUTUMAYO.</t>
  </si>
  <si>
    <t>CONSTRUCCIÓN POLIDEPORTIVO CUBIERTO EN EL BARRIO CRISTO REY DEL MUNICIPIO DE ORITO DEPARTAMENTO DEL PUTUMAYO.</t>
  </si>
  <si>
    <t>CONCURSO DE MERITOS CM-SIM-008-201</t>
  </si>
  <si>
    <t>LICITACIÓN PUBLICA LP-SIM-010-2018</t>
  </si>
  <si>
    <t>CONSORCIO R Y J/DORIAN ALFREDO JOVEL ROJAS</t>
  </si>
  <si>
    <t>901,228,344-7</t>
  </si>
  <si>
    <t xml:space="preserve">SERVICON CS S.A.S./EILEEN MARCELA PORTILLO GONZALEZ </t>
  </si>
  <si>
    <t>ASIGNACIONES DIRECTAS - INCENTIVO A LA PRODUCCIÓN</t>
  </si>
  <si>
    <t>ING. FILIPO ANIBAL LÓPEZ SAPUYES</t>
  </si>
  <si>
    <t>SERVICON CS S.A.S./EILEEN MARCELA PORTILLO GONZALEZ, CONTRATO INTERV. 411/2018</t>
  </si>
  <si>
    <t xml:space="preserve">CALLE 10 No. 30 - 23 BARRIO ALVERNIA DEL MUNICIPIO DE PUERTO ASIS </t>
  </si>
  <si>
    <t xml:space="preserve">jopear76@hotmail.com </t>
  </si>
  <si>
    <t>2018-86-320-0001</t>
  </si>
  <si>
    <t>21020201020101</t>
  </si>
  <si>
    <r>
      <t xml:space="preserve">ADICIONAL AL COMUNICADO No. </t>
    </r>
    <r>
      <rPr>
        <b/>
        <sz val="8"/>
        <rFont val="Arial"/>
        <family val="2"/>
      </rPr>
      <t>163</t>
    </r>
    <r>
      <rPr>
        <sz val="8"/>
        <rFont val="Arial"/>
        <family val="2"/>
      </rPr>
      <t>/2018</t>
    </r>
  </si>
  <si>
    <r>
      <t xml:space="preserve">ADICIONAL AL COMUNICADO DE ACEPTACIÓN No. </t>
    </r>
    <r>
      <rPr>
        <b/>
        <sz val="8"/>
        <rFont val="Arial"/>
        <family val="2"/>
      </rPr>
      <t>375/2018</t>
    </r>
  </si>
  <si>
    <t xml:space="preserve">ADICIONAL </t>
  </si>
  <si>
    <t>290-SGP AGUA POTABLE Y SANEAMIENTO BÁSICO VIGENCIA ACTUAL</t>
  </si>
  <si>
    <r>
      <t xml:space="preserve">CONTRATO DE OBRA No. </t>
    </r>
    <r>
      <rPr>
        <b/>
        <sz val="8"/>
        <rFont val="Arial"/>
        <family val="2"/>
      </rPr>
      <t>410</t>
    </r>
    <r>
      <rPr>
        <sz val="8"/>
        <rFont val="Arial"/>
        <family val="2"/>
      </rPr>
      <t>/2018</t>
    </r>
  </si>
  <si>
    <r>
      <t xml:space="preserve">COMUNICADO DE ACEPTACIÓN No. </t>
    </r>
    <r>
      <rPr>
        <b/>
        <sz val="8"/>
        <rFont val="Arial"/>
        <family val="2"/>
      </rPr>
      <t>420/2018</t>
    </r>
  </si>
  <si>
    <t>2018-86-320-0723</t>
  </si>
  <si>
    <t>MEJORAMIENTO DE LA SALA DE INFORMÁTICA Y ÁREA ADMINISTRATIVA MEDIANTE LA INSTALACIÓN DE CIELO RASO EN LA INSTITUCIÓN EDUCATIVA SAN JOSE DE ORITO, SEDE LUIS CARLOS GALÁN, MUNICIPIO DE ORITO, DEPARTAMENTO DEL PUTUMAYO</t>
  </si>
  <si>
    <t>MINIMA CUANTIA MC-SIM-2018-100</t>
  </si>
  <si>
    <t>CODISUM SAS/HUGO DE JESUS ORTEGA NOVOA</t>
  </si>
  <si>
    <t>SGP- EDUCACIÓN -VIGENCIA ACTUAL</t>
  </si>
  <si>
    <t xml:space="preserve">CALLE 8 No. #11-77 BARRIO  MARCO FIDEL SUREZ </t>
  </si>
  <si>
    <r>
      <t xml:space="preserve">COMUNICADO DE ACEPTACIÓN No. </t>
    </r>
    <r>
      <rPr>
        <b/>
        <sz val="8"/>
        <rFont val="Arial"/>
        <family val="2"/>
      </rPr>
      <t>429/2018</t>
    </r>
  </si>
  <si>
    <t>2018-86-320-0697</t>
  </si>
  <si>
    <t>MEJORAMIENTO Y ADECUACIÓN DE ESPACIOS PÚBLICOS EN EL MUNICIPIO DE ORITO DEPARTAMENTO DEL PUTUMAYO.</t>
  </si>
  <si>
    <t>MINIMA CUANTIA MC-SIM-2018-106</t>
  </si>
  <si>
    <t>COOPERATIVA DE TRABAJO ASOCIADO TEXALIA CTA /EDWIN GONZALES MATURANA</t>
  </si>
  <si>
    <t xml:space="preserve">846,001,238 - 1 </t>
  </si>
  <si>
    <t xml:space="preserve">VEREDA TEXALIA. Orito </t>
  </si>
  <si>
    <t xml:space="preserve">ctatexalia@gmail.com </t>
  </si>
  <si>
    <t>28/19/18</t>
  </si>
  <si>
    <r>
      <t xml:space="preserve">CONTRATO DE OBRA No. </t>
    </r>
    <r>
      <rPr>
        <b/>
        <sz val="8"/>
        <rFont val="Arial"/>
        <family val="2"/>
      </rPr>
      <t>427/2018</t>
    </r>
  </si>
  <si>
    <t>2018-86-320-0598</t>
  </si>
  <si>
    <t>CONSTRUCCIÓN DE CUBIERTA DE PROTECCIÓN EN EL BLOQUE NUEVO, DE LA INSTITUCIÓN EDUCATIVA SAN JOSE DE ORITO SEDE PRINCIPAL DEL MUNICIPIO DE ORITO DEPARTAMENTO DEL PUTUMAYO.</t>
  </si>
  <si>
    <t>SELECCIÓN ABREVIADA SAMC-SIM-009-2018</t>
  </si>
  <si>
    <t>230-SGP- EDUCACIÓN CALIDAD -VIGENCIA ACTUAL</t>
  </si>
  <si>
    <t>CALLE 8 11-77 BARRIO MARCO FIDEL SUAREZ</t>
  </si>
  <si>
    <t xml:space="preserve">codisumsas@hotmail.com </t>
  </si>
  <si>
    <r>
      <t xml:space="preserve">COMUNICADO DE ACEPTACIÓN No. </t>
    </r>
    <r>
      <rPr>
        <b/>
        <sz val="8"/>
        <rFont val="Arial"/>
        <family val="2"/>
      </rPr>
      <t>440/2018</t>
    </r>
  </si>
  <si>
    <t>2018-86-320-0726</t>
  </si>
  <si>
    <t xml:space="preserve">CONSTRUCCIÓN DE PLATAFORMA, PARA EL ACCESO PROVISIONAL AL PUENTE SOBRE EL RIO GUAMUEZ, EN EL SECTOR PRIMAVERA DEL GUAMUEZ, MUNICIPIO DE ORITO, DEPARTAMENTO DEL PUTUMAYO </t>
  </si>
  <si>
    <t>MINIMA CUANTIA MC-SIM-2018-113</t>
  </si>
  <si>
    <t>BURGOS Y PAZ CONSTRUCTORA LTDA/BURGOS LUIS HERNANDO</t>
  </si>
  <si>
    <t>900,267,114-2</t>
  </si>
  <si>
    <t>2.3.09.02.01.04.01</t>
  </si>
  <si>
    <t xml:space="preserve">ENTRADA PRINCIPAL BARRIO PUERTAS DEL SOL </t>
  </si>
  <si>
    <t>luhebu@gmail.com</t>
  </si>
  <si>
    <t>VIGENCIA 2017</t>
  </si>
  <si>
    <r>
      <t xml:space="preserve">CONTRATO DE OBRA No. </t>
    </r>
    <r>
      <rPr>
        <b/>
        <sz val="8"/>
        <rFont val="Arial"/>
        <family val="2"/>
      </rPr>
      <t>375/2017</t>
    </r>
  </si>
  <si>
    <t>2016-86-320-0108        2016-86-320-0001</t>
  </si>
  <si>
    <t>CONSTRUCCIÓN CUBIERTA POLIDEPORTIVO VEREDA SAN ANDRES, MUNICIPIO DE ORITO DEPARTAMENTO DEL PUTUMAYO</t>
  </si>
  <si>
    <t>LICITACIÓN PUBLICA LP-SIM-004-2017</t>
  </si>
  <si>
    <t>UNIÓN TEMPORAL CUBIERTAS ORITO 2017/DORIAN ALFREDO JOVEL ROJAS</t>
  </si>
  <si>
    <t>901,107,449-2</t>
  </si>
  <si>
    <t>21020102010101</t>
  </si>
  <si>
    <t>21100, Asignaciones Directas Vigencia Actual</t>
  </si>
  <si>
    <t>6 MESES</t>
  </si>
  <si>
    <t>LUIS ALEXANDER PACINGA, CONTRATO INTERVENTORIA No. 398/2017</t>
  </si>
  <si>
    <t>CARRERA 19 No. 12-13 Barrrio las Americas/Puerto Asís</t>
  </si>
  <si>
    <t>jopear76@hotmail.com</t>
  </si>
  <si>
    <r>
      <t xml:space="preserve">CONTRATO DE OBRA No. </t>
    </r>
    <r>
      <rPr>
        <b/>
        <sz val="8"/>
        <rFont val="Arial"/>
        <family val="2"/>
      </rPr>
      <t>412</t>
    </r>
    <r>
      <rPr>
        <sz val="8"/>
        <rFont val="Arial"/>
        <family val="2"/>
      </rPr>
      <t>/2017</t>
    </r>
  </si>
  <si>
    <t>2017-86-320-0360         2017-86-320-0002</t>
  </si>
  <si>
    <t>EL MEJORAMIENTO DE VIAS TERCIARIAS MEDIANTE EL USO DE PLACA HUELLA EN EL MUNICIPIO DE ORITO.</t>
  </si>
  <si>
    <t>LICITACIÓN PUBLICA LP-SIM-007-2017</t>
  </si>
  <si>
    <t>UIÓN TEMPORAL U.T. PLACA HUELLAS 2017/HUGO DE JESUS ORTEGA NOVOA</t>
  </si>
  <si>
    <t>901,119,192-7</t>
  </si>
  <si>
    <t>21020101020101</t>
  </si>
  <si>
    <t xml:space="preserve">21100 ASIGNACIONES DIRECTAS </t>
  </si>
  <si>
    <t>u.t.placahuellas2017@hotmail.com</t>
  </si>
  <si>
    <r>
      <t xml:space="preserve">CONTRATO DE OBRA No. </t>
    </r>
    <r>
      <rPr>
        <b/>
        <sz val="8"/>
        <rFont val="Arial"/>
        <family val="2"/>
      </rPr>
      <t>413</t>
    </r>
    <r>
      <rPr>
        <sz val="8"/>
        <rFont val="Arial"/>
        <family val="2"/>
      </rPr>
      <t>/2017</t>
    </r>
  </si>
  <si>
    <t>2017863200001           2017-86-320-0001</t>
  </si>
  <si>
    <t>CONSTRUCCIÓN POLIDEPORTIVO CUBIERTO EN EL BARRIO JARDIN, MUNICIPIO DE ORITO DEPARTAMENTO DEL PUTUMAYO.</t>
  </si>
  <si>
    <t>LICITACIÓN PUBLICA LP-SIM-006-2017</t>
  </si>
  <si>
    <t>UNIÓN TEMPORAL POLIDEPORTIVO CUBIERTO 2017/HUGO DE JESUS ORTEGA NOVOA</t>
  </si>
  <si>
    <t>901,119,640-5</t>
  </si>
  <si>
    <t>21020201010101</t>
  </si>
  <si>
    <t>utpolideportivocubierto@hotmail.com</t>
  </si>
  <si>
    <t>2018-86-320-0736</t>
  </si>
  <si>
    <t>COMPRA Y MANTENIMIENTO REDES DE BAJA TENSIÓN PARQUE LINEAL BARRIO MARCO FIDEL SUAREZ, MUNICIPIO DE ORITO DEPARTAMENTO DEL PUTUMAYO.</t>
  </si>
  <si>
    <t>MINIMA CUANTIA MC-SIM-2018-117</t>
  </si>
  <si>
    <t>2.3.09.03.01.03.01</t>
  </si>
  <si>
    <t>2.3.09.04.01.02.01</t>
  </si>
  <si>
    <t>31 DE DICIEMBRE DE 2018</t>
  </si>
  <si>
    <r>
      <t xml:space="preserve">COMUNICADO DE ACEPTACIÓN No. </t>
    </r>
    <r>
      <rPr>
        <b/>
        <sz val="8"/>
        <rFont val="Arial"/>
        <family val="2"/>
      </rPr>
      <t>442</t>
    </r>
    <r>
      <rPr>
        <sz val="8"/>
        <rFont val="Arial"/>
        <family val="2"/>
      </rPr>
      <t>/2018</t>
    </r>
  </si>
  <si>
    <t>CONTRATACION MANO DE OBRA CALIFICADA PARA LA EJECUCION DEL PROYECTO MEJORAMIENTO INFRAESTRUCTURA FISISCA RESTAURANTE ESCOLAR VEREDA LA PEDREGOSA</t>
  </si>
  <si>
    <t>CONTRATACION MANO DE OBRA CALIFICADA PARA LA EJECUCION DEL PROYECTO CONSTRUCCION GRADERIAS POLIDEPORTIVO VEREDA ARAUCA</t>
  </si>
  <si>
    <t>CONTRATACION MANO DE OBRA CALIFICADA PARA LA EJECUCION DEL PROYECTO MEJORAMIENTO DE LA VIA TERCIARIA MEDIANTE EL USO DE PLACA HUELLA EN LA VEREDA MONTEBELLO</t>
  </si>
  <si>
    <t>CONTRATACION MANO DE OBRA CALIFICADA PARA LA EJECUCION DEL PROYECTO CONTINUACION CIERRE PERIMETRAL ESCUELA VEREDA VILLA DE LEYVA</t>
  </si>
  <si>
    <t>CONTRATACION MANO DE OBRA CALIFICADA PARA LA EJECUCION DEL PROYECTO CONSTRUCCION UNIDAD SANITARIA ESCUELA VEREDA NUEVO HORIZONTE</t>
  </si>
  <si>
    <t>MANTENIMIENTO DEL CAMINO VECINAL DESDE LA VEREDA SIBERIA HASTA SAN ANTONIO</t>
  </si>
  <si>
    <t>REPARACION DE CAMION COMPACTADOR DE RESIDUOS SOLIDOS, DE LA EMPRESA DE AGUA POTABLE Y SANEAMIENTO BASICO EMPORITO</t>
  </si>
  <si>
    <t>MEJORAMIENTO DE LA VIA EN LA INSPECCION DE PORTUGAL, TRAMO CAICEDONIA - BAJO BELLAVISTA</t>
  </si>
  <si>
    <t>ESTUDIOS Y DISEÑOS PARA LA CONSTRUCCION, REFUERZO APOYO IZQUIERDO DEL PUENTE VEHICULAR, SOBRE EL RIO GUAMUEZ</t>
  </si>
  <si>
    <t>MEJORAMIENTO DE LA SALA DE INFORMATICA DE LA INSTITUCION EDUCATIVA RURAL EL YARUMO</t>
  </si>
  <si>
    <t>SUMINISTRO DE REFLECTORES LED PARA ILUMINAR ESPACIOS PUBLICOS EN EL AREA RURAL</t>
  </si>
  <si>
    <t>CONSTRUCCION DE RAMPA DE ACCASO Y TORRE PARA EL PASO RIO GUAMUEZ, SECTOR PUERTO AMOR - VEREDA LAS CABAÑAS</t>
  </si>
  <si>
    <t>SUMINISTRO DE COMBUSTIBLE GASOLINA, ACPM Y ACEITES</t>
  </si>
  <si>
    <t>CONSTRUCCION DE LA PLATAFORMA PARA EL ACCESO PROVISIONAL AL PUENTE SOBRE EL RIO GUAMUEZ EN EL SECTOR PRIMAVERA</t>
  </si>
  <si>
    <t>MINIMA CUANTIA MC-SIM-2018-****</t>
  </si>
  <si>
    <t>MINIMA CUANTIA MC-SIM-2018-*****</t>
  </si>
  <si>
    <r>
      <t xml:space="preserve">COMUNICADO DE ACEPTACIÓN No. </t>
    </r>
    <r>
      <rPr>
        <b/>
        <sz val="8"/>
        <rFont val="Arial"/>
        <family val="2"/>
      </rPr>
      <t>442/2018</t>
    </r>
  </si>
  <si>
    <t>COMUNICADO DE ACEPTACIÓN No. 458/2018</t>
  </si>
  <si>
    <t>MINIMA CUANTIA MC-SIM-2018-131</t>
  </si>
  <si>
    <r>
      <t xml:space="preserve">COMUNICADO DE ACEPTACIÓN No. </t>
    </r>
    <r>
      <rPr>
        <b/>
        <sz val="8"/>
        <rFont val="Arial"/>
        <family val="2"/>
      </rPr>
      <t>439/2018</t>
    </r>
  </si>
  <si>
    <t>2018-86-320-0701</t>
  </si>
  <si>
    <t>MANTANIMIENTO DEL CAMINO VECINAL, DESDE LA VEREDA SIBERIA HASTA SAN ANTONIO EN EL MUNICIPIO DE ORITO DEPARTAMENTO DEL PUTUMAYO.</t>
  </si>
  <si>
    <t>MINIMA CUANTÍA MC-SIM-2018115</t>
  </si>
  <si>
    <t>JUNTA DE ACCIÓN COMUNAL DE LA VEREDA SIBERIA /JESUS ARTURO CERON BENAVIDES</t>
  </si>
  <si>
    <t>846,00,008 - 1</t>
  </si>
  <si>
    <t>2.6.02.04.01.01.03</t>
  </si>
  <si>
    <t>15 DÍAS</t>
  </si>
  <si>
    <t xml:space="preserve">VEREDA SIBERIA MUNICIPIO DE ORITO </t>
  </si>
  <si>
    <t>calientisimasiberia88.1@hotmail.com</t>
  </si>
  <si>
    <t>COMUNICADO DE ACEPTACIÓN No. 453/2018</t>
  </si>
  <si>
    <t>2018-86-320-0725</t>
  </si>
  <si>
    <t>MEJORAMIENTO DE LA SALA DE INFORMATICA DE LA INSTITUCION EDUCATIVA RURAL EL YARUMO, SEDE PRINCIPAL, MUNICIPIO DE ORITO DEPARTAMENTO DEL PUTUMAYO</t>
  </si>
  <si>
    <t>MINIMA CUANTIA MC-SIM-2018-126</t>
  </si>
  <si>
    <t xml:space="preserve">CONSTRUCCIONES Y CONSULTORIAS INTEGRALES JM S.A.S./EVER ANDRADE ZAMBRANO </t>
  </si>
  <si>
    <t>900,936,435-2</t>
  </si>
  <si>
    <t>230-SGP EDUCACIÓN CALIDAD-VIGENCIA ACTUAL</t>
  </si>
  <si>
    <t>CALLE 8 No. 9 04 barrio la unión</t>
  </si>
  <si>
    <t>cointe_sas@hotmail.com</t>
  </si>
  <si>
    <t>COMUNICADO DE ACEPTACIÓN No. 454/2018</t>
  </si>
  <si>
    <t>2018-86-320-0722</t>
  </si>
  <si>
    <t>MINIMA CUANTIA MC-SIM-2018-127</t>
  </si>
  <si>
    <t>HECTOR DAVID BOTINA ESTRADA</t>
  </si>
  <si>
    <t>1085285272 -1</t>
  </si>
  <si>
    <t>CARRERA 61 BARRIO ANGANOY PASTO</t>
  </si>
  <si>
    <t>hectorbottinaae@gmail.com</t>
  </si>
  <si>
    <t>COMUNICADO DE ACEPTACIÓN No. 455/2018</t>
  </si>
  <si>
    <t>2018-86-320-0741</t>
  </si>
  <si>
    <t>MINIMA CUANTIA MC-SIM-2018-128</t>
  </si>
  <si>
    <t>INDUSTRIAS Y CONSTRUCCIONES FLOREZ S.A.S./LUIS HERNAN FLOREZ</t>
  </si>
  <si>
    <t>900,634,386 - 3</t>
  </si>
  <si>
    <t>2.6.02.04.01.03.01</t>
  </si>
  <si>
    <t>BARRIO SAN CARLOS CARRERA 13 No. 4 - 20</t>
  </si>
  <si>
    <t>industriasyconstruccionesflorez@yahoo.es</t>
  </si>
  <si>
    <t>2018-86-320-0702</t>
  </si>
  <si>
    <t>SUMINISTRO Y MANTENIMIENTO PARA LA REPARACIÓN DEL  CAMION COMPACTADOR DE RESIDUOS SOLIDOS, DE LA EMPRESA DE AGUA POTABLE Y SANEAMIENTO BASICO EMPORITO, DEL MUNICIPIO DE ORITO DEPARTAMENTO DEL PUTUMAYO.</t>
  </si>
  <si>
    <t>SATELITALES DE COLOMBIA S.A.S./ERAZO TORRES JENKLIN ABDIAS</t>
  </si>
  <si>
    <t>900,655,144-8</t>
  </si>
  <si>
    <t>2.6.01.01.03.01.01</t>
  </si>
  <si>
    <t>CARRERA 7 no. 8 - 29 BARRIO LA ESPERANZA</t>
  </si>
  <si>
    <t>4292063 - 3209019674</t>
  </si>
  <si>
    <t>satelitalesdecolombia@outlook.com</t>
  </si>
  <si>
    <t>COMUNICADO DE ACEPTACIÓN No. 459/2018</t>
  </si>
  <si>
    <t>MINIMA CUANTIA MC-SIM-2018-132</t>
  </si>
  <si>
    <t>12975714-8</t>
  </si>
  <si>
    <t>CARRERA 8no. 6-85 BARRIO LA UNIÓN</t>
  </si>
  <si>
    <t>benjaminobandod@yahoo.es</t>
  </si>
  <si>
    <t>COMUNICADO DE ACEPTACIÓN No. 460/2018</t>
  </si>
  <si>
    <t>2018-86-320-0734</t>
  </si>
  <si>
    <t>MINIMA CUANTIA MC-SIM-2018-133</t>
  </si>
  <si>
    <t>COMUNICADO DE ACEPTACIÓN No. 456/2018</t>
  </si>
  <si>
    <t>SUMINISTRO DE COMBUSTIBLE : GASOLINA, ACPM Y ACEITES PARA LA MAQUINARIA DE PROPIEDAD DEL MUNICIPIO DE ORITO Y REALIZAR MEJORAMIENTO Y MANTENIMIENTO DE LAS VÍAS RURALES DEL MUNICIPIO DE ORITO DEPARTAMENTO DEL PUTUMAYO</t>
  </si>
  <si>
    <t>MINIMA CUANTIA MC-SIM-2018-129</t>
  </si>
  <si>
    <t>COOPERATIVA INTEGRAL DE TRANSPORTE Y VÍAS /MAURICIO GUTIERREZ RODRIGUEZ</t>
  </si>
  <si>
    <t>800,225,632-3</t>
  </si>
  <si>
    <r>
      <t xml:space="preserve">CONTRATO INTERADMINISTRATIVO </t>
    </r>
    <r>
      <rPr>
        <b/>
        <sz val="8"/>
        <rFont val="Arial"/>
        <family val="2"/>
      </rPr>
      <t>385/2018</t>
    </r>
  </si>
  <si>
    <r>
      <t xml:space="preserve">CONTRATO INTERADMINISTRATIVO </t>
    </r>
    <r>
      <rPr>
        <b/>
        <sz val="8"/>
        <rFont val="Arial"/>
        <family val="2"/>
      </rPr>
      <t>386/2018</t>
    </r>
  </si>
  <si>
    <t xml:space="preserve">No. COTRATO Y COMUNICADO </t>
  </si>
  <si>
    <t>YESID/FECHA</t>
  </si>
  <si>
    <t>SCANEADO</t>
  </si>
  <si>
    <t>CONSTRUCCION DE RAMPA DE ACCESO Y TORRE PARA EL PASO RIO GUAMUEZ, SECTOR PUERTO AMOR - VEREDA LAS CABAÑAS</t>
  </si>
  <si>
    <t>CERTIFICADO DE DISPONIBILIDAD 2019</t>
  </si>
  <si>
    <t>REGISTRO PRESUPUESTAL 2019</t>
  </si>
  <si>
    <t>VALOR PARA 2019 (RESERVA)</t>
  </si>
  <si>
    <t>22020101010102</t>
  </si>
  <si>
    <t>22020301010101</t>
  </si>
  <si>
    <t>22020103010101</t>
  </si>
  <si>
    <t>22020201020101</t>
  </si>
  <si>
    <t>22020101030101</t>
  </si>
  <si>
    <t>PEDRO OYOLA (2018)</t>
  </si>
  <si>
    <t>COOINTRANSVIAS (2018)</t>
  </si>
  <si>
    <t>valor/12 mese operador</t>
  </si>
  <si>
    <t>12 meses Operadores</t>
  </si>
  <si>
    <r>
      <t xml:space="preserve">CONTRATO DE OBRA No. </t>
    </r>
    <r>
      <rPr>
        <b/>
        <sz val="8"/>
        <rFont val="Arial"/>
        <family val="2"/>
      </rPr>
      <t>099/2018</t>
    </r>
  </si>
  <si>
    <t>2.6.08.01.01.01.01</t>
  </si>
  <si>
    <t>2.6.02.03.01.03.01</t>
  </si>
  <si>
    <t>501, RECURSOS PROSPERIDAD SOCIAL</t>
  </si>
  <si>
    <t>PROYECTO DE MEJORAMIENTOS DE VIVIENDA EN EL MARCO DEL CONVENIO INTERADMINISTRATIVO No. 569 de 2016, SUSCRITO ENTRE PROSPERIDAD SOCIAL Y EL MUNICIPIO DE ORITO, DEPARTAMENTO DEL PUTUMAYO.</t>
  </si>
  <si>
    <t>LICITACIÓN PÚBLICA LP-SIM-001-2018</t>
  </si>
  <si>
    <t>J &amp; P SERVICIOS S.A.S./OMAR ORLANDO JIMENEZ GOMEZ</t>
  </si>
  <si>
    <t>846,000,599 - 9</t>
  </si>
  <si>
    <t xml:space="preserve">Diagonal 8 No.  5- 41 BARRIO EL VERGEL </t>
  </si>
  <si>
    <t>2.4.01.03.02.01.01.01</t>
  </si>
  <si>
    <t>2.4.01.03.04.01.01.01</t>
  </si>
  <si>
    <t>2.4.01.06.01.01.01.01</t>
  </si>
  <si>
    <t>2.4.01.03.03.01.01.01</t>
  </si>
  <si>
    <t>2.4.01.03.01.01.01.01</t>
  </si>
  <si>
    <t>2.4.01.03.04.01.02.01</t>
  </si>
  <si>
    <t>2.4.01.01.01.01.01.01</t>
  </si>
  <si>
    <t>2.4.01.01.03.01.01.02</t>
  </si>
  <si>
    <t>2.4.01.01.03.01.01.01</t>
  </si>
  <si>
    <t>2.4.01.04.01.01.01.01</t>
  </si>
  <si>
    <t xml:space="preserve">LICITACIÓN PÚBLICA LP-SIM-003- 2018  </t>
  </si>
  <si>
    <t>BARRIO EL VERGEL DG 8 No. 5° - 54</t>
  </si>
  <si>
    <t>cointransvias@hotmail.com</t>
  </si>
  <si>
    <t>ADICIONAL AL CONTRATO DE OBRA No. 254/2018</t>
  </si>
  <si>
    <t>2.6.02.07.01.03.01</t>
  </si>
  <si>
    <r>
      <t xml:space="preserve">ADICIONAL AL CONTRATO DE OBRA No. </t>
    </r>
    <r>
      <rPr>
        <b/>
        <sz val="8"/>
        <rFont val="Arial"/>
        <family val="2"/>
      </rPr>
      <t>254</t>
    </r>
    <r>
      <rPr>
        <sz val="8"/>
        <rFont val="Arial"/>
        <family val="2"/>
      </rPr>
      <t>/2018</t>
    </r>
  </si>
  <si>
    <t>2019-86-320-0793</t>
  </si>
  <si>
    <t>COFINANCIACIÓN PARA LA CONSTRUCCIÓN DE CASETA CULTURAL VEREDA SILVANIA DEL MUICIPIO DE ORITO DEPARTAMENTO DEL PUTUMAYO.</t>
  </si>
  <si>
    <t>CONVENIO DE ASOCIACIÓN no. 291/2019</t>
  </si>
  <si>
    <t>COMITATO INTERNACIONALE PER LO SVILUPPO DEI POPOLI - CISP</t>
  </si>
  <si>
    <t>800,223,957-2</t>
  </si>
  <si>
    <t>2.3.1004.01.01.01</t>
  </si>
  <si>
    <t>REGISTRO PRESUPUESTAL 2020</t>
  </si>
  <si>
    <t>CERTIFICADO DE DISPONIBILIDAD 2020</t>
  </si>
  <si>
    <t>650 - TRANPSOTE POR OLEODUCTO</t>
  </si>
  <si>
    <t xml:space="preserve">CARRERA 16 No. 28 - B-38, Bogotá </t>
  </si>
  <si>
    <t>cispcolombia@cispcolombia.org</t>
  </si>
  <si>
    <t>LICITACIÓN PUBLICA  LP-SIM-011-2017</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</si>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</sst>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_(* #,##0.00_);_(* \(#,##0.00\);_(* &quot;-&quot;??_);_(@_)"/>
    <numFmt numFmtId="166" formatCode="[$-F800]dddd\,\ mmmm\ dd\,\ yyyy"/>
    <numFmt numFmtId="167" formatCode="_(* #,##0_);_(* \(#,##0\);_(* &quot;-&quot;??_);_(@_)"/>
  </numFmts>
  <fonts count="22" x14ac:knownFonts="1">
    <font>
      <sz val="11"/>
      <color theme="1"/>
      <name val="Calibri"/>
      <family val="2"/>
      <scheme val="minor"/>
    </font>
    <font>
      <sz val="11"/>
      <color theme="1"/>
      <name val="Calibri"/>
      <family val="2"/>
      <scheme val="minor"/>
    </font>
    <font>
      <sz val="8"/>
      <name val="Arial"/>
      <family val="2"/>
    </font>
    <font>
      <b/>
      <sz val="8"/>
      <name val="Arial"/>
      <family val="2"/>
    </font>
    <font>
      <u/>
      <sz val="11"/>
      <color theme="10"/>
      <name val="Calibri"/>
      <family val="2"/>
      <scheme val="minor"/>
    </font>
    <font>
      <sz val="8"/>
      <color rgb="FFFF0000"/>
      <name val="Arial"/>
      <family val="2"/>
    </font>
    <font>
      <sz val="11"/>
      <name val="Arial"/>
      <family val="2"/>
    </font>
    <font>
      <b/>
      <sz val="11"/>
      <name val="Arial"/>
      <family val="2"/>
    </font>
    <font>
      <sz val="11"/>
      <name val="Calibri"/>
      <family val="2"/>
    </font>
    <font>
      <b/>
      <sz val="11"/>
      <color rgb="FFFF0000"/>
      <name val="Arial"/>
      <family val="2"/>
    </font>
    <font>
      <b/>
      <sz val="8"/>
      <color rgb="FFFF0000"/>
      <name val="Arial"/>
      <family val="2"/>
    </font>
    <font>
      <sz val="10"/>
      <color rgb="FF000000"/>
      <name val="Arial"/>
      <family val="2"/>
    </font>
    <font>
      <sz val="11"/>
      <color theme="1"/>
      <name val="Arial"/>
      <family val="2"/>
    </font>
    <font>
      <sz val="7"/>
      <name val="Arial"/>
      <family val="2"/>
    </font>
    <font>
      <sz val="11"/>
      <color theme="1"/>
      <name val="Arial Narrow"/>
      <family val="2"/>
    </font>
    <font>
      <sz val="9"/>
      <color theme="1"/>
      <name val="Arial Narrow"/>
      <family val="2"/>
    </font>
    <font>
      <sz val="9"/>
      <color rgb="FF000000"/>
      <name val="Arial Narrow"/>
      <family val="2"/>
    </font>
    <font>
      <sz val="14"/>
      <color theme="1"/>
      <name val="Arial Narrow"/>
      <family val="2"/>
    </font>
    <font>
      <b/>
      <sz val="20"/>
      <name val="Arial"/>
      <family val="2"/>
    </font>
    <font>
      <sz val="10"/>
      <color theme="1"/>
      <name val="Arial Narrow"/>
      <family val="2"/>
    </font>
    <font>
      <b/>
      <sz val="10"/>
      <name val="Arial"/>
      <family val="2"/>
    </font>
    <font>
      <sz val="11"/>
      <color theme="10"/>
      <name val="Calibri"/>
      <family val="2"/>
      <scheme val="minor"/>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8"/>
        <bgColor indexed="64"/>
      </patternFill>
    </fill>
    <fill>
      <patternFill patternType="solid">
        <fgColor theme="8"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165" fontId="1" fillId="0" borderId="0" applyFon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cellStyleXfs>
  <cellXfs count="394">
    <xf numFmtId="0" fontId="0" fillId="0" borderId="0" xfId="0"/>
    <xf numFmtId="0" fontId="2" fillId="0" borderId="8" xfId="0" applyFont="1" applyFill="1" applyBorder="1" applyAlignment="1">
      <alignment vertical="center" wrapText="1"/>
    </xf>
    <xf numFmtId="0" fontId="2" fillId="0" borderId="0" xfId="0" applyFont="1" applyFill="1"/>
    <xf numFmtId="0" fontId="2" fillId="0" borderId="11" xfId="0" applyFont="1" applyFill="1" applyBorder="1" applyAlignment="1">
      <alignment horizontal="center" vertical="center" wrapText="1"/>
    </xf>
    <xf numFmtId="165" fontId="2" fillId="0" borderId="8" xfId="1" applyFont="1" applyFill="1" applyBorder="1" applyAlignment="1">
      <alignment horizontal="center" vertical="center"/>
    </xf>
    <xf numFmtId="0" fontId="2" fillId="0" borderId="8" xfId="0" applyFont="1" applyFill="1" applyBorder="1"/>
    <xf numFmtId="165" fontId="2" fillId="0" borderId="8" xfId="1" applyFont="1" applyFill="1" applyBorder="1" applyAlignment="1">
      <alignment vertical="center"/>
    </xf>
    <xf numFmtId="165" fontId="2" fillId="0" borderId="8" xfId="1" applyFont="1" applyFill="1" applyBorder="1"/>
    <xf numFmtId="0" fontId="2" fillId="0" borderId="0" xfId="0" applyFont="1" applyFill="1" applyAlignment="1">
      <alignment horizontal="center" vertical="center"/>
    </xf>
    <xf numFmtId="0" fontId="2" fillId="0" borderId="0" xfId="0" applyFont="1" applyFill="1" applyAlignment="1">
      <alignment vertical="center"/>
    </xf>
    <xf numFmtId="165" fontId="2" fillId="2" borderId="0" xfId="1" applyFont="1" applyFill="1"/>
    <xf numFmtId="0" fontId="3" fillId="0" borderId="0" xfId="0" applyFont="1" applyFill="1"/>
    <xf numFmtId="14" fontId="2" fillId="0" borderId="8" xfId="1" applyNumberFormat="1" applyFont="1" applyFill="1" applyBorder="1" applyAlignment="1">
      <alignment horizontal="center" vertical="center"/>
    </xf>
    <xf numFmtId="49" fontId="2" fillId="0" borderId="8" xfId="1" applyNumberFormat="1" applyFont="1" applyFill="1" applyBorder="1" applyAlignment="1">
      <alignment horizontal="center" vertical="center"/>
    </xf>
    <xf numFmtId="165" fontId="2" fillId="0" borderId="0" xfId="1" applyFont="1" applyFill="1"/>
    <xf numFmtId="165" fontId="3" fillId="0" borderId="0" xfId="1" applyFont="1" applyFill="1"/>
    <xf numFmtId="0" fontId="2" fillId="0" borderId="0" xfId="0" applyFont="1" applyFill="1" applyAlignment="1">
      <alignment horizontal="center"/>
    </xf>
    <xf numFmtId="165" fontId="2" fillId="0" borderId="0" xfId="1" applyFont="1" applyFill="1" applyAlignment="1">
      <alignment vertical="center"/>
    </xf>
    <xf numFmtId="0" fontId="2" fillId="0" borderId="0" xfId="0" applyFont="1" applyFill="1" applyAlignment="1">
      <alignment horizontal="center"/>
    </xf>
    <xf numFmtId="0" fontId="2" fillId="0" borderId="0" xfId="0" applyFont="1" applyFill="1" applyAlignment="1">
      <alignment horizontal="right"/>
    </xf>
    <xf numFmtId="0" fontId="2" fillId="0" borderId="8" xfId="0" applyFont="1" applyFill="1" applyBorder="1" applyAlignment="1">
      <alignment horizontal="right" vertical="center" wrapText="1"/>
    </xf>
    <xf numFmtId="165" fontId="2" fillId="2" borderId="8" xfId="1" applyFont="1" applyFill="1" applyBorder="1" applyAlignment="1">
      <alignment horizontal="left" vertical="center"/>
    </xf>
    <xf numFmtId="0" fontId="3" fillId="0" borderId="8" xfId="0" applyFont="1" applyFill="1" applyBorder="1"/>
    <xf numFmtId="165" fontId="3" fillId="0" borderId="8" xfId="1" applyFont="1" applyFill="1" applyBorder="1"/>
    <xf numFmtId="0" fontId="2" fillId="0" borderId="8" xfId="0" applyFont="1" applyFill="1" applyBorder="1" applyAlignment="1">
      <alignment horizontal="right"/>
    </xf>
    <xf numFmtId="0" fontId="2" fillId="0" borderId="8" xfId="0" applyFont="1" applyFill="1" applyBorder="1" applyAlignment="1">
      <alignment vertical="center"/>
    </xf>
    <xf numFmtId="14" fontId="2" fillId="0" borderId="8" xfId="0" applyNumberFormat="1" applyFont="1" applyFill="1" applyBorder="1" applyAlignment="1">
      <alignment vertical="center"/>
    </xf>
    <xf numFmtId="0" fontId="4" fillId="0" borderId="8" xfId="2" applyFill="1" applyBorder="1" applyAlignment="1">
      <alignment vertical="center"/>
    </xf>
    <xf numFmtId="165" fontId="2" fillId="2" borderId="8" xfId="1" applyFont="1" applyFill="1" applyBorder="1"/>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xf>
    <xf numFmtId="0" fontId="3" fillId="0" borderId="10" xfId="0" applyFont="1" applyFill="1" applyBorder="1" applyAlignment="1">
      <alignment horizontal="center" vertical="center" wrapText="1"/>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165" fontId="2" fillId="0" borderId="10" xfId="1" applyFont="1" applyFill="1" applyBorder="1" applyAlignment="1">
      <alignment horizontal="center" vertical="center" wrapText="1"/>
    </xf>
    <xf numFmtId="165" fontId="3" fillId="0" borderId="8" xfId="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165" fontId="2" fillId="0" borderId="10" xfId="1" applyFont="1" applyFill="1" applyBorder="1" applyAlignment="1">
      <alignment horizontal="center" vertical="center" wrapText="1"/>
    </xf>
    <xf numFmtId="165" fontId="3" fillId="0" borderId="8" xfId="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3" fillId="0" borderId="8" xfId="0" applyFont="1" applyFill="1" applyBorder="1" applyAlignment="1">
      <alignment vertical="center"/>
    </xf>
    <xf numFmtId="165" fontId="3" fillId="0" borderId="8" xfId="1" applyFont="1" applyFill="1" applyBorder="1" applyAlignment="1">
      <alignment vertical="center"/>
    </xf>
    <xf numFmtId="0" fontId="2" fillId="0" borderId="8" xfId="0" applyFont="1" applyFill="1" applyBorder="1" applyAlignment="1">
      <alignment horizontal="right" vertical="center"/>
    </xf>
    <xf numFmtId="165" fontId="2" fillId="2" borderId="8" xfId="1" applyFont="1" applyFill="1" applyBorder="1" applyAlignment="1">
      <alignment vertical="center"/>
    </xf>
    <xf numFmtId="0" fontId="2" fillId="0" borderId="8" xfId="0" applyFont="1" applyFill="1" applyBorder="1" applyAlignment="1">
      <alignment wrapText="1"/>
    </xf>
    <xf numFmtId="165" fontId="2" fillId="0" borderId="0" xfId="0" applyNumberFormat="1" applyFont="1" applyFill="1"/>
    <xf numFmtId="165" fontId="3" fillId="0" borderId="0" xfId="0" applyNumberFormat="1" applyFont="1" applyFill="1"/>
    <xf numFmtId="165" fontId="2" fillId="0" borderId="0" xfId="1" applyFont="1" applyFill="1" applyAlignment="1">
      <alignment horizontal="center"/>
    </xf>
    <xf numFmtId="0" fontId="2" fillId="0" borderId="0" xfId="0" applyFont="1" applyFill="1" applyAlignment="1">
      <alignment horizontal="left" vertical="center"/>
    </xf>
    <xf numFmtId="165" fontId="5" fillId="0" borderId="0" xfId="1" applyFont="1" applyFill="1"/>
    <xf numFmtId="165" fontId="3" fillId="0" borderId="0" xfId="1" applyFont="1" applyFill="1" applyAlignment="1">
      <alignment horizontal="center"/>
    </xf>
    <xf numFmtId="0" fontId="6" fillId="0" borderId="0" xfId="0" applyFont="1" applyFill="1"/>
    <xf numFmtId="0" fontId="6" fillId="0" borderId="0" xfId="0" applyFont="1" applyFill="1" applyAlignment="1">
      <alignment horizontal="center" vertical="center"/>
    </xf>
    <xf numFmtId="165" fontId="6" fillId="0" borderId="0" xfId="1" applyFont="1" applyFill="1"/>
    <xf numFmtId="0" fontId="8" fillId="0" borderId="0" xfId="0" applyFont="1" applyFill="1" applyAlignment="1">
      <alignment horizontal="left"/>
    </xf>
    <xf numFmtId="0" fontId="6" fillId="0" borderId="0" xfId="0" applyFont="1" applyFill="1" applyAlignment="1">
      <alignment horizontal="left" vertical="center"/>
    </xf>
    <xf numFmtId="165" fontId="7" fillId="0" borderId="0" xfId="1" applyFont="1" applyFill="1" applyAlignment="1">
      <alignment horizontal="center"/>
    </xf>
    <xf numFmtId="165" fontId="7" fillId="0" borderId="0" xfId="1" applyFont="1" applyFill="1"/>
    <xf numFmtId="165" fontId="9" fillId="0" borderId="0" xfId="1" applyFont="1" applyFill="1"/>
    <xf numFmtId="165" fontId="10" fillId="0" borderId="0" xfId="1" applyFont="1" applyFill="1"/>
    <xf numFmtId="0" fontId="8" fillId="0" borderId="0" xfId="0" applyFont="1" applyFill="1" applyAlignment="1">
      <alignment horizontal="left" wrapText="1"/>
    </xf>
    <xf numFmtId="0" fontId="6" fillId="0" borderId="0" xfId="0" applyFont="1" applyFill="1" applyAlignment="1">
      <alignment wrapText="1"/>
    </xf>
    <xf numFmtId="165" fontId="6" fillId="0" borderId="0" xfId="1" applyFont="1" applyFill="1" applyAlignment="1">
      <alignment horizontal="center" vertical="center"/>
    </xf>
    <xf numFmtId="165" fontId="7" fillId="0" borderId="0" xfId="1" applyFont="1" applyFill="1" applyAlignment="1">
      <alignment vertical="center"/>
    </xf>
    <xf numFmtId="0" fontId="2" fillId="0" borderId="8" xfId="0" quotePrefix="1" applyFont="1" applyFill="1" applyBorder="1" applyAlignment="1">
      <alignment vertical="center"/>
    </xf>
    <xf numFmtId="0" fontId="2" fillId="3" borderId="8" xfId="0" applyFont="1" applyFill="1" applyBorder="1" applyAlignment="1">
      <alignment vertical="center"/>
    </xf>
    <xf numFmtId="2" fontId="2" fillId="0" borderId="8" xfId="0" applyNumberFormat="1" applyFont="1" applyFill="1" applyBorder="1" applyAlignment="1">
      <alignment vertical="center"/>
    </xf>
    <xf numFmtId="0" fontId="2" fillId="3" borderId="8" xfId="0" applyFont="1" applyFill="1" applyBorder="1" applyAlignment="1">
      <alignment horizontal="right"/>
    </xf>
    <xf numFmtId="49" fontId="2" fillId="0" borderId="8" xfId="1" applyNumberFormat="1" applyFont="1" applyFill="1" applyBorder="1" applyAlignment="1">
      <alignment vertical="center"/>
    </xf>
    <xf numFmtId="14" fontId="2" fillId="0" borderId="8" xfId="1" applyNumberFormat="1" applyFont="1" applyFill="1" applyBorder="1" applyAlignment="1">
      <alignment vertical="center"/>
    </xf>
    <xf numFmtId="0" fontId="2" fillId="0" borderId="8" xfId="0" quotePrefix="1" applyFont="1" applyFill="1" applyBorder="1" applyAlignment="1">
      <alignment horizontal="center" vertical="center"/>
    </xf>
    <xf numFmtId="14" fontId="2" fillId="3" borderId="10" xfId="0" applyNumberFormat="1" applyFont="1" applyFill="1" applyBorder="1" applyAlignment="1">
      <alignment horizontal="center" vertical="center"/>
    </xf>
    <xf numFmtId="0" fontId="2" fillId="3" borderId="8" xfId="0" applyFont="1" applyFill="1" applyBorder="1" applyAlignment="1">
      <alignment horizontal="center" vertical="center"/>
    </xf>
    <xf numFmtId="0" fontId="2" fillId="0" borderId="0" xfId="0" applyFont="1" applyFill="1" applyAlignment="1">
      <alignment horizontal="left"/>
    </xf>
    <xf numFmtId="0" fontId="4" fillId="0" borderId="8" xfId="2" applyFill="1" applyBorder="1" applyAlignment="1">
      <alignment horizontal="left" vertical="center"/>
    </xf>
    <xf numFmtId="0" fontId="2" fillId="0" borderId="8" xfId="0" applyFont="1" applyFill="1" applyBorder="1" applyAlignment="1">
      <alignment horizontal="left" vertical="center"/>
    </xf>
    <xf numFmtId="0" fontId="2" fillId="0" borderId="8" xfId="0" applyFont="1" applyFill="1" applyBorder="1" applyAlignment="1">
      <alignment horizontal="left"/>
    </xf>
    <xf numFmtId="0" fontId="2" fillId="0" borderId="8" xfId="0"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0" fontId="4" fillId="0" borderId="14" xfId="2" applyFill="1" applyBorder="1" applyAlignment="1">
      <alignment horizontal="left" vertical="center"/>
    </xf>
    <xf numFmtId="165" fontId="2" fillId="0" borderId="10" xfId="1" applyFont="1" applyFill="1" applyBorder="1" applyAlignment="1">
      <alignment vertical="center"/>
    </xf>
    <xf numFmtId="0" fontId="3" fillId="0" borderId="10" xfId="0" applyFont="1" applyFill="1" applyBorder="1" applyAlignment="1">
      <alignment vertical="center"/>
    </xf>
    <xf numFmtId="165" fontId="3" fillId="0" borderId="10" xfId="1" applyFont="1" applyFill="1" applyBorder="1" applyAlignment="1">
      <alignment vertical="center"/>
    </xf>
    <xf numFmtId="0" fontId="2" fillId="0" borderId="10" xfId="0" applyFont="1" applyFill="1" applyBorder="1" applyAlignment="1">
      <alignment horizontal="right" vertical="center"/>
    </xf>
    <xf numFmtId="165" fontId="2" fillId="2" borderId="10" xfId="1" applyFont="1" applyFill="1" applyBorder="1" applyAlignment="1">
      <alignment vertical="center"/>
    </xf>
    <xf numFmtId="165" fontId="2" fillId="3" borderId="8" xfId="1" applyFont="1" applyFill="1" applyBorder="1" applyAlignment="1">
      <alignment vertical="center"/>
    </xf>
    <xf numFmtId="0" fontId="2" fillId="4" borderId="8" xfId="0" applyFont="1" applyFill="1" applyBorder="1"/>
    <xf numFmtId="0" fontId="2" fillId="4" borderId="8" xfId="0" applyFont="1" applyFill="1" applyBorder="1" applyAlignment="1">
      <alignment horizontal="center" vertical="center"/>
    </xf>
    <xf numFmtId="165" fontId="2" fillId="4" borderId="8" xfId="1" applyFont="1" applyFill="1" applyBorder="1"/>
    <xf numFmtId="0" fontId="2" fillId="4" borderId="8" xfId="0" applyFont="1" applyFill="1" applyBorder="1" applyAlignment="1">
      <alignment horizontal="center"/>
    </xf>
    <xf numFmtId="0" fontId="2" fillId="4" borderId="8" xfId="0" applyFont="1" applyFill="1" applyBorder="1" applyAlignment="1">
      <alignment horizontal="center" vertical="center" wrapText="1"/>
    </xf>
    <xf numFmtId="0" fontId="3" fillId="4" borderId="8" xfId="0" applyFont="1" applyFill="1" applyBorder="1"/>
    <xf numFmtId="165" fontId="3" fillId="4" borderId="8" xfId="1" applyFont="1" applyFill="1" applyBorder="1"/>
    <xf numFmtId="0" fontId="2" fillId="4" borderId="8" xfId="0" applyFont="1" applyFill="1" applyBorder="1" applyAlignment="1">
      <alignment vertical="center" wrapText="1"/>
    </xf>
    <xf numFmtId="0" fontId="2" fillId="4" borderId="8" xfId="0" applyFont="1" applyFill="1" applyBorder="1" applyAlignment="1">
      <alignment horizontal="right"/>
    </xf>
    <xf numFmtId="165" fontId="2" fillId="4" borderId="8" xfId="1" applyFont="1" applyFill="1" applyBorder="1" applyAlignment="1">
      <alignment vertical="center"/>
    </xf>
    <xf numFmtId="0" fontId="2" fillId="4" borderId="0" xfId="0" applyFont="1" applyFill="1"/>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4" fillId="0" borderId="10" xfId="2" applyFill="1" applyBorder="1" applyAlignment="1">
      <alignment horizontal="left" vertical="center"/>
    </xf>
    <xf numFmtId="14" fontId="2" fillId="0" borderId="10" xfId="0" applyNumberFormat="1" applyFont="1" applyFill="1" applyBorder="1" applyAlignment="1">
      <alignment horizontal="center" vertical="center"/>
    </xf>
    <xf numFmtId="165" fontId="2" fillId="0" borderId="10" xfId="1" applyFont="1" applyFill="1" applyBorder="1" applyAlignment="1">
      <alignment horizontal="center" vertical="center"/>
    </xf>
    <xf numFmtId="0" fontId="2" fillId="0" borderId="10" xfId="0" applyFont="1" applyFill="1" applyBorder="1" applyAlignment="1">
      <alignment horizontal="left" vertical="center" wrapText="1"/>
    </xf>
    <xf numFmtId="0" fontId="3" fillId="0" borderId="10" xfId="0" applyFont="1" applyFill="1" applyBorder="1" applyAlignment="1">
      <alignment horizontal="center" vertical="center"/>
    </xf>
    <xf numFmtId="165" fontId="3"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0" xfId="0" applyFont="1" applyFill="1" applyBorder="1" applyAlignment="1">
      <alignment vertical="center"/>
    </xf>
    <xf numFmtId="165" fontId="2" fillId="0" borderId="14" xfId="1" applyFont="1" applyFill="1" applyBorder="1" applyAlignment="1">
      <alignment horizontal="center" vertical="center"/>
    </xf>
    <xf numFmtId="165" fontId="2" fillId="0" borderId="14" xfId="1" applyFont="1" applyFill="1" applyBorder="1" applyAlignment="1">
      <alignment vertical="center"/>
    </xf>
    <xf numFmtId="0" fontId="3" fillId="0" borderId="14" xfId="0" applyFont="1" applyFill="1" applyBorder="1" applyAlignment="1">
      <alignment vertical="center"/>
    </xf>
    <xf numFmtId="165" fontId="3" fillId="0" borderId="14" xfId="1" applyFont="1" applyFill="1" applyBorder="1" applyAlignment="1">
      <alignment vertical="center"/>
    </xf>
    <xf numFmtId="0" fontId="2" fillId="0" borderId="14" xfId="0" applyFont="1" applyFill="1" applyBorder="1" applyAlignment="1">
      <alignment horizontal="right" vertical="center"/>
    </xf>
    <xf numFmtId="165" fontId="2" fillId="2" borderId="14" xfId="1" applyFont="1" applyFill="1" applyBorder="1" applyAlignment="1">
      <alignment vertical="center"/>
    </xf>
    <xf numFmtId="0" fontId="2" fillId="0" borderId="8" xfId="0" applyFont="1" applyFill="1" applyBorder="1" applyAlignment="1">
      <alignment horizontal="left" vertical="center" wrapText="1"/>
    </xf>
    <xf numFmtId="0" fontId="0" fillId="0" borderId="8" xfId="0" applyBorder="1"/>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12" fillId="0" borderId="8" xfId="0" applyFont="1" applyBorder="1"/>
    <xf numFmtId="0" fontId="0" fillId="0" borderId="8" xfId="0" applyBorder="1" applyAlignment="1">
      <alignment horizontal="center"/>
    </xf>
    <xf numFmtId="0" fontId="0" fillId="0" borderId="8" xfId="0" applyBorder="1" applyAlignment="1">
      <alignment horizontal="center" vertical="center"/>
    </xf>
    <xf numFmtId="0" fontId="12" fillId="0" borderId="14" xfId="0" applyFont="1" applyFill="1" applyBorder="1"/>
    <xf numFmtId="0" fontId="12" fillId="0" borderId="8" xfId="0" applyFont="1" applyFill="1" applyBorder="1"/>
    <xf numFmtId="0" fontId="4" fillId="0" borderId="9" xfId="2" applyFill="1" applyBorder="1" applyAlignment="1">
      <alignment vertical="center"/>
    </xf>
    <xf numFmtId="0" fontId="4" fillId="0" borderId="10" xfId="2" applyFill="1" applyBorder="1" applyAlignment="1">
      <alignment vertical="center"/>
    </xf>
    <xf numFmtId="0" fontId="4" fillId="0" borderId="8" xfId="2" applyBorder="1"/>
    <xf numFmtId="0" fontId="0" fillId="0" borderId="8" xfId="0" applyBorder="1" applyAlignment="1">
      <alignment horizontal="left"/>
    </xf>
    <xf numFmtId="0" fontId="2" fillId="0" borderId="8" xfId="0" quotePrefix="1" applyFont="1" applyFill="1" applyBorder="1" applyAlignment="1">
      <alignment vertical="center" wrapText="1"/>
    </xf>
    <xf numFmtId="0" fontId="13" fillId="0" borderId="8" xfId="0" applyFont="1" applyFill="1" applyBorder="1" applyAlignment="1">
      <alignment vertical="center" wrapText="1"/>
    </xf>
    <xf numFmtId="0" fontId="2" fillId="3" borderId="8" xfId="0" applyFont="1" applyFill="1" applyBorder="1" applyAlignment="1">
      <alignment horizontal="right" vertical="center"/>
    </xf>
    <xf numFmtId="0" fontId="14" fillId="0" borderId="0" xfId="0" applyFont="1"/>
    <xf numFmtId="0" fontId="14" fillId="0" borderId="8" xfId="0" applyFont="1" applyBorder="1" applyAlignment="1">
      <alignment horizontal="center" vertical="center"/>
    </xf>
    <xf numFmtId="0" fontId="14" fillId="0" borderId="8" xfId="0" applyFont="1" applyBorder="1" applyAlignment="1">
      <alignment vertical="center" wrapText="1"/>
    </xf>
    <xf numFmtId="0" fontId="15" fillId="0" borderId="8" xfId="0" applyFont="1" applyBorder="1" applyAlignment="1">
      <alignment vertical="center" wrapText="1"/>
    </xf>
    <xf numFmtId="0" fontId="14" fillId="0" borderId="0" xfId="0" applyFont="1" applyAlignment="1">
      <alignment vertical="center"/>
    </xf>
    <xf numFmtId="0" fontId="15" fillId="0" borderId="0" xfId="0" applyFont="1" applyAlignment="1">
      <alignment wrapText="1"/>
    </xf>
    <xf numFmtId="0" fontId="15" fillId="0" borderId="0" xfId="0" applyFont="1"/>
    <xf numFmtId="165" fontId="14" fillId="0" borderId="8" xfId="1" applyFont="1" applyBorder="1" applyAlignment="1">
      <alignment vertical="center"/>
    </xf>
    <xf numFmtId="165" fontId="14" fillId="0" borderId="11" xfId="1" applyFont="1" applyBorder="1" applyAlignment="1">
      <alignment vertical="center"/>
    </xf>
    <xf numFmtId="165" fontId="14" fillId="0" borderId="8" xfId="1" applyFont="1" applyBorder="1"/>
    <xf numFmtId="0" fontId="14" fillId="0" borderId="8" xfId="0" applyFont="1" applyBorder="1"/>
    <xf numFmtId="49" fontId="2" fillId="0" borderId="8" xfId="0" applyNumberFormat="1" applyFont="1" applyFill="1" applyBorder="1" applyAlignment="1">
      <alignment horizontal="right" vertical="center"/>
    </xf>
    <xf numFmtId="0" fontId="14" fillId="0" borderId="8" xfId="0" applyFont="1" applyBorder="1" applyAlignment="1">
      <alignment vertical="center"/>
    </xf>
    <xf numFmtId="0" fontId="15" fillId="0" borderId="8" xfId="0" applyFont="1" applyBorder="1" applyAlignment="1">
      <alignment wrapText="1"/>
    </xf>
    <xf numFmtId="0" fontId="15" fillId="0" borderId="8" xfId="0" applyFont="1" applyBorder="1"/>
    <xf numFmtId="165" fontId="14" fillId="0" borderId="8" xfId="0" applyNumberFormat="1" applyFont="1" applyBorder="1"/>
    <xf numFmtId="0" fontId="14" fillId="0" borderId="6" xfId="0" applyFont="1" applyBorder="1"/>
    <xf numFmtId="164" fontId="17" fillId="0" borderId="6" xfId="3" applyFont="1" applyBorder="1"/>
    <xf numFmtId="0" fontId="14" fillId="0" borderId="6" xfId="0" applyFont="1" applyBorder="1" applyAlignment="1">
      <alignment vertical="center"/>
    </xf>
    <xf numFmtId="0" fontId="2" fillId="0" borderId="8"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4" fillId="0" borderId="8" xfId="2" applyFill="1" applyBorder="1" applyAlignment="1">
      <alignment horizontal="left"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165" fontId="2" fillId="0" borderId="9" xfId="1" applyFont="1" applyFill="1" applyBorder="1" applyAlignment="1">
      <alignment horizontal="center" vertical="center"/>
    </xf>
    <xf numFmtId="165"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Alignment="1">
      <alignment horizontal="center"/>
    </xf>
    <xf numFmtId="0" fontId="2"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14" fontId="2" fillId="0" borderId="8" xfId="0" applyNumberFormat="1" applyFont="1" applyFill="1" applyBorder="1" applyAlignment="1">
      <alignment horizontal="center" vertical="center"/>
    </xf>
    <xf numFmtId="0" fontId="4" fillId="0" borderId="9" xfId="2" applyFill="1" applyBorder="1" applyAlignment="1">
      <alignment horizontal="left" vertical="center"/>
    </xf>
    <xf numFmtId="0" fontId="4" fillId="0" borderId="10" xfId="2" applyFill="1" applyBorder="1" applyAlignment="1">
      <alignment horizontal="left" vertical="center"/>
    </xf>
    <xf numFmtId="0" fontId="2" fillId="0" borderId="10" xfId="0" applyFont="1" applyFill="1" applyBorder="1" applyAlignment="1">
      <alignment horizontal="left" vertical="center" wrapText="1"/>
    </xf>
    <xf numFmtId="0" fontId="2" fillId="3" borderId="10" xfId="0" applyFont="1" applyFill="1" applyBorder="1" applyAlignment="1">
      <alignment horizontal="center" vertical="center"/>
    </xf>
    <xf numFmtId="165" fontId="3" fillId="0" borderId="10" xfId="1" applyFont="1" applyFill="1" applyBorder="1" applyAlignment="1">
      <alignment horizontal="center" vertical="center"/>
    </xf>
    <xf numFmtId="0" fontId="2" fillId="0" borderId="9" xfId="0" applyFont="1" applyFill="1" applyBorder="1" applyAlignment="1">
      <alignment vertical="center" wrapText="1"/>
    </xf>
    <xf numFmtId="0" fontId="2" fillId="0" borderId="10" xfId="0" applyFont="1" applyFill="1" applyBorder="1" applyAlignment="1">
      <alignment vertical="center" wrapText="1"/>
    </xf>
    <xf numFmtId="0" fontId="2" fillId="0" borderId="10" xfId="0" applyFont="1" applyFill="1" applyBorder="1" applyAlignment="1">
      <alignment vertical="center"/>
    </xf>
    <xf numFmtId="0" fontId="2"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xf>
    <xf numFmtId="165"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5" fontId="3" fillId="0" borderId="10" xfId="1" applyFont="1" applyFill="1" applyBorder="1" applyAlignment="1">
      <alignment horizontal="center" vertical="center"/>
    </xf>
    <xf numFmtId="166" fontId="2" fillId="0" borderId="8" xfId="0" applyNumberFormat="1" applyFont="1" applyFill="1" applyBorder="1" applyAlignment="1">
      <alignment horizontal="center" vertical="center"/>
    </xf>
    <xf numFmtId="0" fontId="2" fillId="5" borderId="8" xfId="0" applyFont="1" applyFill="1" applyBorder="1" applyAlignment="1">
      <alignment vertical="center" wrapText="1"/>
    </xf>
    <xf numFmtId="0" fontId="18" fillId="0" borderId="0" xfId="0" applyFont="1" applyFill="1"/>
    <xf numFmtId="0" fontId="2" fillId="6" borderId="8" xfId="0" applyFont="1" applyFill="1" applyBorder="1" applyAlignment="1">
      <alignment vertical="center" wrapText="1"/>
    </xf>
    <xf numFmtId="165" fontId="2" fillId="0" borderId="8" xfId="1" applyFont="1" applyFill="1" applyBorder="1" applyAlignment="1">
      <alignment vertical="center" wrapText="1"/>
    </xf>
    <xf numFmtId="167" fontId="2" fillId="0" borderId="8" xfId="1" applyNumberFormat="1" applyFont="1" applyFill="1" applyBorder="1" applyAlignment="1">
      <alignment vertical="center"/>
    </xf>
    <xf numFmtId="0" fontId="5" fillId="0" borderId="8" xfId="0" applyFont="1" applyFill="1" applyBorder="1" applyAlignment="1">
      <alignment vertical="center" wrapText="1"/>
    </xf>
    <xf numFmtId="0" fontId="4" fillId="0" borderId="8" xfId="2" applyFill="1" applyBorder="1" applyAlignment="1">
      <alignment vertical="center" wrapText="1"/>
    </xf>
    <xf numFmtId="0" fontId="2" fillId="0" borderId="0" xfId="0" applyFont="1" applyFill="1" applyBorder="1"/>
    <xf numFmtId="0" fontId="2" fillId="0" borderId="0" xfId="0" applyFont="1" applyFill="1" applyBorder="1" applyAlignment="1">
      <alignment horizontal="center"/>
    </xf>
    <xf numFmtId="0" fontId="2" fillId="0" borderId="0" xfId="0" applyFont="1" applyFill="1" applyBorder="1" applyAlignment="1">
      <alignment horizontal="center" vertical="center"/>
    </xf>
    <xf numFmtId="165" fontId="2" fillId="0" borderId="0" xfId="1" applyFont="1" applyFill="1" applyBorder="1" applyAlignment="1">
      <alignment horizontal="center"/>
    </xf>
    <xf numFmtId="165" fontId="2" fillId="0" borderId="0" xfId="1" applyFont="1" applyFill="1" applyBorder="1"/>
    <xf numFmtId="0" fontId="3" fillId="0" borderId="0" xfId="0" applyFont="1" applyFill="1" applyBorder="1"/>
    <xf numFmtId="165" fontId="3" fillId="0" borderId="0" xfId="1" applyFont="1" applyFill="1" applyBorder="1"/>
    <xf numFmtId="0" fontId="2" fillId="0" borderId="0" xfId="0" applyFont="1" applyFill="1" applyBorder="1" applyAlignment="1">
      <alignment horizontal="right"/>
    </xf>
    <xf numFmtId="165" fontId="2" fillId="0" borderId="0" xfId="1" applyFont="1" applyFill="1" applyBorder="1" applyAlignment="1">
      <alignment vertical="center"/>
    </xf>
    <xf numFmtId="165" fontId="2" fillId="2" borderId="0" xfId="1" applyFont="1" applyFill="1" applyBorder="1"/>
    <xf numFmtId="0" fontId="2" fillId="0" borderId="0" xfId="0" applyFont="1" applyFill="1" applyBorder="1" applyAlignment="1">
      <alignment horizontal="left"/>
    </xf>
    <xf numFmtId="0" fontId="0" fillId="0" borderId="0" xfId="0" applyAlignment="1">
      <alignment horizontal="left"/>
    </xf>
    <xf numFmtId="0" fontId="0" fillId="0" borderId="0" xfId="0" applyAlignment="1">
      <alignment horizontal="center" vertical="center"/>
    </xf>
    <xf numFmtId="14" fontId="2" fillId="0" borderId="14" xfId="0" applyNumberFormat="1" applyFont="1" applyFill="1" applyBorder="1" applyAlignment="1">
      <alignment vertical="center"/>
    </xf>
    <xf numFmtId="0" fontId="3" fillId="0" borderId="8" xfId="0" quotePrefix="1" applyFont="1" applyFill="1" applyBorder="1" applyAlignment="1">
      <alignment vertical="center"/>
    </xf>
    <xf numFmtId="14" fontId="3" fillId="0" borderId="8" xfId="0" applyNumberFormat="1" applyFont="1" applyFill="1" applyBorder="1" applyAlignment="1">
      <alignment vertical="center"/>
    </xf>
    <xf numFmtId="0" fontId="14" fillId="0" borderId="8" xfId="0" applyFont="1" applyBorder="1" applyAlignment="1">
      <alignment horizontal="center" vertical="center" wrapText="1"/>
    </xf>
    <xf numFmtId="0" fontId="19" fillId="0" borderId="8" xfId="0" applyFont="1" applyBorder="1" applyAlignment="1">
      <alignment horizontal="center" vertical="center" wrapText="1"/>
    </xf>
    <xf numFmtId="165" fontId="14" fillId="0" borderId="8" xfId="0" applyNumberFormat="1" applyFont="1" applyBorder="1" applyAlignment="1">
      <alignment vertical="center"/>
    </xf>
    <xf numFmtId="0" fontId="0" fillId="0" borderId="8" xfId="0" applyBorder="1" applyAlignment="1">
      <alignment horizontal="center" vertical="center" wrapText="1"/>
    </xf>
    <xf numFmtId="0" fontId="14" fillId="0" borderId="1" xfId="0" applyFont="1" applyBorder="1"/>
    <xf numFmtId="0" fontId="14" fillId="0" borderId="5" xfId="0" applyFont="1" applyBorder="1"/>
    <xf numFmtId="165" fontId="2" fillId="2" borderId="8" xfId="1" applyFont="1" applyFill="1" applyBorder="1" applyAlignment="1"/>
    <xf numFmtId="0" fontId="2" fillId="0" borderId="8" xfId="0" applyFont="1" applyFill="1" applyBorder="1" applyAlignment="1"/>
    <xf numFmtId="165" fontId="3" fillId="0" borderId="8" xfId="0" applyNumberFormat="1" applyFont="1" applyFill="1" applyBorder="1" applyAlignment="1">
      <alignment vertical="center"/>
    </xf>
    <xf numFmtId="14" fontId="2" fillId="0" borderId="8" xfId="0" applyNumberFormat="1" applyFont="1" applyFill="1" applyBorder="1" applyAlignment="1">
      <alignment horizontal="right" vertical="center"/>
    </xf>
    <xf numFmtId="165" fontId="2" fillId="7" borderId="8" xfId="1" applyFont="1" applyFill="1" applyBorder="1" applyAlignment="1">
      <alignment vertical="center"/>
    </xf>
    <xf numFmtId="14" fontId="3" fillId="0" borderId="10" xfId="0" applyNumberFormat="1" applyFont="1" applyFill="1" applyBorder="1" applyAlignment="1">
      <alignment horizontal="center" vertical="center"/>
    </xf>
    <xf numFmtId="165" fontId="20" fillId="0" borderId="0" xfId="1" applyFont="1" applyFill="1"/>
    <xf numFmtId="0" fontId="20" fillId="0" borderId="0" xfId="0" applyFont="1" applyFill="1"/>
    <xf numFmtId="165" fontId="20" fillId="0" borderId="0" xfId="0" applyNumberFormat="1" applyFont="1" applyFill="1"/>
    <xf numFmtId="165" fontId="2" fillId="0" borderId="0" xfId="0" applyNumberFormat="1" applyFont="1" applyFill="1" applyAlignment="1">
      <alignment horizontal="center" vertical="center"/>
    </xf>
    <xf numFmtId="0" fontId="2" fillId="3" borderId="8" xfId="0" applyFont="1" applyFill="1" applyBorder="1"/>
    <xf numFmtId="165" fontId="2" fillId="3" borderId="8" xfId="1" applyFont="1" applyFill="1" applyBorder="1"/>
    <xf numFmtId="0" fontId="2" fillId="3" borderId="8" xfId="0" applyFont="1" applyFill="1" applyBorder="1" applyAlignment="1">
      <alignment horizontal="center"/>
    </xf>
    <xf numFmtId="0" fontId="3" fillId="3" borderId="8" xfId="0" applyFont="1" applyFill="1" applyBorder="1"/>
    <xf numFmtId="165" fontId="3" fillId="3" borderId="8" xfId="1" applyFont="1" applyFill="1" applyBorder="1"/>
    <xf numFmtId="0" fontId="2" fillId="3" borderId="0" xfId="0" applyFont="1" applyFill="1"/>
    <xf numFmtId="14" fontId="2" fillId="0" borderId="10"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0" xfId="0" applyFont="1" applyFill="1" applyAlignment="1">
      <alignment horizontal="center"/>
    </xf>
    <xf numFmtId="0" fontId="2" fillId="0" borderId="12" xfId="0" applyFont="1" applyFill="1" applyBorder="1" applyAlignment="1">
      <alignment horizontal="center" vertical="center"/>
    </xf>
    <xf numFmtId="0" fontId="2" fillId="0" borderId="10" xfId="0" applyFont="1" applyFill="1" applyBorder="1" applyAlignment="1">
      <alignment horizontal="left"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165" fontId="3" fillId="0" borderId="8" xfId="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14" fontId="2" fillId="0" borderId="9"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165" fontId="2" fillId="0" borderId="9" xfId="1" applyFont="1" applyFill="1" applyBorder="1" applyAlignment="1">
      <alignment horizontal="center" vertical="center"/>
    </xf>
    <xf numFmtId="165" fontId="2" fillId="0" borderId="10" xfId="1" applyFont="1" applyFill="1" applyBorder="1" applyAlignment="1">
      <alignment horizontal="center" vertical="center"/>
    </xf>
    <xf numFmtId="0" fontId="3"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165" fontId="3" fillId="0" borderId="10"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14" fontId="2" fillId="0" borderId="14"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14" xfId="0" applyFont="1" applyFill="1" applyBorder="1" applyAlignment="1">
      <alignment horizontal="center" vertical="center" wrapText="1"/>
    </xf>
    <xf numFmtId="165" fontId="2" fillId="0" borderId="14" xfId="1" applyFont="1" applyFill="1" applyBorder="1" applyAlignment="1">
      <alignment horizontal="center" vertical="center"/>
    </xf>
    <xf numFmtId="0" fontId="2" fillId="3" borderId="1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9" xfId="0" applyFont="1" applyFill="1" applyBorder="1" applyAlignment="1">
      <alignment vertical="center"/>
    </xf>
    <xf numFmtId="0" fontId="2" fillId="0" borderId="14" xfId="0" applyFont="1" applyFill="1" applyBorder="1" applyAlignment="1">
      <alignment vertical="center"/>
    </xf>
    <xf numFmtId="0" fontId="2" fillId="0" borderId="10" xfId="0" applyFont="1" applyFill="1" applyBorder="1" applyAlignment="1">
      <alignment vertical="center"/>
    </xf>
    <xf numFmtId="0" fontId="2" fillId="0" borderId="9" xfId="0" applyFont="1" applyFill="1" applyBorder="1" applyAlignment="1">
      <alignment vertical="center" wrapText="1"/>
    </xf>
    <xf numFmtId="0" fontId="2" fillId="0" borderId="14" xfId="0" applyFont="1" applyFill="1" applyBorder="1" applyAlignment="1">
      <alignment vertical="center" wrapText="1"/>
    </xf>
    <xf numFmtId="0" fontId="2" fillId="0" borderId="10" xfId="0" applyFont="1" applyFill="1" applyBorder="1" applyAlignment="1">
      <alignment vertical="center" wrapText="1"/>
    </xf>
    <xf numFmtId="0" fontId="4" fillId="0" borderId="9" xfId="2" applyFill="1" applyBorder="1" applyAlignment="1">
      <alignment horizontal="center" vertical="center"/>
    </xf>
    <xf numFmtId="0" fontId="4" fillId="0" borderId="14" xfId="2" applyFill="1" applyBorder="1" applyAlignment="1">
      <alignment horizontal="center" vertical="center"/>
    </xf>
    <xf numFmtId="0" fontId="4" fillId="0" borderId="10" xfId="2" applyFill="1" applyBorder="1" applyAlignment="1">
      <alignment horizontal="center" vertical="center"/>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165" fontId="2" fillId="0" borderId="9" xfId="1" applyFont="1" applyFill="1" applyBorder="1" applyAlignment="1">
      <alignment horizontal="center" vertical="center"/>
    </xf>
    <xf numFmtId="165" fontId="2" fillId="0" borderId="14" xfId="1" applyFont="1" applyFill="1" applyBorder="1" applyAlignment="1">
      <alignment horizontal="center" vertical="center"/>
    </xf>
    <xf numFmtId="165" fontId="2" fillId="0" borderId="10" xfId="1" applyFont="1" applyFill="1" applyBorder="1" applyAlignment="1">
      <alignment horizontal="center" vertical="center"/>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165" fontId="3" fillId="0" borderId="9" xfId="1" applyFont="1" applyFill="1" applyBorder="1" applyAlignment="1">
      <alignment horizontal="center" vertical="center"/>
    </xf>
    <xf numFmtId="165" fontId="3" fillId="0" borderId="10" xfId="1" applyFont="1" applyFill="1" applyBorder="1" applyAlignment="1">
      <alignment horizontal="center" vertical="center"/>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165" fontId="2" fillId="0" borderId="9" xfId="1" applyFont="1" applyFill="1" applyBorder="1" applyAlignment="1">
      <alignment horizontal="center" vertical="center" wrapText="1"/>
    </xf>
    <xf numFmtId="165" fontId="2" fillId="0" borderId="10" xfId="1"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2"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165" fontId="3" fillId="0" borderId="8" xfId="1" applyFont="1" applyFill="1" applyBorder="1" applyAlignment="1">
      <alignment horizontal="center" vertical="center" wrapText="1"/>
    </xf>
    <xf numFmtId="14" fontId="3" fillId="0" borderId="9" xfId="0" applyNumberFormat="1"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4" fillId="0" borderId="9" xfId="2" applyFill="1" applyBorder="1" applyAlignment="1">
      <alignment horizontal="left" vertical="center"/>
    </xf>
    <xf numFmtId="0" fontId="4" fillId="0" borderId="10" xfId="2" applyFill="1" applyBorder="1" applyAlignment="1">
      <alignment horizontal="left" vertical="center"/>
    </xf>
    <xf numFmtId="0" fontId="2" fillId="0" borderId="14" xfId="0" applyFont="1" applyFill="1" applyBorder="1" applyAlignment="1">
      <alignment horizontal="left"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Fill="1" applyBorder="1" applyAlignment="1">
      <alignment vertical="center" wrapText="1"/>
    </xf>
    <xf numFmtId="0" fontId="2" fillId="0" borderId="14" xfId="0" applyFont="1" applyFill="1" applyBorder="1" applyAlignment="1">
      <alignment vertical="center" wrapText="1"/>
    </xf>
    <xf numFmtId="0" fontId="2" fillId="0" borderId="10" xfId="0" applyFont="1" applyFill="1" applyBorder="1" applyAlignment="1">
      <alignment vertical="center" wrapText="1"/>
    </xf>
    <xf numFmtId="0" fontId="2" fillId="0" borderId="9" xfId="0" applyFont="1" applyFill="1" applyBorder="1" applyAlignment="1">
      <alignment vertical="center"/>
    </xf>
    <xf numFmtId="0" fontId="2" fillId="0" borderId="14" xfId="0" applyFont="1" applyFill="1" applyBorder="1" applyAlignment="1">
      <alignment vertical="center"/>
    </xf>
    <xf numFmtId="0" fontId="2" fillId="0" borderId="10" xfId="0" applyFont="1" applyFill="1" applyBorder="1" applyAlignment="1">
      <alignment vertical="center"/>
    </xf>
    <xf numFmtId="49" fontId="2" fillId="0" borderId="9" xfId="0" applyNumberFormat="1" applyFont="1" applyFill="1" applyBorder="1" applyAlignment="1">
      <alignment horizontal="center" vertical="center"/>
    </xf>
    <xf numFmtId="49" fontId="2" fillId="0" borderId="10" xfId="0" applyNumberFormat="1" applyFont="1" applyFill="1" applyBorder="1" applyAlignment="1">
      <alignment horizontal="center" vertical="center"/>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4" fillId="0" borderId="11" xfId="0" applyFont="1" applyBorder="1" applyAlignment="1">
      <alignment horizontal="left"/>
    </xf>
    <xf numFmtId="0" fontId="14" fillId="0" borderId="13" xfId="0" applyFont="1" applyBorder="1" applyAlignment="1">
      <alignment horizontal="left"/>
    </xf>
    <xf numFmtId="0" fontId="14" fillId="0" borderId="12" xfId="0" applyFont="1" applyBorder="1" applyAlignment="1">
      <alignment horizontal="left"/>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15" xfId="0" applyFont="1" applyBorder="1" applyAlignment="1">
      <alignment horizontal="center" vertical="center"/>
    </xf>
    <xf numFmtId="0" fontId="14" fillId="0" borderId="3" xfId="0" applyFont="1" applyBorder="1" applyAlignment="1">
      <alignment horizontal="center" wrapText="1"/>
    </xf>
    <xf numFmtId="0" fontId="14" fillId="0" borderId="7" xfId="0" applyFont="1" applyBorder="1" applyAlignment="1">
      <alignment horizontal="center" wrapText="1"/>
    </xf>
    <xf numFmtId="0" fontId="2" fillId="3" borderId="9" xfId="0" applyFont="1" applyFill="1" applyBorder="1" applyAlignment="1">
      <alignment vertical="center"/>
    </xf>
    <xf numFmtId="0" fontId="2" fillId="3" borderId="10" xfId="0" applyFont="1" applyFill="1" applyBorder="1" applyAlignment="1">
      <alignment vertical="center"/>
    </xf>
    <xf numFmtId="14" fontId="2" fillId="0" borderId="9" xfId="0" applyNumberFormat="1" applyFont="1" applyFill="1" applyBorder="1" applyAlignment="1">
      <alignment vertical="center"/>
    </xf>
    <xf numFmtId="14" fontId="2" fillId="0" borderId="10" xfId="0" applyNumberFormat="1" applyFont="1" applyFill="1" applyBorder="1" applyAlignment="1">
      <alignment vertical="center"/>
    </xf>
    <xf numFmtId="165" fontId="2" fillId="0" borderId="9" xfId="1" applyFont="1" applyFill="1" applyBorder="1" applyAlignment="1">
      <alignment vertical="center"/>
    </xf>
    <xf numFmtId="0" fontId="3" fillId="0" borderId="9" xfId="0" applyFont="1" applyFill="1" applyBorder="1" applyAlignment="1">
      <alignment vertical="center"/>
    </xf>
    <xf numFmtId="165" fontId="3" fillId="0" borderId="9" xfId="1" applyFont="1" applyFill="1" applyBorder="1" applyAlignment="1">
      <alignment vertical="center"/>
    </xf>
    <xf numFmtId="0" fontId="2" fillId="0" borderId="13" xfId="0" applyFont="1" applyFill="1" applyBorder="1" applyAlignment="1">
      <alignment vertical="center"/>
    </xf>
    <xf numFmtId="0" fontId="2" fillId="0" borderId="12" xfId="0" applyFont="1" applyFill="1" applyBorder="1" applyAlignment="1">
      <alignment vertical="center"/>
    </xf>
    <xf numFmtId="0" fontId="2" fillId="0" borderId="11" xfId="0" applyFont="1" applyFill="1" applyBorder="1" applyAlignment="1">
      <alignment vertical="center"/>
    </xf>
    <xf numFmtId="0" fontId="2" fillId="0" borderId="9" xfId="0" applyFont="1" applyFill="1" applyBorder="1" applyAlignment="1">
      <alignment wrapText="1"/>
    </xf>
    <xf numFmtId="0" fontId="2" fillId="0" borderId="10" xfId="0" applyFont="1" applyFill="1" applyBorder="1" applyAlignment="1">
      <alignment wrapText="1"/>
    </xf>
    <xf numFmtId="14" fontId="3" fillId="0" borderId="9" xfId="0" applyNumberFormat="1" applyFont="1" applyFill="1" applyBorder="1" applyAlignment="1">
      <alignment vertical="center"/>
    </xf>
    <xf numFmtId="165" fontId="2" fillId="0" borderId="9" xfId="1" applyFont="1" applyFill="1" applyBorder="1" applyAlignment="1">
      <alignment vertical="center" wrapText="1"/>
    </xf>
    <xf numFmtId="165" fontId="2" fillId="0" borderId="10" xfId="1" applyFont="1" applyFill="1" applyBorder="1" applyAlignment="1">
      <alignment vertical="center" wrapText="1"/>
    </xf>
    <xf numFmtId="0" fontId="3" fillId="0" borderId="9" xfId="0" applyFont="1" applyFill="1" applyBorder="1" applyAlignment="1">
      <alignment vertical="center" wrapText="1"/>
    </xf>
    <xf numFmtId="0" fontId="3" fillId="0" borderId="10" xfId="0" applyFont="1" applyFill="1" applyBorder="1" applyAlignment="1">
      <alignment vertical="center" wrapText="1"/>
    </xf>
    <xf numFmtId="0" fontId="2" fillId="3" borderId="14" xfId="0" applyFont="1" applyFill="1" applyBorder="1" applyAlignment="1">
      <alignment vertical="center"/>
    </xf>
    <xf numFmtId="14" fontId="3" fillId="0" borderId="10" xfId="0" applyNumberFormat="1" applyFont="1" applyFill="1" applyBorder="1" applyAlignment="1">
      <alignment vertical="center"/>
    </xf>
    <xf numFmtId="0" fontId="2" fillId="0" borderId="11" xfId="0" applyFont="1" applyFill="1" applyBorder="1" applyAlignment="1"/>
    <xf numFmtId="0" fontId="2" fillId="0" borderId="12" xfId="0" applyFont="1" applyFill="1" applyBorder="1" applyAlignment="1"/>
    <xf numFmtId="165" fontId="3" fillId="0" borderId="9" xfId="1" applyFont="1" applyFill="1" applyBorder="1" applyAlignment="1">
      <alignment vertical="center" wrapText="1"/>
    </xf>
    <xf numFmtId="165" fontId="3" fillId="0" borderId="10" xfId="1" applyFont="1" applyFill="1" applyBorder="1" applyAlignment="1">
      <alignment vertical="center" wrapText="1"/>
    </xf>
    <xf numFmtId="0" fontId="21" fillId="0" borderId="9" xfId="2" applyFont="1" applyFill="1" applyBorder="1" applyAlignment="1">
      <alignment vertical="center"/>
    </xf>
    <xf numFmtId="0" fontId="21" fillId="0" borderId="10" xfId="2" applyFont="1" applyFill="1" applyBorder="1" applyAlignment="1">
      <alignment vertical="center"/>
    </xf>
    <xf numFmtId="0" fontId="21" fillId="0" borderId="10" xfId="2" applyFont="1" applyFill="1" applyBorder="1" applyAlignment="1">
      <alignment horizontal="left" vertical="center"/>
    </xf>
    <xf numFmtId="0" fontId="21" fillId="0" borderId="8" xfId="2" applyFont="1" applyFill="1" applyBorder="1" applyAlignment="1">
      <alignment horizontal="left" vertical="center"/>
    </xf>
    <xf numFmtId="0" fontId="21" fillId="0" borderId="14" xfId="2" applyFont="1" applyFill="1" applyBorder="1" applyAlignment="1">
      <alignment vertical="center"/>
    </xf>
    <xf numFmtId="0" fontId="21" fillId="0" borderId="14" xfId="2" applyFont="1" applyFill="1" applyBorder="1" applyAlignment="1">
      <alignment horizontal="left" vertical="center"/>
    </xf>
    <xf numFmtId="0" fontId="21" fillId="0" borderId="9" xfId="2" applyFont="1" applyFill="1" applyBorder="1" applyAlignment="1">
      <alignment horizontal="left" vertical="center"/>
    </xf>
    <xf numFmtId="0" fontId="0" fillId="0" borderId="0" xfId="0" applyFont="1" applyAlignment="1">
      <alignment vertical="center" wrapText="1"/>
    </xf>
    <xf numFmtId="0" fontId="21" fillId="0" borderId="8" xfId="2" applyFont="1" applyFill="1" applyBorder="1" applyAlignment="1">
      <alignment vertical="center"/>
    </xf>
    <xf numFmtId="0" fontId="21" fillId="0" borderId="8" xfId="2" applyFont="1" applyFill="1" applyBorder="1" applyAlignment="1">
      <alignment horizontal="left" vertical="center" wrapText="1"/>
    </xf>
    <xf numFmtId="0" fontId="21" fillId="0" borderId="10" xfId="2" applyFont="1" applyFill="1" applyBorder="1" applyAlignment="1">
      <alignment horizontal="center" vertical="center"/>
    </xf>
  </cellXfs>
  <cellStyles count="4">
    <cellStyle name="Hipervínculo" xfId="2" builtinId="8"/>
    <cellStyle name="Millares" xfId="1" builtinId="3"/>
    <cellStyle name="Moneda" xfId="3"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CC"/>
      <color rgb="FFFFCCFF"/>
      <color rgb="FF66FFFF"/>
      <color rgb="FFCC0000"/>
      <color rgb="FFFF99FF"/>
      <color rgb="FFCC66FF"/>
      <color rgb="FFFFFFCC"/>
      <color rgb="FF00FF99"/>
      <color rgb="FF00FFCC"/>
      <color rgb="FFF6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erencia.emporito@outlook.com" TargetMode="External"/><Relationship Id="rId1" Type="http://schemas.openxmlformats.org/officeDocument/2006/relationships/hyperlink" Target="mailto:gerencia.emporito@outlook.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ivane31@hotmail.com" TargetMode="External"/><Relationship Id="rId13" Type="http://schemas.openxmlformats.org/officeDocument/2006/relationships/hyperlink" Target="mailto:ctatexalia@gmail.com" TargetMode="External"/><Relationship Id="rId18" Type="http://schemas.openxmlformats.org/officeDocument/2006/relationships/printerSettings" Target="../printerSettings/printerSettings8.bin"/><Relationship Id="rId3" Type="http://schemas.openxmlformats.org/officeDocument/2006/relationships/hyperlink" Target="mailto:obrasasor2014@hhotmail.com" TargetMode="External"/><Relationship Id="rId7" Type="http://schemas.openxmlformats.org/officeDocument/2006/relationships/hyperlink" Target="mailto:cycingenieros.willians@gmail.com" TargetMode="External"/><Relationship Id="rId12" Type="http://schemas.openxmlformats.org/officeDocument/2006/relationships/hyperlink" Target="mailto:jopear76@hotmail.com" TargetMode="External"/><Relationship Id="rId17" Type="http://schemas.openxmlformats.org/officeDocument/2006/relationships/hyperlink" Target="mailto:codisumsas@hotmail.com" TargetMode="External"/><Relationship Id="rId2" Type="http://schemas.openxmlformats.org/officeDocument/2006/relationships/hyperlink" Target="mailto:engycol@gmail.com" TargetMode="External"/><Relationship Id="rId16" Type="http://schemas.openxmlformats.org/officeDocument/2006/relationships/hyperlink" Target="mailto:u.t.placahuellas2017@hotmail.com" TargetMode="External"/><Relationship Id="rId1" Type="http://schemas.openxmlformats.org/officeDocument/2006/relationships/hyperlink" Target="mailto:energyservices2008@hotmail.com" TargetMode="External"/><Relationship Id="rId6" Type="http://schemas.openxmlformats.org/officeDocument/2006/relationships/hyperlink" Target="mailto:consultorayconstructoracssas@gmail.com" TargetMode="External"/><Relationship Id="rId11" Type="http://schemas.openxmlformats.org/officeDocument/2006/relationships/hyperlink" Target="mailto:serviconcssas@gmail.com" TargetMode="External"/><Relationship Id="rId5" Type="http://schemas.openxmlformats.org/officeDocument/2006/relationships/hyperlink" Target="mailto:benjaminobando@yahoo.es" TargetMode="External"/><Relationship Id="rId15" Type="http://schemas.openxmlformats.org/officeDocument/2006/relationships/hyperlink" Target="mailto:utpolideportivocubierto@hotmail.com" TargetMode="External"/><Relationship Id="rId10" Type="http://schemas.openxmlformats.org/officeDocument/2006/relationships/hyperlink" Target="mailto:arquipacinga2011@hotmail.com" TargetMode="External"/><Relationship Id="rId4" Type="http://schemas.openxmlformats.org/officeDocument/2006/relationships/hyperlink" Target="mailto:admon.secontsa@gmail.com" TargetMode="External"/><Relationship Id="rId9" Type="http://schemas.openxmlformats.org/officeDocument/2006/relationships/hyperlink" Target="mailto:4erator@gmail.com" TargetMode="External"/><Relationship Id="rId14" Type="http://schemas.openxmlformats.org/officeDocument/2006/relationships/hyperlink" Target="mailto:jopear76@hot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mailto:cispcolombia@cispcolombia.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obrasasor2014@hhotmail.com" TargetMode="External"/><Relationship Id="rId18" Type="http://schemas.openxmlformats.org/officeDocument/2006/relationships/hyperlink" Target="mailto:pedrooyola@hotmail.com" TargetMode="External"/><Relationship Id="rId26" Type="http://schemas.openxmlformats.org/officeDocument/2006/relationships/hyperlink" Target="mailto:benjaminobando@yahoo.es" TargetMode="External"/><Relationship Id="rId39" Type="http://schemas.openxmlformats.org/officeDocument/2006/relationships/hyperlink" Target="mailto:4erator@gmail.com" TargetMode="External"/><Relationship Id="rId21" Type="http://schemas.openxmlformats.org/officeDocument/2006/relationships/hyperlink" Target="mailto:obrasasor2014@hhotmail.com" TargetMode="External"/><Relationship Id="rId34" Type="http://schemas.openxmlformats.org/officeDocument/2006/relationships/hyperlink" Target="mailto:obrasasor2014@hhotmail.com" TargetMode="External"/><Relationship Id="rId42" Type="http://schemas.openxmlformats.org/officeDocument/2006/relationships/hyperlink" Target="mailto:serviconcssas@gmail.com" TargetMode="External"/><Relationship Id="rId47" Type="http://schemas.openxmlformats.org/officeDocument/2006/relationships/hyperlink" Target="mailto:luhebu@gmail.com" TargetMode="External"/><Relationship Id="rId50" Type="http://schemas.openxmlformats.org/officeDocument/2006/relationships/hyperlink" Target="mailto:cointe_sas@hotmail.com" TargetMode="External"/><Relationship Id="rId55" Type="http://schemas.openxmlformats.org/officeDocument/2006/relationships/hyperlink" Target="mailto:cointe_sas@hotmail.com" TargetMode="External"/><Relationship Id="rId7" Type="http://schemas.openxmlformats.org/officeDocument/2006/relationships/hyperlink" Target="mailto:jypservicios.sas@gmail.com" TargetMode="External"/><Relationship Id="rId2" Type="http://schemas.openxmlformats.org/officeDocument/2006/relationships/hyperlink" Target="mailto:dconstruccion.sas@gmail.com" TargetMode="External"/><Relationship Id="rId16" Type="http://schemas.openxmlformats.org/officeDocument/2006/relationships/hyperlink" Target="mailto:jose-galindez@hotmail.com" TargetMode="External"/><Relationship Id="rId29" Type="http://schemas.openxmlformats.org/officeDocument/2006/relationships/hyperlink" Target="mailto:cycingenieros.willians@gmail.com" TargetMode="External"/><Relationship Id="rId11" Type="http://schemas.openxmlformats.org/officeDocument/2006/relationships/hyperlink" Target="mailto:energyservices2008@hotmail.com" TargetMode="External"/><Relationship Id="rId24" Type="http://schemas.openxmlformats.org/officeDocument/2006/relationships/hyperlink" Target="mailto:willyarnoldo@hotmail.com" TargetMode="External"/><Relationship Id="rId32" Type="http://schemas.openxmlformats.org/officeDocument/2006/relationships/hyperlink" Target="mailto:ayjconstructores@gmail.com" TargetMode="External"/><Relationship Id="rId37" Type="http://schemas.openxmlformats.org/officeDocument/2006/relationships/hyperlink" Target="mailto:ibsasingenieria@gmail.com" TargetMode="External"/><Relationship Id="rId40" Type="http://schemas.openxmlformats.org/officeDocument/2006/relationships/hyperlink" Target="mailto:vestimodas@hotmail.com" TargetMode="External"/><Relationship Id="rId45" Type="http://schemas.openxmlformats.org/officeDocument/2006/relationships/hyperlink" Target="mailto:ctatexalia@gmail.com" TargetMode="External"/><Relationship Id="rId53" Type="http://schemas.openxmlformats.org/officeDocument/2006/relationships/hyperlink" Target="mailto:satelitalesdecolombia@outlook.com" TargetMode="External"/><Relationship Id="rId58" Type="http://schemas.openxmlformats.org/officeDocument/2006/relationships/printerSettings" Target="../printerSettings/printerSettings2.bin"/><Relationship Id="rId5" Type="http://schemas.openxmlformats.org/officeDocument/2006/relationships/hyperlink" Target="mailto:groupservicesputumayo@hotmail.com" TargetMode="External"/><Relationship Id="rId19" Type="http://schemas.openxmlformats.org/officeDocument/2006/relationships/hyperlink" Target="mailto:obrasasor2014@hhotmail.com" TargetMode="External"/><Relationship Id="rId4" Type="http://schemas.openxmlformats.org/officeDocument/2006/relationships/hyperlink" Target="mailto:serviconcssas@gmail.com" TargetMode="External"/><Relationship Id="rId9" Type="http://schemas.openxmlformats.org/officeDocument/2006/relationships/hyperlink" Target="mailto:gerencia.industriasbencorsas@gmail.com" TargetMode="External"/><Relationship Id="rId14" Type="http://schemas.openxmlformats.org/officeDocument/2006/relationships/hyperlink" Target="mailto:engycol@gmail.com" TargetMode="External"/><Relationship Id="rId22" Type="http://schemas.openxmlformats.org/officeDocument/2006/relationships/hyperlink" Target="mailto:4erator@gmail.com" TargetMode="External"/><Relationship Id="rId27" Type="http://schemas.openxmlformats.org/officeDocument/2006/relationships/hyperlink" Target="mailto:4erator@gmail.com" TargetMode="External"/><Relationship Id="rId30" Type="http://schemas.openxmlformats.org/officeDocument/2006/relationships/hyperlink" Target="mailto:ingjhs@hotmail.com" TargetMode="External"/><Relationship Id="rId35" Type="http://schemas.openxmlformats.org/officeDocument/2006/relationships/hyperlink" Target="mailto:ivane31@hotmail.com" TargetMode="External"/><Relationship Id="rId43" Type="http://schemas.openxmlformats.org/officeDocument/2006/relationships/hyperlink" Target="mailto:jopear76@hotmail.com" TargetMode="External"/><Relationship Id="rId48" Type="http://schemas.openxmlformats.org/officeDocument/2006/relationships/hyperlink" Target="mailto:codisumsas@hotmail.com" TargetMode="External"/><Relationship Id="rId56" Type="http://schemas.openxmlformats.org/officeDocument/2006/relationships/hyperlink" Target="mailto:jypservicios.sas@gmail.com" TargetMode="External"/><Relationship Id="rId8" Type="http://schemas.openxmlformats.org/officeDocument/2006/relationships/hyperlink" Target="mailto:codisumsas@hotmail.com" TargetMode="External"/><Relationship Id="rId51" Type="http://schemas.openxmlformats.org/officeDocument/2006/relationships/hyperlink" Target="mailto:hectorbottinaae@gmail.com" TargetMode="External"/><Relationship Id="rId3" Type="http://schemas.openxmlformats.org/officeDocument/2006/relationships/hyperlink" Target="mailto:javiermauriciovera@hotmail.com" TargetMode="External"/><Relationship Id="rId12" Type="http://schemas.openxmlformats.org/officeDocument/2006/relationships/hyperlink" Target="mailto:ayjconstructores@gmail.com" TargetMode="External"/><Relationship Id="rId17" Type="http://schemas.openxmlformats.org/officeDocument/2006/relationships/hyperlink" Target="mailto:4erator@gmail.com" TargetMode="External"/><Relationship Id="rId25" Type="http://schemas.openxmlformats.org/officeDocument/2006/relationships/hyperlink" Target="mailto:infjgmsas@gmail.com" TargetMode="External"/><Relationship Id="rId33" Type="http://schemas.openxmlformats.org/officeDocument/2006/relationships/hyperlink" Target="mailto:ayjconstructores@gmail.com" TargetMode="External"/><Relationship Id="rId38" Type="http://schemas.openxmlformats.org/officeDocument/2006/relationships/hyperlink" Target="mailto:deyso2012@hotmail.com" TargetMode="External"/><Relationship Id="rId46" Type="http://schemas.openxmlformats.org/officeDocument/2006/relationships/hyperlink" Target="mailto:codisumsas@hotmail.com" TargetMode="External"/><Relationship Id="rId20" Type="http://schemas.openxmlformats.org/officeDocument/2006/relationships/hyperlink" Target="mailto:obrasasor2014@hhotmail.com" TargetMode="External"/><Relationship Id="rId41" Type="http://schemas.openxmlformats.org/officeDocument/2006/relationships/hyperlink" Target="mailto:arquipacinga2011@hotmail.com" TargetMode="External"/><Relationship Id="rId54" Type="http://schemas.openxmlformats.org/officeDocument/2006/relationships/hyperlink" Target="mailto:benjaminobandod@yahoo.es" TargetMode="External"/><Relationship Id="rId1" Type="http://schemas.openxmlformats.org/officeDocument/2006/relationships/hyperlink" Target="mailto:ING.MAURICIOVERA@GMAIL.COM" TargetMode="External"/><Relationship Id="rId6" Type="http://schemas.openxmlformats.org/officeDocument/2006/relationships/hyperlink" Target="mailto:groupservicesputumayo@hotmail.com" TargetMode="External"/><Relationship Id="rId15" Type="http://schemas.openxmlformats.org/officeDocument/2006/relationships/hyperlink" Target="mailto:coointransvias@hotmail.com" TargetMode="External"/><Relationship Id="rId23" Type="http://schemas.openxmlformats.org/officeDocument/2006/relationships/hyperlink" Target="mailto:admon.secontsa@gmail.com" TargetMode="External"/><Relationship Id="rId28" Type="http://schemas.openxmlformats.org/officeDocument/2006/relationships/hyperlink" Target="mailto:consultorayconstructoracssas@gmail.com" TargetMode="External"/><Relationship Id="rId36" Type="http://schemas.openxmlformats.org/officeDocument/2006/relationships/hyperlink" Target="mailto:ventas@systecom.com.co" TargetMode="External"/><Relationship Id="rId49" Type="http://schemas.openxmlformats.org/officeDocument/2006/relationships/hyperlink" Target="mailto:calientisimasiberia88.1@hotmail.com" TargetMode="External"/><Relationship Id="rId57" Type="http://schemas.openxmlformats.org/officeDocument/2006/relationships/hyperlink" Target="mailto:cointransvias@hotmail.com" TargetMode="External"/><Relationship Id="rId10" Type="http://schemas.openxmlformats.org/officeDocument/2006/relationships/hyperlink" Target="mailto:gerencia.industriasbencorsas@gmail.com" TargetMode="External"/><Relationship Id="rId31" Type="http://schemas.openxmlformats.org/officeDocument/2006/relationships/hyperlink" Target="mailto:cycingenieros.willians@gmail.com" TargetMode="External"/><Relationship Id="rId44" Type="http://schemas.openxmlformats.org/officeDocument/2006/relationships/hyperlink" Target="mailto:vestimodas@hotmail.com" TargetMode="External"/><Relationship Id="rId52" Type="http://schemas.openxmlformats.org/officeDocument/2006/relationships/hyperlink" Target="mailto:industriasyconstruccionesflorez@yahoo.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miliovallejo620@hotmail.com" TargetMode="External"/><Relationship Id="rId1" Type="http://schemas.openxmlformats.org/officeDocument/2006/relationships/hyperlink" Target="mailto:arturoperez1814@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codisumsas@hotmail.com" TargetMode="External"/><Relationship Id="rId13" Type="http://schemas.openxmlformats.org/officeDocument/2006/relationships/hyperlink" Target="mailto:obrasasor2014@hhotmail.com" TargetMode="External"/><Relationship Id="rId18" Type="http://schemas.openxmlformats.org/officeDocument/2006/relationships/hyperlink" Target="mailto:pedrooyola@hotmail.com" TargetMode="External"/><Relationship Id="rId3" Type="http://schemas.openxmlformats.org/officeDocument/2006/relationships/hyperlink" Target="mailto:javiermauriciovera@hotmail.com" TargetMode="External"/><Relationship Id="rId21" Type="http://schemas.openxmlformats.org/officeDocument/2006/relationships/hyperlink" Target="mailto:obrasasor2014@hhotmail.com" TargetMode="External"/><Relationship Id="rId7" Type="http://schemas.openxmlformats.org/officeDocument/2006/relationships/hyperlink" Target="mailto:jypservicios.sas@gmail.com" TargetMode="External"/><Relationship Id="rId12" Type="http://schemas.openxmlformats.org/officeDocument/2006/relationships/hyperlink" Target="mailto:ayjconstructores@gmail.com" TargetMode="External"/><Relationship Id="rId17" Type="http://schemas.openxmlformats.org/officeDocument/2006/relationships/hyperlink" Target="mailto:4erator@gmail.com" TargetMode="External"/><Relationship Id="rId2" Type="http://schemas.openxmlformats.org/officeDocument/2006/relationships/hyperlink" Target="mailto:dconstruccion.sas@gmail.com" TargetMode="External"/><Relationship Id="rId16" Type="http://schemas.openxmlformats.org/officeDocument/2006/relationships/hyperlink" Target="mailto:jose-galindez@hotmail.com" TargetMode="External"/><Relationship Id="rId20" Type="http://schemas.openxmlformats.org/officeDocument/2006/relationships/hyperlink" Target="mailto:obrasasor2014@hhotmail.com" TargetMode="External"/><Relationship Id="rId1" Type="http://schemas.openxmlformats.org/officeDocument/2006/relationships/hyperlink" Target="mailto:ING.MAURICIOVERA@GMAIL.COM" TargetMode="External"/><Relationship Id="rId6" Type="http://schemas.openxmlformats.org/officeDocument/2006/relationships/hyperlink" Target="mailto:groupservicesputumayo@hotmail.com" TargetMode="External"/><Relationship Id="rId11" Type="http://schemas.openxmlformats.org/officeDocument/2006/relationships/hyperlink" Target="mailto:energyservices2008@hotmail.com" TargetMode="External"/><Relationship Id="rId5" Type="http://schemas.openxmlformats.org/officeDocument/2006/relationships/hyperlink" Target="mailto:groupservicesputumayo@hotmail.com" TargetMode="External"/><Relationship Id="rId15" Type="http://schemas.openxmlformats.org/officeDocument/2006/relationships/hyperlink" Target="mailto:coointransvias@hotmail.com" TargetMode="External"/><Relationship Id="rId10" Type="http://schemas.openxmlformats.org/officeDocument/2006/relationships/hyperlink" Target="mailto:gerencia.industriasbencorsas@gmail.com" TargetMode="External"/><Relationship Id="rId19" Type="http://schemas.openxmlformats.org/officeDocument/2006/relationships/hyperlink" Target="mailto:obrasasor2014@hhotmail.com" TargetMode="External"/><Relationship Id="rId4" Type="http://schemas.openxmlformats.org/officeDocument/2006/relationships/hyperlink" Target="mailto:serviconcssas@gmail.com" TargetMode="External"/><Relationship Id="rId9" Type="http://schemas.openxmlformats.org/officeDocument/2006/relationships/hyperlink" Target="mailto:gerencia.industriasbencorsas@gmail.com" TargetMode="External"/><Relationship Id="rId14" Type="http://schemas.openxmlformats.org/officeDocument/2006/relationships/hyperlink" Target="mailto:engycol@gmail.com" TargetMode="External"/><Relationship Id="rId2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jypservicios.sas@gmail.com" TargetMode="External"/><Relationship Id="rId3" Type="http://schemas.openxmlformats.org/officeDocument/2006/relationships/hyperlink" Target="mailto:catingenieriasas@gmail.com" TargetMode="External"/><Relationship Id="rId7" Type="http://schemas.openxmlformats.org/officeDocument/2006/relationships/hyperlink" Target="mailto:havp.civ@gmail.com" TargetMode="External"/><Relationship Id="rId12" Type="http://schemas.openxmlformats.org/officeDocument/2006/relationships/printerSettings" Target="../printerSettings/printerSettings6.bin"/><Relationship Id="rId2" Type="http://schemas.openxmlformats.org/officeDocument/2006/relationships/hyperlink" Target="mailto:benjaminobando@yahoo.es" TargetMode="External"/><Relationship Id="rId1" Type="http://schemas.openxmlformats.org/officeDocument/2006/relationships/hyperlink" Target="mailto:ing.mauriciovera@gmail.com" TargetMode="External"/><Relationship Id="rId6" Type="http://schemas.openxmlformats.org/officeDocument/2006/relationships/hyperlink" Target="mailto:anit4s@hotmail.com" TargetMode="External"/><Relationship Id="rId11" Type="http://schemas.openxmlformats.org/officeDocument/2006/relationships/hyperlink" Target="mailto:jccuervo01@gmail.com" TargetMode="External"/><Relationship Id="rId5" Type="http://schemas.openxmlformats.org/officeDocument/2006/relationships/hyperlink" Target="mailto:aristy61@hotmail.com" TargetMode="External"/><Relationship Id="rId10" Type="http://schemas.openxmlformats.org/officeDocument/2006/relationships/hyperlink" Target="mailto:leyceca13@gmail.com" TargetMode="External"/><Relationship Id="rId4" Type="http://schemas.openxmlformats.org/officeDocument/2006/relationships/hyperlink" Target="mailto:admon.secontsa@gmail.com" TargetMode="External"/><Relationship Id="rId9" Type="http://schemas.openxmlformats.org/officeDocument/2006/relationships/hyperlink" Target="mailto:ibsasingenieria@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C20"/>
  <sheetViews>
    <sheetView zoomScale="90" zoomScaleNormal="90" workbookViewId="0">
      <pane xSplit="2" ySplit="4" topLeftCell="C5" activePane="bottomRight" state="frozen"/>
      <selection pane="topRight" activeCell="C1" sqref="C1"/>
      <selection pane="bottomLeft" activeCell="A6" sqref="A6"/>
      <selection pane="bottomRight" activeCell="E5" sqref="E5:E6"/>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8" bestFit="1" customWidth="1"/>
    <col min="9" max="9" width="15.28515625" style="8" customWidth="1"/>
    <col min="10" max="10" width="17.85546875" style="2" bestFit="1" customWidth="1"/>
    <col min="11" max="11" width="18.85546875" style="163" bestFit="1" customWidth="1"/>
    <col min="12" max="12" width="15" style="8" bestFit="1" customWidth="1"/>
    <col min="13" max="13" width="18.85546875" style="8" customWidth="1"/>
    <col min="14" max="14" width="15" style="8" customWidth="1"/>
    <col min="15" max="15" width="12.85546875" style="2" bestFit="1" customWidth="1"/>
    <col min="16" max="16" width="15.85546875" style="2" bestFit="1" customWidth="1"/>
    <col min="17" max="17" width="12" style="2" bestFit="1" customWidth="1"/>
    <col min="18" max="18" width="15.7109375" style="8" bestFit="1" customWidth="1"/>
    <col min="19" max="19" width="11.42578125" style="163"/>
    <col min="20" max="20" width="16.7109375" style="14" bestFit="1" customWidth="1"/>
    <col min="21" max="21" width="15.7109375" style="11" customWidth="1"/>
    <col min="22" max="22" width="16.85546875" style="11" customWidth="1"/>
    <col min="23" max="23" width="15.7109375" style="11" customWidth="1"/>
    <col min="24" max="24" width="18.28515625" style="11" bestFit="1" customWidth="1"/>
    <col min="25" max="25" width="19" style="15"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4" customWidth="1"/>
    <col min="34" max="34" width="11.42578125" style="2"/>
    <col min="35" max="35" width="14.7109375" style="19" bestFit="1" customWidth="1"/>
    <col min="36" max="36" width="16.42578125" style="14"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7" bestFit="1" customWidth="1"/>
    <col min="49" max="49" width="12.7109375" style="2" customWidth="1"/>
    <col min="50" max="50" width="11.28515625" style="19" customWidth="1"/>
    <col min="51" max="51" width="16.28515625" style="10" customWidth="1"/>
    <col min="52" max="52" width="5.85546875" style="2" customWidth="1"/>
    <col min="53" max="53" width="11.42578125" style="2"/>
    <col min="54" max="54" width="14.7109375" style="2" bestFit="1" customWidth="1"/>
    <col min="55" max="55" width="43.28515625" style="81" customWidth="1"/>
    <col min="56" max="16384" width="11.42578125" style="2"/>
  </cols>
  <sheetData>
    <row r="1" spans="1:55" x14ac:dyDescent="0.2">
      <c r="A1" s="315" t="s">
        <v>542</v>
      </c>
      <c r="B1" s="316"/>
      <c r="C1" s="316"/>
      <c r="D1" s="316"/>
      <c r="E1" s="316"/>
      <c r="F1" s="316"/>
      <c r="G1" s="316"/>
      <c r="H1" s="316"/>
      <c r="I1" s="316"/>
      <c r="J1" s="316"/>
      <c r="K1" s="316"/>
      <c r="L1" s="316"/>
      <c r="M1" s="316"/>
      <c r="N1" s="316"/>
      <c r="O1" s="316"/>
      <c r="P1" s="316"/>
      <c r="Q1" s="317"/>
      <c r="R1" s="318" t="s">
        <v>0</v>
      </c>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row>
    <row r="2" spans="1:55" x14ac:dyDescent="0.2">
      <c r="A2" s="320" t="s">
        <v>49</v>
      </c>
      <c r="B2" s="321"/>
      <c r="C2" s="321"/>
      <c r="D2" s="321"/>
      <c r="E2" s="321"/>
      <c r="F2" s="321"/>
      <c r="G2" s="321"/>
      <c r="H2" s="321"/>
      <c r="I2" s="321"/>
      <c r="J2" s="321"/>
      <c r="K2" s="321"/>
      <c r="L2" s="321"/>
      <c r="M2" s="321"/>
      <c r="N2" s="321"/>
      <c r="O2" s="321"/>
      <c r="P2" s="321"/>
      <c r="Q2" s="322"/>
      <c r="R2" s="320" t="s">
        <v>1</v>
      </c>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row>
    <row r="3" spans="1:55" ht="19.5" customHeight="1" x14ac:dyDescent="0.2">
      <c r="A3" s="298" t="s">
        <v>2</v>
      </c>
      <c r="B3" s="292" t="s">
        <v>31</v>
      </c>
      <c r="C3" s="298" t="s">
        <v>3</v>
      </c>
      <c r="D3" s="292" t="s">
        <v>36</v>
      </c>
      <c r="E3" s="323" t="s">
        <v>4</v>
      </c>
      <c r="F3" s="323"/>
      <c r="G3" s="324" t="s">
        <v>27</v>
      </c>
      <c r="H3" s="325"/>
      <c r="I3" s="325"/>
      <c r="J3" s="326"/>
      <c r="K3" s="310" t="s">
        <v>5</v>
      </c>
      <c r="L3" s="324" t="s">
        <v>6</v>
      </c>
      <c r="M3" s="325"/>
      <c r="N3" s="325"/>
      <c r="O3" s="325"/>
      <c r="P3" s="326"/>
      <c r="Q3" s="310" t="s">
        <v>7</v>
      </c>
      <c r="R3" s="310" t="s">
        <v>8</v>
      </c>
      <c r="S3" s="310" t="s">
        <v>9</v>
      </c>
      <c r="T3" s="313" t="s">
        <v>10</v>
      </c>
      <c r="U3" s="327" t="s">
        <v>33</v>
      </c>
      <c r="V3" s="327" t="s">
        <v>30</v>
      </c>
      <c r="W3" s="327" t="s">
        <v>34</v>
      </c>
      <c r="X3" s="327" t="s">
        <v>37</v>
      </c>
      <c r="Y3" s="329" t="s">
        <v>35</v>
      </c>
      <c r="Z3" s="292" t="s">
        <v>11</v>
      </c>
      <c r="AA3" s="292" t="s">
        <v>12</v>
      </c>
      <c r="AB3" s="162" t="s">
        <v>13</v>
      </c>
      <c r="AC3" s="3" t="s">
        <v>28</v>
      </c>
      <c r="AD3" s="325" t="s">
        <v>14</v>
      </c>
      <c r="AE3" s="325"/>
      <c r="AF3" s="325"/>
      <c r="AG3" s="325"/>
      <c r="AH3" s="325"/>
      <c r="AI3" s="325"/>
      <c r="AJ3" s="325"/>
      <c r="AK3" s="325"/>
      <c r="AL3" s="325"/>
      <c r="AM3" s="325"/>
      <c r="AN3" s="325"/>
      <c r="AO3" s="325"/>
      <c r="AP3" s="325"/>
      <c r="AQ3" s="325"/>
      <c r="AR3" s="325"/>
      <c r="AS3" s="325"/>
      <c r="AT3" s="325"/>
      <c r="AU3" s="325"/>
      <c r="AV3" s="325"/>
      <c r="AW3" s="325"/>
      <c r="AX3" s="326"/>
      <c r="AY3" s="324" t="s">
        <v>15</v>
      </c>
      <c r="AZ3" s="326"/>
      <c r="BA3" s="308" t="s">
        <v>38</v>
      </c>
      <c r="BB3" s="308" t="s">
        <v>39</v>
      </c>
      <c r="BC3" s="298" t="s">
        <v>40</v>
      </c>
    </row>
    <row r="4" spans="1:55" s="9" customFormat="1" ht="21" customHeight="1" x14ac:dyDescent="0.25">
      <c r="A4" s="300"/>
      <c r="B4" s="294"/>
      <c r="C4" s="300"/>
      <c r="D4" s="294"/>
      <c r="E4" s="162" t="s">
        <v>16</v>
      </c>
      <c r="F4" s="162" t="s">
        <v>17</v>
      </c>
      <c r="G4" s="162" t="s">
        <v>30</v>
      </c>
      <c r="H4" s="162" t="s">
        <v>18</v>
      </c>
      <c r="I4" s="162" t="s">
        <v>19</v>
      </c>
      <c r="J4" s="162" t="s">
        <v>20</v>
      </c>
      <c r="K4" s="310"/>
      <c r="L4" s="162" t="s">
        <v>21</v>
      </c>
      <c r="M4" s="162" t="s">
        <v>30</v>
      </c>
      <c r="N4" s="162" t="s">
        <v>32</v>
      </c>
      <c r="O4" s="162" t="s">
        <v>19</v>
      </c>
      <c r="P4" s="162" t="s">
        <v>22</v>
      </c>
      <c r="Q4" s="310"/>
      <c r="R4" s="310"/>
      <c r="S4" s="310"/>
      <c r="T4" s="314"/>
      <c r="U4" s="328"/>
      <c r="V4" s="328"/>
      <c r="W4" s="328"/>
      <c r="X4" s="328"/>
      <c r="Y4" s="329"/>
      <c r="Z4" s="294"/>
      <c r="AA4" s="294"/>
      <c r="AB4" s="162"/>
      <c r="AC4" s="162"/>
      <c r="AD4" s="162" t="s">
        <v>23</v>
      </c>
      <c r="AE4" s="162" t="s">
        <v>19</v>
      </c>
      <c r="AF4" s="164" t="s">
        <v>26</v>
      </c>
      <c r="AG4" s="4" t="s">
        <v>24</v>
      </c>
      <c r="AH4" s="162" t="s">
        <v>19</v>
      </c>
      <c r="AI4" s="20" t="s">
        <v>26</v>
      </c>
      <c r="AJ4" s="4" t="s">
        <v>24</v>
      </c>
      <c r="AK4" s="162" t="s">
        <v>19</v>
      </c>
      <c r="AL4" s="164" t="s">
        <v>26</v>
      </c>
      <c r="AM4" s="162" t="s">
        <v>24</v>
      </c>
      <c r="AN4" s="162" t="s">
        <v>19</v>
      </c>
      <c r="AO4" s="164" t="s">
        <v>26</v>
      </c>
      <c r="AP4" s="162" t="s">
        <v>24</v>
      </c>
      <c r="AQ4" s="162" t="s">
        <v>19</v>
      </c>
      <c r="AR4" s="164" t="s">
        <v>26</v>
      </c>
      <c r="AS4" s="162" t="s">
        <v>24</v>
      </c>
      <c r="AT4" s="162" t="s">
        <v>19</v>
      </c>
      <c r="AU4" s="164" t="s">
        <v>26</v>
      </c>
      <c r="AV4" s="4" t="s">
        <v>25</v>
      </c>
      <c r="AW4" s="162" t="s">
        <v>19</v>
      </c>
      <c r="AX4" s="20" t="s">
        <v>26</v>
      </c>
      <c r="AY4" s="21" t="s">
        <v>29</v>
      </c>
      <c r="AZ4" s="162"/>
      <c r="BA4" s="308"/>
      <c r="BB4" s="308"/>
      <c r="BC4" s="300"/>
    </row>
    <row r="5" spans="1:55" ht="111.75" customHeight="1" x14ac:dyDescent="0.2">
      <c r="A5" s="292" t="s">
        <v>527</v>
      </c>
      <c r="B5" s="298" t="s">
        <v>528</v>
      </c>
      <c r="C5" s="1" t="s">
        <v>538</v>
      </c>
      <c r="D5" s="292" t="s">
        <v>529</v>
      </c>
      <c r="E5" s="292" t="s">
        <v>530</v>
      </c>
      <c r="F5" s="298" t="s">
        <v>531</v>
      </c>
      <c r="G5" s="72" t="s">
        <v>134</v>
      </c>
      <c r="H5" s="162">
        <v>2018001237</v>
      </c>
      <c r="I5" s="38">
        <v>43347</v>
      </c>
      <c r="J5" s="6">
        <v>404750000</v>
      </c>
      <c r="K5" s="289">
        <v>43390</v>
      </c>
      <c r="L5" s="162">
        <v>2018001547</v>
      </c>
      <c r="M5" s="72" t="s">
        <v>134</v>
      </c>
      <c r="N5" s="164" t="s">
        <v>532</v>
      </c>
      <c r="O5" s="26">
        <v>43390</v>
      </c>
      <c r="P5" s="6">
        <v>404579567</v>
      </c>
      <c r="Q5" s="26"/>
      <c r="R5" s="289">
        <v>43390</v>
      </c>
      <c r="S5" s="292" t="s">
        <v>533</v>
      </c>
      <c r="T5" s="295">
        <v>424808545</v>
      </c>
      <c r="U5" s="301">
        <v>2019000324</v>
      </c>
      <c r="V5" s="301" t="s">
        <v>774</v>
      </c>
      <c r="W5" s="301">
        <v>2019000327</v>
      </c>
      <c r="X5" s="330">
        <v>43528</v>
      </c>
      <c r="Y5" s="306">
        <v>212404273</v>
      </c>
      <c r="Z5" s="298"/>
      <c r="AA5" s="298"/>
      <c r="AB5" s="292" t="s">
        <v>532</v>
      </c>
      <c r="AC5" s="292" t="s">
        <v>546</v>
      </c>
      <c r="AD5" s="6">
        <v>202289783</v>
      </c>
      <c r="AE5" s="289">
        <v>43810</v>
      </c>
      <c r="AF5" s="25">
        <v>2018001698</v>
      </c>
      <c r="AG5" s="7"/>
      <c r="AH5" s="5"/>
      <c r="AI5" s="24"/>
      <c r="AJ5" s="7"/>
      <c r="AK5" s="5"/>
      <c r="AL5" s="5"/>
      <c r="AM5" s="5"/>
      <c r="AN5" s="5"/>
      <c r="AO5" s="5"/>
      <c r="AP5" s="5"/>
      <c r="AQ5" s="5"/>
      <c r="AR5" s="5"/>
      <c r="AS5" s="5"/>
      <c r="AT5" s="5"/>
      <c r="AU5" s="5"/>
      <c r="AV5" s="6">
        <v>202289783</v>
      </c>
      <c r="AW5" s="289">
        <v>43672</v>
      </c>
      <c r="AX5" s="298">
        <v>2019000897</v>
      </c>
      <c r="AY5" s="28"/>
      <c r="AZ5" s="5"/>
      <c r="BA5" s="292" t="s">
        <v>534</v>
      </c>
      <c r="BB5" s="292">
        <v>3218447755</v>
      </c>
      <c r="BC5" s="286" t="s">
        <v>535</v>
      </c>
    </row>
    <row r="6" spans="1:55" ht="138" customHeight="1" x14ac:dyDescent="0.2">
      <c r="A6" s="294"/>
      <c r="B6" s="300"/>
      <c r="C6" s="1" t="s">
        <v>549</v>
      </c>
      <c r="D6" s="294"/>
      <c r="E6" s="294"/>
      <c r="F6" s="300"/>
      <c r="G6" s="72" t="s">
        <v>134</v>
      </c>
      <c r="H6" s="162">
        <v>2018001244</v>
      </c>
      <c r="I6" s="38">
        <v>43347</v>
      </c>
      <c r="J6" s="6">
        <v>20237500</v>
      </c>
      <c r="K6" s="291"/>
      <c r="L6" s="162">
        <v>2018001548</v>
      </c>
      <c r="M6" s="72" t="s">
        <v>134</v>
      </c>
      <c r="N6" s="164" t="s">
        <v>532</v>
      </c>
      <c r="O6" s="26">
        <v>43390</v>
      </c>
      <c r="P6" s="6">
        <v>20228978</v>
      </c>
      <c r="Q6" s="26"/>
      <c r="R6" s="291"/>
      <c r="S6" s="294"/>
      <c r="T6" s="297"/>
      <c r="U6" s="303"/>
      <c r="V6" s="303"/>
      <c r="W6" s="303"/>
      <c r="X6" s="303"/>
      <c r="Y6" s="307"/>
      <c r="Z6" s="300"/>
      <c r="AA6" s="300"/>
      <c r="AB6" s="294"/>
      <c r="AC6" s="294"/>
      <c r="AD6" s="6">
        <v>10114489</v>
      </c>
      <c r="AE6" s="300"/>
      <c r="AF6" s="25">
        <v>2018001697</v>
      </c>
      <c r="AG6" s="7"/>
      <c r="AH6" s="5"/>
      <c r="AI6" s="24"/>
      <c r="AJ6" s="7"/>
      <c r="AK6" s="5"/>
      <c r="AL6" s="5"/>
      <c r="AM6" s="5"/>
      <c r="AN6" s="5"/>
      <c r="AO6" s="5"/>
      <c r="AP6" s="5"/>
      <c r="AQ6" s="5"/>
      <c r="AR6" s="5"/>
      <c r="AS6" s="5"/>
      <c r="AT6" s="5"/>
      <c r="AU6" s="5"/>
      <c r="AV6" s="6">
        <v>10114489</v>
      </c>
      <c r="AW6" s="300"/>
      <c r="AX6" s="300"/>
      <c r="AY6" s="28"/>
      <c r="AZ6" s="5"/>
      <c r="BA6" s="294"/>
      <c r="BB6" s="294"/>
      <c r="BC6" s="288"/>
    </row>
    <row r="7" spans="1:55" s="9" customFormat="1" ht="77.25" customHeight="1" x14ac:dyDescent="0.25">
      <c r="A7" s="310" t="s">
        <v>536</v>
      </c>
      <c r="B7" s="298" t="s">
        <v>537</v>
      </c>
      <c r="C7" s="311" t="s">
        <v>539</v>
      </c>
      <c r="D7" s="310" t="s">
        <v>529</v>
      </c>
      <c r="E7" s="310" t="s">
        <v>530</v>
      </c>
      <c r="F7" s="308" t="s">
        <v>531</v>
      </c>
      <c r="G7" s="72" t="s">
        <v>540</v>
      </c>
      <c r="H7" s="308">
        <v>2018001243</v>
      </c>
      <c r="I7" s="309">
        <v>43347</v>
      </c>
      <c r="J7" s="6">
        <v>306548121</v>
      </c>
      <c r="K7" s="289">
        <v>43390</v>
      </c>
      <c r="L7" s="298">
        <v>2018001549</v>
      </c>
      <c r="M7" s="72" t="s">
        <v>540</v>
      </c>
      <c r="N7" s="165" t="s">
        <v>543</v>
      </c>
      <c r="O7" s="289">
        <v>43390</v>
      </c>
      <c r="P7" s="6">
        <v>306548121</v>
      </c>
      <c r="Q7" s="26"/>
      <c r="R7" s="289">
        <v>43390</v>
      </c>
      <c r="S7" s="292" t="s">
        <v>533</v>
      </c>
      <c r="T7" s="295">
        <v>419916154.88999999</v>
      </c>
      <c r="U7" s="301">
        <v>2019000325</v>
      </c>
      <c r="V7" s="48" t="s">
        <v>775</v>
      </c>
      <c r="W7" s="304">
        <v>2019000328</v>
      </c>
      <c r="X7" s="305">
        <v>43528</v>
      </c>
      <c r="Y7" s="49">
        <v>153274060.5</v>
      </c>
      <c r="Z7" s="289"/>
      <c r="AA7" s="289"/>
      <c r="AB7" s="165" t="s">
        <v>543</v>
      </c>
      <c r="AC7" s="292" t="s">
        <v>546</v>
      </c>
      <c r="AD7" s="25"/>
      <c r="AE7" s="25"/>
      <c r="AF7" s="25"/>
      <c r="AG7" s="6"/>
      <c r="AH7" s="26"/>
      <c r="AI7" s="50"/>
      <c r="AJ7" s="6"/>
      <c r="AK7" s="25"/>
      <c r="AL7" s="25"/>
      <c r="AM7" s="25"/>
      <c r="AN7" s="25"/>
      <c r="AO7" s="25"/>
      <c r="AP7" s="25"/>
      <c r="AQ7" s="25"/>
      <c r="AR7" s="25"/>
      <c r="AS7" s="25"/>
      <c r="AT7" s="25"/>
      <c r="AU7" s="25"/>
      <c r="AV7" s="6"/>
      <c r="AW7" s="25"/>
      <c r="AX7" s="50"/>
      <c r="AY7" s="51"/>
      <c r="AZ7" s="25"/>
      <c r="BA7" s="292" t="s">
        <v>547</v>
      </c>
      <c r="BB7" s="298">
        <v>3218447755</v>
      </c>
      <c r="BC7" s="286" t="s">
        <v>535</v>
      </c>
    </row>
    <row r="8" spans="1:55" s="9" customFormat="1" ht="88.5" customHeight="1" x14ac:dyDescent="0.25">
      <c r="A8" s="310"/>
      <c r="B8" s="299"/>
      <c r="C8" s="312"/>
      <c r="D8" s="310"/>
      <c r="E8" s="310"/>
      <c r="F8" s="308"/>
      <c r="G8" s="72" t="s">
        <v>134</v>
      </c>
      <c r="H8" s="308"/>
      <c r="I8" s="309"/>
      <c r="J8" s="6">
        <v>63368034</v>
      </c>
      <c r="K8" s="290"/>
      <c r="L8" s="299"/>
      <c r="M8" s="72" t="s">
        <v>134</v>
      </c>
      <c r="N8" s="165" t="s">
        <v>544</v>
      </c>
      <c r="O8" s="290"/>
      <c r="P8" s="6">
        <v>63368034</v>
      </c>
      <c r="Q8" s="26"/>
      <c r="R8" s="290"/>
      <c r="S8" s="293"/>
      <c r="T8" s="296"/>
      <c r="U8" s="302"/>
      <c r="V8" s="48" t="s">
        <v>774</v>
      </c>
      <c r="W8" s="304"/>
      <c r="X8" s="304"/>
      <c r="Y8" s="49">
        <v>31684017</v>
      </c>
      <c r="Z8" s="290"/>
      <c r="AA8" s="290"/>
      <c r="AB8" s="165" t="s">
        <v>544</v>
      </c>
      <c r="AC8" s="293"/>
      <c r="AD8" s="25"/>
      <c r="AE8" s="25"/>
      <c r="AF8" s="25"/>
      <c r="AG8" s="6"/>
      <c r="AH8" s="26"/>
      <c r="AI8" s="50"/>
      <c r="AJ8" s="6"/>
      <c r="AK8" s="25"/>
      <c r="AL8" s="25"/>
      <c r="AM8" s="25"/>
      <c r="AN8" s="25"/>
      <c r="AO8" s="25"/>
      <c r="AP8" s="25"/>
      <c r="AQ8" s="25"/>
      <c r="AR8" s="25"/>
      <c r="AS8" s="25"/>
      <c r="AT8" s="25"/>
      <c r="AU8" s="25"/>
      <c r="AV8" s="6"/>
      <c r="AW8" s="25"/>
      <c r="AX8" s="50"/>
      <c r="AY8" s="51"/>
      <c r="AZ8" s="25"/>
      <c r="BA8" s="293"/>
      <c r="BB8" s="299"/>
      <c r="BC8" s="287"/>
    </row>
    <row r="9" spans="1:55" s="9" customFormat="1" ht="40.5" customHeight="1" x14ac:dyDescent="0.25">
      <c r="A9" s="310"/>
      <c r="B9" s="299"/>
      <c r="C9" s="312"/>
      <c r="D9" s="310"/>
      <c r="E9" s="310"/>
      <c r="F9" s="308"/>
      <c r="G9" s="25" t="s">
        <v>541</v>
      </c>
      <c r="H9" s="308"/>
      <c r="I9" s="309"/>
      <c r="J9" s="6">
        <v>30003993</v>
      </c>
      <c r="K9" s="290"/>
      <c r="L9" s="300"/>
      <c r="M9" s="25" t="s">
        <v>541</v>
      </c>
      <c r="N9" s="165" t="s">
        <v>545</v>
      </c>
      <c r="O9" s="291"/>
      <c r="P9" s="6">
        <v>30003992.890000001</v>
      </c>
      <c r="Q9" s="26"/>
      <c r="R9" s="290"/>
      <c r="S9" s="293"/>
      <c r="T9" s="296"/>
      <c r="U9" s="302"/>
      <c r="V9" s="301" t="s">
        <v>776</v>
      </c>
      <c r="W9" s="304"/>
      <c r="X9" s="304"/>
      <c r="Y9" s="306">
        <v>24999999.949999999</v>
      </c>
      <c r="Z9" s="290"/>
      <c r="AA9" s="290"/>
      <c r="AB9" s="165" t="s">
        <v>545</v>
      </c>
      <c r="AC9" s="293"/>
      <c r="AD9" s="25"/>
      <c r="AE9" s="25"/>
      <c r="AF9" s="25"/>
      <c r="AG9" s="6"/>
      <c r="AH9" s="25"/>
      <c r="AI9" s="50"/>
      <c r="AJ9" s="6"/>
      <c r="AK9" s="25"/>
      <c r="AL9" s="25"/>
      <c r="AM9" s="25"/>
      <c r="AN9" s="25"/>
      <c r="AO9" s="25"/>
      <c r="AP9" s="25"/>
      <c r="AQ9" s="25"/>
      <c r="AR9" s="25"/>
      <c r="AS9" s="25"/>
      <c r="AT9" s="25"/>
      <c r="AU9" s="25"/>
      <c r="AV9" s="6"/>
      <c r="AW9" s="25"/>
      <c r="AX9" s="50"/>
      <c r="AY9" s="51"/>
      <c r="AZ9" s="25"/>
      <c r="BA9" s="293"/>
      <c r="BB9" s="299"/>
      <c r="BC9" s="287"/>
    </row>
    <row r="10" spans="1:55" s="9" customFormat="1" ht="92.25" customHeight="1" x14ac:dyDescent="0.25">
      <c r="A10" s="310"/>
      <c r="B10" s="300"/>
      <c r="C10" s="1" t="s">
        <v>548</v>
      </c>
      <c r="D10" s="310"/>
      <c r="E10" s="310"/>
      <c r="F10" s="308"/>
      <c r="G10" s="25" t="s">
        <v>541</v>
      </c>
      <c r="H10" s="166">
        <v>2018001245</v>
      </c>
      <c r="I10" s="38">
        <v>43347</v>
      </c>
      <c r="J10" s="6">
        <v>19996007</v>
      </c>
      <c r="K10" s="291"/>
      <c r="L10" s="166">
        <v>2018001550</v>
      </c>
      <c r="M10" s="25" t="s">
        <v>541</v>
      </c>
      <c r="N10" s="165" t="s">
        <v>545</v>
      </c>
      <c r="O10" s="26">
        <v>43390</v>
      </c>
      <c r="P10" s="6">
        <v>19996007</v>
      </c>
      <c r="Q10" s="25"/>
      <c r="R10" s="291"/>
      <c r="S10" s="294"/>
      <c r="T10" s="297"/>
      <c r="U10" s="303"/>
      <c r="V10" s="303"/>
      <c r="W10" s="304"/>
      <c r="X10" s="304"/>
      <c r="Y10" s="307"/>
      <c r="Z10" s="291"/>
      <c r="AA10" s="291"/>
      <c r="AB10" s="165" t="s">
        <v>545</v>
      </c>
      <c r="AC10" s="294"/>
      <c r="AD10" s="25"/>
      <c r="AE10" s="25"/>
      <c r="AF10" s="25"/>
      <c r="AG10" s="6"/>
      <c r="AH10" s="25"/>
      <c r="AI10" s="50"/>
      <c r="AJ10" s="6"/>
      <c r="AK10" s="25"/>
      <c r="AL10" s="25"/>
      <c r="AM10" s="25"/>
      <c r="AN10" s="25"/>
      <c r="AO10" s="25"/>
      <c r="AP10" s="25"/>
      <c r="AQ10" s="25"/>
      <c r="AR10" s="25"/>
      <c r="AS10" s="25"/>
      <c r="AT10" s="25"/>
      <c r="AU10" s="25"/>
      <c r="AV10" s="6"/>
      <c r="AW10" s="25"/>
      <c r="AX10" s="50"/>
      <c r="AY10" s="51"/>
      <c r="AZ10" s="25"/>
      <c r="BA10" s="294"/>
      <c r="BB10" s="300"/>
      <c r="BC10" s="288"/>
    </row>
    <row r="11" spans="1:55" x14ac:dyDescent="0.2">
      <c r="P11" s="14">
        <f>SUM(P7:P10)</f>
        <v>419916154.88999999</v>
      </c>
      <c r="V11" s="15"/>
      <c r="W11" s="15"/>
      <c r="X11" s="15"/>
      <c r="Z11" s="14"/>
    </row>
    <row r="12" spans="1:55" x14ac:dyDescent="0.2">
      <c r="V12" s="15"/>
      <c r="W12" s="15"/>
      <c r="X12" s="15"/>
      <c r="Z12" s="14"/>
    </row>
    <row r="13" spans="1:55" x14ac:dyDescent="0.2">
      <c r="R13" s="238">
        <f>SUM(P9:P10)</f>
        <v>49999999.890000001</v>
      </c>
      <c r="V13" s="15"/>
      <c r="W13" s="15"/>
      <c r="X13" s="15"/>
      <c r="Z13" s="14"/>
    </row>
    <row r="14" spans="1:55" x14ac:dyDescent="0.2">
      <c r="R14" s="238"/>
      <c r="V14" s="15"/>
      <c r="W14" s="15"/>
      <c r="X14" s="15"/>
      <c r="Z14" s="14"/>
    </row>
    <row r="15" spans="1:55" x14ac:dyDescent="0.2">
      <c r="V15" s="15"/>
      <c r="W15" s="15"/>
      <c r="X15" s="15"/>
      <c r="Z15" s="14"/>
    </row>
    <row r="16" spans="1:55" ht="12.75" x14ac:dyDescent="0.2">
      <c r="V16" s="54"/>
      <c r="X16" s="235"/>
    </row>
    <row r="17" spans="16:24" ht="12.75" x14ac:dyDescent="0.2">
      <c r="P17" s="53">
        <f>P11/2</f>
        <v>209958077.44499999</v>
      </c>
      <c r="X17" s="235"/>
    </row>
    <row r="18" spans="16:24" ht="12.75" x14ac:dyDescent="0.2">
      <c r="X18" s="235"/>
    </row>
    <row r="19" spans="16:24" ht="12.75" x14ac:dyDescent="0.2">
      <c r="X19" s="236"/>
    </row>
    <row r="20" spans="16:24" ht="12.75" x14ac:dyDescent="0.2">
      <c r="V20" s="54"/>
      <c r="X20" s="237"/>
    </row>
  </sheetData>
  <mergeCells count="77">
    <mergeCell ref="A5:A6"/>
    <mergeCell ref="K5:K6"/>
    <mergeCell ref="T5:T6"/>
    <mergeCell ref="U5:U6"/>
    <mergeCell ref="S5:S6"/>
    <mergeCell ref="B5:B6"/>
    <mergeCell ref="D5:D6"/>
    <mergeCell ref="E5:E6"/>
    <mergeCell ref="F5:F6"/>
    <mergeCell ref="R5:R6"/>
    <mergeCell ref="BB5:BB6"/>
    <mergeCell ref="BC5:BC6"/>
    <mergeCell ref="V5:V6"/>
    <mergeCell ref="W5:W6"/>
    <mergeCell ref="X5:X6"/>
    <mergeCell ref="Y5:Y6"/>
    <mergeCell ref="AB5:AB6"/>
    <mergeCell ref="AC5:AC6"/>
    <mergeCell ref="Z5:Z6"/>
    <mergeCell ref="AA5:AA6"/>
    <mergeCell ref="BA5:BA6"/>
    <mergeCell ref="AE5:AE6"/>
    <mergeCell ref="AW5:AW6"/>
    <mergeCell ref="AX5:AX6"/>
    <mergeCell ref="BC3:BC4"/>
    <mergeCell ref="U3:U4"/>
    <mergeCell ref="V3:V4"/>
    <mergeCell ref="W3:W4"/>
    <mergeCell ref="X3:X4"/>
    <mergeCell ref="Y3:Y4"/>
    <mergeCell ref="Z3:Z4"/>
    <mergeCell ref="AA3:AA4"/>
    <mergeCell ref="AD3:AX3"/>
    <mergeCell ref="AY3:AZ3"/>
    <mergeCell ref="BA3:BA4"/>
    <mergeCell ref="BB3:BB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A7:A10"/>
    <mergeCell ref="B7:B10"/>
    <mergeCell ref="D7:D10"/>
    <mergeCell ref="E7:E10"/>
    <mergeCell ref="F7:F10"/>
    <mergeCell ref="C7:C9"/>
    <mergeCell ref="K7:K10"/>
    <mergeCell ref="L7:L9"/>
    <mergeCell ref="O7:O9"/>
    <mergeCell ref="R7:R10"/>
    <mergeCell ref="H7:H9"/>
    <mergeCell ref="I7:I9"/>
    <mergeCell ref="BC7:BC10"/>
    <mergeCell ref="Z7:Z10"/>
    <mergeCell ref="AA7:AA10"/>
    <mergeCell ref="S7:S10"/>
    <mergeCell ref="T7:T10"/>
    <mergeCell ref="AC7:AC10"/>
    <mergeCell ref="BA7:BA10"/>
    <mergeCell ref="BB7:BB10"/>
    <mergeCell ref="U7:U10"/>
    <mergeCell ref="W7:W10"/>
    <mergeCell ref="X7:X10"/>
    <mergeCell ref="V9:V10"/>
    <mergeCell ref="Y9:Y10"/>
  </mergeCells>
  <hyperlinks>
    <hyperlink ref="BC5" r:id="rId1" xr:uid="{00000000-0004-0000-0000-000000000000}"/>
    <hyperlink ref="BC7" r:id="rId2" xr:uid="{00000000-0004-0000-0000-000001000000}"/>
  </hyperlinks>
  <pageMargins left="0.70866141732283472" right="0.70866141732283472" top="0.74803149606299213" bottom="0.74803149606299213" header="0.31496062992125984" footer="0.31496062992125984"/>
  <pageSetup scale="7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BC55"/>
  <sheetViews>
    <sheetView zoomScale="80" zoomScaleNormal="80" workbookViewId="0">
      <pane xSplit="3" ySplit="4" topLeftCell="D17" activePane="bottomRight" state="frozen"/>
      <selection pane="topRight" activeCell="D1" sqref="D1"/>
      <selection pane="bottomLeft" activeCell="A5" sqref="A5"/>
      <selection pane="bottomRight" activeCell="C19" sqref="C19:C20"/>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8" bestFit="1" customWidth="1"/>
    <col min="9" max="9" width="15.28515625" style="8" customWidth="1"/>
    <col min="10" max="10" width="17.85546875" style="2" bestFit="1" customWidth="1"/>
    <col min="11" max="11" width="18.85546875" style="178" customWidth="1"/>
    <col min="12" max="12" width="15" style="8" bestFit="1" customWidth="1"/>
    <col min="13" max="13" width="18.85546875" style="8" customWidth="1"/>
    <col min="14" max="14" width="15" style="8" customWidth="1"/>
    <col min="15" max="15" width="12.85546875" style="2" bestFit="1" customWidth="1"/>
    <col min="16" max="16" width="15.85546875" style="2" bestFit="1" customWidth="1"/>
    <col min="17" max="17" width="12" style="2" bestFit="1" customWidth="1"/>
    <col min="18" max="18" width="15.7109375" style="8" bestFit="1" customWidth="1"/>
    <col min="19" max="19" width="11.42578125" style="178"/>
    <col min="20" max="20" width="16.7109375" style="14" bestFit="1" customWidth="1"/>
    <col min="21" max="21" width="15.7109375" style="11" customWidth="1"/>
    <col min="22" max="22" width="16.85546875" style="11" customWidth="1"/>
    <col min="23" max="24" width="15.7109375" style="11" customWidth="1"/>
    <col min="25" max="25" width="19" style="15"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4" customWidth="1"/>
    <col min="34" max="34" width="11.42578125" style="2"/>
    <col min="35" max="35" width="14.7109375" style="19" bestFit="1" customWidth="1"/>
    <col min="36" max="36" width="16.42578125" style="14"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7" bestFit="1" customWidth="1"/>
    <col min="49" max="49" width="12.7109375" style="2" customWidth="1"/>
    <col min="50" max="50" width="11.28515625" style="19" customWidth="1"/>
    <col min="51" max="51" width="16.28515625" style="10" customWidth="1"/>
    <col min="52" max="52" width="5.85546875" style="2" customWidth="1"/>
    <col min="53" max="53" width="11.42578125" style="2"/>
    <col min="54" max="54" width="14.7109375" style="2" bestFit="1" customWidth="1"/>
    <col min="55" max="55" width="43.28515625" style="81" customWidth="1"/>
    <col min="56" max="16384" width="11.42578125" style="2"/>
  </cols>
  <sheetData>
    <row r="1" spans="1:55" x14ac:dyDescent="0.2">
      <c r="A1" s="315" t="s">
        <v>0</v>
      </c>
      <c r="B1" s="316"/>
      <c r="C1" s="316"/>
      <c r="D1" s="316"/>
      <c r="E1" s="316"/>
      <c r="F1" s="316"/>
      <c r="G1" s="316"/>
      <c r="H1" s="316"/>
      <c r="I1" s="316"/>
      <c r="J1" s="316"/>
      <c r="K1" s="316"/>
      <c r="L1" s="316"/>
      <c r="M1" s="316"/>
      <c r="N1" s="316"/>
      <c r="O1" s="316"/>
      <c r="P1" s="316"/>
      <c r="Q1" s="317"/>
      <c r="R1" s="318" t="s">
        <v>0</v>
      </c>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row>
    <row r="2" spans="1:55" x14ac:dyDescent="0.2">
      <c r="A2" s="320" t="s">
        <v>49</v>
      </c>
      <c r="B2" s="321"/>
      <c r="C2" s="321"/>
      <c r="D2" s="321"/>
      <c r="E2" s="321"/>
      <c r="F2" s="321"/>
      <c r="G2" s="321"/>
      <c r="H2" s="321"/>
      <c r="I2" s="321"/>
      <c r="J2" s="321"/>
      <c r="K2" s="321"/>
      <c r="L2" s="321"/>
      <c r="M2" s="321"/>
      <c r="N2" s="321"/>
      <c r="O2" s="321"/>
      <c r="P2" s="321"/>
      <c r="Q2" s="322"/>
      <c r="R2" s="320" t="s">
        <v>1</v>
      </c>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row>
    <row r="3" spans="1:55" ht="19.5" customHeight="1" x14ac:dyDescent="0.2">
      <c r="A3" s="298" t="s">
        <v>2</v>
      </c>
      <c r="B3" s="292" t="s">
        <v>31</v>
      </c>
      <c r="C3" s="298" t="s">
        <v>3</v>
      </c>
      <c r="D3" s="292" t="s">
        <v>36</v>
      </c>
      <c r="E3" s="323" t="s">
        <v>4</v>
      </c>
      <c r="F3" s="323"/>
      <c r="G3" s="324" t="s">
        <v>27</v>
      </c>
      <c r="H3" s="325"/>
      <c r="I3" s="325"/>
      <c r="J3" s="326"/>
      <c r="K3" s="310" t="s">
        <v>5</v>
      </c>
      <c r="L3" s="324" t="s">
        <v>6</v>
      </c>
      <c r="M3" s="325"/>
      <c r="N3" s="325"/>
      <c r="O3" s="325"/>
      <c r="P3" s="326"/>
      <c r="Q3" s="310" t="s">
        <v>7</v>
      </c>
      <c r="R3" s="310" t="s">
        <v>8</v>
      </c>
      <c r="S3" s="310" t="s">
        <v>9</v>
      </c>
      <c r="T3" s="313" t="s">
        <v>10</v>
      </c>
      <c r="U3" s="327" t="s">
        <v>33</v>
      </c>
      <c r="V3" s="327" t="s">
        <v>30</v>
      </c>
      <c r="W3" s="327" t="s">
        <v>34</v>
      </c>
      <c r="X3" s="327" t="s">
        <v>37</v>
      </c>
      <c r="Y3" s="329" t="s">
        <v>35</v>
      </c>
      <c r="Z3" s="292" t="s">
        <v>11</v>
      </c>
      <c r="AA3" s="292" t="s">
        <v>12</v>
      </c>
      <c r="AB3" s="177" t="s">
        <v>13</v>
      </c>
      <c r="AC3" s="3" t="s">
        <v>28</v>
      </c>
      <c r="AD3" s="325" t="s">
        <v>14</v>
      </c>
      <c r="AE3" s="325"/>
      <c r="AF3" s="325"/>
      <c r="AG3" s="325"/>
      <c r="AH3" s="325"/>
      <c r="AI3" s="325"/>
      <c r="AJ3" s="325"/>
      <c r="AK3" s="325"/>
      <c r="AL3" s="325"/>
      <c r="AM3" s="325"/>
      <c r="AN3" s="325"/>
      <c r="AO3" s="325"/>
      <c r="AP3" s="325"/>
      <c r="AQ3" s="325"/>
      <c r="AR3" s="325"/>
      <c r="AS3" s="325"/>
      <c r="AT3" s="325"/>
      <c r="AU3" s="325"/>
      <c r="AV3" s="325"/>
      <c r="AW3" s="325"/>
      <c r="AX3" s="326"/>
      <c r="AY3" s="324" t="s">
        <v>15</v>
      </c>
      <c r="AZ3" s="326"/>
      <c r="BA3" s="308" t="s">
        <v>38</v>
      </c>
      <c r="BB3" s="308" t="s">
        <v>39</v>
      </c>
      <c r="BC3" s="298" t="s">
        <v>40</v>
      </c>
    </row>
    <row r="4" spans="1:55" s="9" customFormat="1" ht="21" customHeight="1" x14ac:dyDescent="0.25">
      <c r="A4" s="300"/>
      <c r="B4" s="294"/>
      <c r="C4" s="300"/>
      <c r="D4" s="294"/>
      <c r="E4" s="177" t="s">
        <v>16</v>
      </c>
      <c r="F4" s="177" t="s">
        <v>17</v>
      </c>
      <c r="G4" s="177" t="s">
        <v>30</v>
      </c>
      <c r="H4" s="177" t="s">
        <v>18</v>
      </c>
      <c r="I4" s="177" t="s">
        <v>19</v>
      </c>
      <c r="J4" s="177" t="s">
        <v>20</v>
      </c>
      <c r="K4" s="310"/>
      <c r="L4" s="177" t="s">
        <v>21</v>
      </c>
      <c r="M4" s="177" t="s">
        <v>30</v>
      </c>
      <c r="N4" s="177" t="s">
        <v>32</v>
      </c>
      <c r="O4" s="177" t="s">
        <v>19</v>
      </c>
      <c r="P4" s="177" t="s">
        <v>22</v>
      </c>
      <c r="Q4" s="310"/>
      <c r="R4" s="310"/>
      <c r="S4" s="310"/>
      <c r="T4" s="314"/>
      <c r="U4" s="328"/>
      <c r="V4" s="328"/>
      <c r="W4" s="328"/>
      <c r="X4" s="328"/>
      <c r="Y4" s="329"/>
      <c r="Z4" s="294"/>
      <c r="AA4" s="294"/>
      <c r="AB4" s="177"/>
      <c r="AC4" s="177"/>
      <c r="AD4" s="177" t="s">
        <v>23</v>
      </c>
      <c r="AE4" s="177" t="s">
        <v>19</v>
      </c>
      <c r="AF4" s="179" t="s">
        <v>26</v>
      </c>
      <c r="AG4" s="4" t="s">
        <v>24</v>
      </c>
      <c r="AH4" s="177" t="s">
        <v>19</v>
      </c>
      <c r="AI4" s="20" t="s">
        <v>26</v>
      </c>
      <c r="AJ4" s="4" t="s">
        <v>24</v>
      </c>
      <c r="AK4" s="177" t="s">
        <v>19</v>
      </c>
      <c r="AL4" s="179" t="s">
        <v>26</v>
      </c>
      <c r="AM4" s="177" t="s">
        <v>24</v>
      </c>
      <c r="AN4" s="177" t="s">
        <v>19</v>
      </c>
      <c r="AO4" s="179" t="s">
        <v>26</v>
      </c>
      <c r="AP4" s="177" t="s">
        <v>24</v>
      </c>
      <c r="AQ4" s="177" t="s">
        <v>19</v>
      </c>
      <c r="AR4" s="179" t="s">
        <v>26</v>
      </c>
      <c r="AS4" s="177" t="s">
        <v>24</v>
      </c>
      <c r="AT4" s="177" t="s">
        <v>19</v>
      </c>
      <c r="AU4" s="179" t="s">
        <v>26</v>
      </c>
      <c r="AV4" s="4" t="s">
        <v>25</v>
      </c>
      <c r="AW4" s="177" t="s">
        <v>19</v>
      </c>
      <c r="AX4" s="20" t="s">
        <v>26</v>
      </c>
      <c r="AY4" s="21" t="s">
        <v>29</v>
      </c>
      <c r="AZ4" s="177"/>
      <c r="BA4" s="308"/>
      <c r="BB4" s="308"/>
      <c r="BC4" s="300"/>
    </row>
    <row r="5" spans="1:55" ht="79.5" customHeight="1" x14ac:dyDescent="0.2">
      <c r="A5" s="1" t="s">
        <v>204</v>
      </c>
      <c r="B5" s="176" t="s">
        <v>205</v>
      </c>
      <c r="C5" s="184" t="s">
        <v>242</v>
      </c>
      <c r="D5" s="169" t="s">
        <v>206</v>
      </c>
      <c r="E5" s="169" t="s">
        <v>209</v>
      </c>
      <c r="F5" s="176" t="s">
        <v>210</v>
      </c>
      <c r="G5" s="72" t="s">
        <v>207</v>
      </c>
      <c r="H5" s="177">
        <v>2017000035</v>
      </c>
      <c r="I5" s="181">
        <v>43069</v>
      </c>
      <c r="J5" s="6">
        <v>707818472</v>
      </c>
      <c r="K5" s="181">
        <v>43192</v>
      </c>
      <c r="L5" s="177">
        <v>2018000038</v>
      </c>
      <c r="M5" s="72" t="s">
        <v>207</v>
      </c>
      <c r="N5" s="179" t="s">
        <v>208</v>
      </c>
      <c r="O5" s="26">
        <v>43192</v>
      </c>
      <c r="P5" s="6">
        <v>707818472</v>
      </c>
      <c r="Q5" s="26">
        <v>43206</v>
      </c>
      <c r="R5" s="171">
        <v>43297</v>
      </c>
      <c r="S5" s="176">
        <v>5</v>
      </c>
      <c r="T5" s="6">
        <v>707818472</v>
      </c>
      <c r="U5" s="48"/>
      <c r="V5" s="48"/>
      <c r="W5" s="22"/>
      <c r="X5" s="22"/>
      <c r="Y5" s="23"/>
      <c r="Z5" s="185"/>
      <c r="AA5" s="185"/>
      <c r="AB5" s="179" t="s">
        <v>208</v>
      </c>
      <c r="AC5" s="1" t="s">
        <v>446</v>
      </c>
      <c r="AD5" s="5"/>
      <c r="AE5" s="5"/>
      <c r="AF5" s="5"/>
      <c r="AG5" s="7"/>
      <c r="AH5" s="5"/>
      <c r="AI5" s="24"/>
      <c r="AJ5" s="7"/>
      <c r="AK5" s="5"/>
      <c r="AL5" s="5"/>
      <c r="AM5" s="5"/>
      <c r="AN5" s="5"/>
      <c r="AO5" s="5"/>
      <c r="AP5" s="5"/>
      <c r="AQ5" s="5"/>
      <c r="AR5" s="5"/>
      <c r="AS5" s="5"/>
      <c r="AT5" s="5"/>
      <c r="AU5" s="5"/>
      <c r="AV5" s="6"/>
      <c r="AW5" s="185"/>
      <c r="AX5" s="75"/>
      <c r="AY5" s="28"/>
      <c r="AZ5" s="5"/>
      <c r="BA5" s="169" t="s">
        <v>212</v>
      </c>
      <c r="BB5" s="169" t="s">
        <v>214</v>
      </c>
      <c r="BC5" s="183" t="s">
        <v>213</v>
      </c>
    </row>
    <row r="6" spans="1:55" s="9" customFormat="1" ht="117.75" customHeight="1" x14ac:dyDescent="0.25">
      <c r="A6" s="190" t="s">
        <v>279</v>
      </c>
      <c r="B6" s="176" t="s">
        <v>280</v>
      </c>
      <c r="C6" s="184" t="s">
        <v>281</v>
      </c>
      <c r="D6" s="169" t="s">
        <v>282</v>
      </c>
      <c r="E6" s="169" t="s">
        <v>283</v>
      </c>
      <c r="F6" s="176" t="s">
        <v>235</v>
      </c>
      <c r="G6" s="72" t="s">
        <v>201</v>
      </c>
      <c r="H6" s="176">
        <v>2018000367</v>
      </c>
      <c r="I6" s="171">
        <v>43168</v>
      </c>
      <c r="J6" s="6">
        <v>21833200</v>
      </c>
      <c r="K6" s="171">
        <v>43248</v>
      </c>
      <c r="L6" s="176">
        <v>2018000700</v>
      </c>
      <c r="M6" s="72" t="s">
        <v>201</v>
      </c>
      <c r="N6" s="179" t="s">
        <v>284</v>
      </c>
      <c r="O6" s="171">
        <v>43248</v>
      </c>
      <c r="P6" s="6">
        <v>21833200</v>
      </c>
      <c r="Q6" s="171">
        <v>43290</v>
      </c>
      <c r="R6" s="171">
        <v>43290</v>
      </c>
      <c r="S6" s="176">
        <v>96</v>
      </c>
      <c r="T6" s="173">
        <v>21833200</v>
      </c>
      <c r="U6" s="174"/>
      <c r="V6" s="174"/>
      <c r="W6" s="174"/>
      <c r="X6" s="174"/>
      <c r="Y6" s="186"/>
      <c r="Z6" s="185"/>
      <c r="AA6" s="185"/>
      <c r="AB6" s="179" t="s">
        <v>284</v>
      </c>
      <c r="AC6" s="169" t="s">
        <v>195</v>
      </c>
      <c r="AD6" s="25"/>
      <c r="AE6" s="25"/>
      <c r="AF6" s="25"/>
      <c r="AG6" s="6"/>
      <c r="AH6" s="25"/>
      <c r="AI6" s="50"/>
      <c r="AJ6" s="6"/>
      <c r="AK6" s="25"/>
      <c r="AL6" s="25"/>
      <c r="AM6" s="25"/>
      <c r="AN6" s="25"/>
      <c r="AO6" s="25"/>
      <c r="AP6" s="25"/>
      <c r="AQ6" s="25"/>
      <c r="AR6" s="25"/>
      <c r="AS6" s="25"/>
      <c r="AT6" s="25"/>
      <c r="AU6" s="25"/>
      <c r="AV6" s="6"/>
      <c r="AW6" s="25"/>
      <c r="AX6" s="50"/>
      <c r="AY6" s="51"/>
      <c r="AZ6" s="25"/>
      <c r="BA6" s="169" t="s">
        <v>237</v>
      </c>
      <c r="BB6" s="169">
        <v>3202741006</v>
      </c>
      <c r="BC6" s="183" t="s">
        <v>238</v>
      </c>
    </row>
    <row r="7" spans="1:55" s="9" customFormat="1" ht="123.75" customHeight="1" x14ac:dyDescent="0.25">
      <c r="A7" s="1" t="s">
        <v>398</v>
      </c>
      <c r="B7" s="177" t="s">
        <v>387</v>
      </c>
      <c r="C7" s="127" t="s">
        <v>399</v>
      </c>
      <c r="D7" s="1" t="s">
        <v>400</v>
      </c>
      <c r="E7" s="188" t="s">
        <v>415</v>
      </c>
      <c r="F7" s="189" t="s">
        <v>401</v>
      </c>
      <c r="G7" s="72" t="s">
        <v>392</v>
      </c>
      <c r="H7" s="176">
        <v>2017000031</v>
      </c>
      <c r="I7" s="171">
        <v>43069</v>
      </c>
      <c r="J7" s="6">
        <v>39083071</v>
      </c>
      <c r="K7" s="171">
        <v>43269</v>
      </c>
      <c r="L7" s="176">
        <v>2018000046</v>
      </c>
      <c r="M7" s="72" t="s">
        <v>392</v>
      </c>
      <c r="N7" s="1" t="s">
        <v>402</v>
      </c>
      <c r="O7" s="171">
        <v>43269</v>
      </c>
      <c r="P7" s="6">
        <v>39066389</v>
      </c>
      <c r="Q7" s="171">
        <v>43298</v>
      </c>
      <c r="R7" s="171">
        <v>43321</v>
      </c>
      <c r="S7" s="176">
        <v>6</v>
      </c>
      <c r="T7" s="173">
        <v>39066389</v>
      </c>
      <c r="U7" s="48"/>
      <c r="V7" s="48"/>
      <c r="W7" s="48"/>
      <c r="X7" s="48"/>
      <c r="Y7" s="49"/>
      <c r="Z7" s="73"/>
      <c r="AA7" s="73"/>
      <c r="AB7" s="1" t="s">
        <v>132</v>
      </c>
      <c r="AC7" s="1" t="s">
        <v>241</v>
      </c>
      <c r="AD7" s="25"/>
      <c r="AE7" s="25"/>
      <c r="AF7" s="25"/>
      <c r="AG7" s="6"/>
      <c r="AH7" s="171"/>
      <c r="AI7" s="176"/>
      <c r="AJ7" s="6"/>
      <c r="AK7" s="25"/>
      <c r="AL7" s="25"/>
      <c r="AM7" s="25"/>
      <c r="AN7" s="25"/>
      <c r="AO7" s="25"/>
      <c r="AP7" s="25"/>
      <c r="AQ7" s="25"/>
      <c r="AR7" s="25"/>
      <c r="AS7" s="25"/>
      <c r="AT7" s="25"/>
      <c r="AU7" s="25"/>
      <c r="AV7" s="6"/>
      <c r="AW7" s="25"/>
      <c r="AX7" s="25"/>
      <c r="AY7" s="51"/>
      <c r="AZ7" s="25"/>
      <c r="BA7" s="169" t="s">
        <v>403</v>
      </c>
      <c r="BB7" s="176">
        <v>3136669608</v>
      </c>
      <c r="BC7" s="183" t="s">
        <v>404</v>
      </c>
    </row>
    <row r="8" spans="1:55" s="9" customFormat="1" ht="102.75" customHeight="1" x14ac:dyDescent="0.25">
      <c r="A8" s="1" t="s">
        <v>220</v>
      </c>
      <c r="B8" s="176" t="s">
        <v>205</v>
      </c>
      <c r="C8" s="184" t="s">
        <v>239</v>
      </c>
      <c r="D8" s="1" t="s">
        <v>217</v>
      </c>
      <c r="E8" s="1" t="s">
        <v>218</v>
      </c>
      <c r="F8" s="25" t="s">
        <v>219</v>
      </c>
      <c r="G8" s="72" t="s">
        <v>207</v>
      </c>
      <c r="H8" s="177">
        <v>2017000036</v>
      </c>
      <c r="I8" s="181">
        <v>43069</v>
      </c>
      <c r="J8" s="6">
        <v>49547293</v>
      </c>
      <c r="K8" s="181">
        <v>43269</v>
      </c>
      <c r="L8" s="177">
        <v>2018000047</v>
      </c>
      <c r="M8" s="72" t="s">
        <v>207</v>
      </c>
      <c r="N8" s="179" t="s">
        <v>240</v>
      </c>
      <c r="O8" s="26">
        <v>43269</v>
      </c>
      <c r="P8" s="6">
        <v>49537459</v>
      </c>
      <c r="Q8" s="26">
        <v>43271</v>
      </c>
      <c r="R8" s="181">
        <v>43297</v>
      </c>
      <c r="S8" s="177">
        <v>6</v>
      </c>
      <c r="T8" s="6">
        <v>49537459</v>
      </c>
      <c r="U8" s="48"/>
      <c r="V8" s="48"/>
      <c r="W8" s="48"/>
      <c r="X8" s="48"/>
      <c r="Y8" s="49"/>
      <c r="Z8" s="73"/>
      <c r="AA8" s="73"/>
      <c r="AB8" s="179" t="s">
        <v>240</v>
      </c>
      <c r="AC8" s="1" t="s">
        <v>241</v>
      </c>
      <c r="AD8" s="25"/>
      <c r="AE8" s="25"/>
      <c r="AF8" s="25"/>
      <c r="AG8" s="6"/>
      <c r="AH8" s="25"/>
      <c r="AI8" s="50"/>
      <c r="AJ8" s="6"/>
      <c r="AK8" s="25"/>
      <c r="AL8" s="25"/>
      <c r="AM8" s="25"/>
      <c r="AN8" s="25"/>
      <c r="AO8" s="25"/>
      <c r="AP8" s="25"/>
      <c r="AQ8" s="25"/>
      <c r="AR8" s="25"/>
      <c r="AS8" s="25"/>
      <c r="AT8" s="25"/>
      <c r="AU8" s="25"/>
      <c r="AV8" s="6"/>
      <c r="AW8" s="25"/>
      <c r="AX8" s="50"/>
      <c r="AY8" s="51"/>
      <c r="AZ8" s="25"/>
      <c r="BA8" s="1" t="s">
        <v>243</v>
      </c>
      <c r="BB8" s="25">
        <v>3162232530</v>
      </c>
      <c r="BC8" s="82" t="s">
        <v>244</v>
      </c>
    </row>
    <row r="9" spans="1:55" s="9" customFormat="1" ht="95.25" customHeight="1" x14ac:dyDescent="0.25">
      <c r="A9" s="187" t="s">
        <v>314</v>
      </c>
      <c r="B9" s="177" t="s">
        <v>315</v>
      </c>
      <c r="C9" s="127" t="s">
        <v>316</v>
      </c>
      <c r="D9" s="179" t="s">
        <v>317</v>
      </c>
      <c r="E9" s="179" t="s">
        <v>318</v>
      </c>
      <c r="F9" s="177" t="s">
        <v>319</v>
      </c>
      <c r="G9" s="72" t="s">
        <v>320</v>
      </c>
      <c r="H9" s="177">
        <v>2018000043</v>
      </c>
      <c r="I9" s="181">
        <v>43159</v>
      </c>
      <c r="J9" s="6">
        <v>1455663953</v>
      </c>
      <c r="K9" s="181">
        <v>43277</v>
      </c>
      <c r="L9" s="177">
        <v>2018000048</v>
      </c>
      <c r="M9" s="72" t="s">
        <v>320</v>
      </c>
      <c r="N9" s="179" t="s">
        <v>321</v>
      </c>
      <c r="O9" s="181">
        <v>43277</v>
      </c>
      <c r="P9" s="6">
        <v>1455605378</v>
      </c>
      <c r="Q9" s="181">
        <v>43278</v>
      </c>
      <c r="R9" s="181">
        <v>43329</v>
      </c>
      <c r="S9" s="177" t="s">
        <v>322</v>
      </c>
      <c r="T9" s="4">
        <v>1455605378</v>
      </c>
      <c r="U9" s="48"/>
      <c r="V9" s="48"/>
      <c r="W9" s="48"/>
      <c r="X9" s="48"/>
      <c r="Y9" s="49"/>
      <c r="Z9" s="80"/>
      <c r="AA9" s="80"/>
      <c r="AB9" s="179" t="s">
        <v>321</v>
      </c>
      <c r="AC9" s="179" t="s">
        <v>445</v>
      </c>
      <c r="AD9" s="25"/>
      <c r="AE9" s="25"/>
      <c r="AF9" s="25"/>
      <c r="AG9" s="6"/>
      <c r="AH9" s="25"/>
      <c r="AI9" s="50"/>
      <c r="AJ9" s="6"/>
      <c r="AK9" s="25"/>
      <c r="AL9" s="25"/>
      <c r="AM9" s="25"/>
      <c r="AN9" s="25"/>
      <c r="AO9" s="25"/>
      <c r="AP9" s="25"/>
      <c r="AQ9" s="25"/>
      <c r="AR9" s="25"/>
      <c r="AS9" s="25"/>
      <c r="AT9" s="25"/>
      <c r="AU9" s="25"/>
      <c r="AV9" s="6"/>
      <c r="AW9" s="25"/>
      <c r="AX9" s="50"/>
      <c r="AY9" s="51"/>
      <c r="AZ9" s="25"/>
      <c r="BA9" s="179" t="s">
        <v>323</v>
      </c>
      <c r="BB9" s="177">
        <v>3182127794</v>
      </c>
      <c r="BC9" s="82" t="s">
        <v>324</v>
      </c>
    </row>
    <row r="10" spans="1:55" s="9" customFormat="1" ht="76.5" customHeight="1" x14ac:dyDescent="0.25">
      <c r="A10" s="187" t="s">
        <v>386</v>
      </c>
      <c r="B10" s="175" t="s">
        <v>387</v>
      </c>
      <c r="C10" s="180" t="s">
        <v>388</v>
      </c>
      <c r="D10" s="168" t="s">
        <v>389</v>
      </c>
      <c r="E10" s="168" t="s">
        <v>390</v>
      </c>
      <c r="F10" s="175" t="s">
        <v>391</v>
      </c>
      <c r="G10" s="72" t="s">
        <v>392</v>
      </c>
      <c r="H10" s="175">
        <v>2017000030</v>
      </c>
      <c r="I10" s="170">
        <v>43069</v>
      </c>
      <c r="J10" s="6">
        <v>651384511</v>
      </c>
      <c r="K10" s="170">
        <v>43278</v>
      </c>
      <c r="L10" s="175">
        <v>2018000049</v>
      </c>
      <c r="M10" s="72" t="s">
        <v>392</v>
      </c>
      <c r="N10" s="179" t="s">
        <v>393</v>
      </c>
      <c r="O10" s="170">
        <v>43278</v>
      </c>
      <c r="P10" s="6">
        <v>651165006</v>
      </c>
      <c r="Q10" s="170">
        <v>43298</v>
      </c>
      <c r="R10" s="170">
        <v>43321</v>
      </c>
      <c r="S10" s="175">
        <v>5</v>
      </c>
      <c r="T10" s="172">
        <v>651165006</v>
      </c>
      <c r="U10" s="48"/>
      <c r="V10" s="48"/>
      <c r="W10" s="48"/>
      <c r="X10" s="48"/>
      <c r="Y10" s="49"/>
      <c r="Z10" s="80"/>
      <c r="AA10" s="80"/>
      <c r="AB10" s="179" t="s">
        <v>393</v>
      </c>
      <c r="AC10" s="168" t="s">
        <v>394</v>
      </c>
      <c r="AD10" s="25"/>
      <c r="AE10" s="25"/>
      <c r="AF10" s="25"/>
      <c r="AG10" s="6"/>
      <c r="AH10" s="25"/>
      <c r="AI10" s="50"/>
      <c r="AJ10" s="6"/>
      <c r="AK10" s="25"/>
      <c r="AL10" s="25"/>
      <c r="AM10" s="25"/>
      <c r="AN10" s="25"/>
      <c r="AO10" s="25"/>
      <c r="AP10" s="25"/>
      <c r="AQ10" s="25"/>
      <c r="AR10" s="25"/>
      <c r="AS10" s="25"/>
      <c r="AT10" s="25"/>
      <c r="AU10" s="25"/>
      <c r="AV10" s="6"/>
      <c r="AW10" s="25"/>
      <c r="AX10" s="50"/>
      <c r="AY10" s="51"/>
      <c r="AZ10" s="25"/>
      <c r="BA10" s="168" t="s">
        <v>395</v>
      </c>
      <c r="BB10" s="168" t="s">
        <v>397</v>
      </c>
      <c r="BC10" s="182" t="s">
        <v>396</v>
      </c>
    </row>
    <row r="11" spans="1:55" s="9" customFormat="1" ht="78.75" x14ac:dyDescent="0.25">
      <c r="A11" s="1" t="s">
        <v>340</v>
      </c>
      <c r="B11" s="25" t="s">
        <v>341</v>
      </c>
      <c r="C11" s="1" t="s">
        <v>342</v>
      </c>
      <c r="D11" s="1" t="s">
        <v>343</v>
      </c>
      <c r="E11" s="1" t="s">
        <v>344</v>
      </c>
      <c r="F11" s="25" t="s">
        <v>345</v>
      </c>
      <c r="G11" s="177" t="s">
        <v>108</v>
      </c>
      <c r="H11" s="177">
        <v>2018000503</v>
      </c>
      <c r="I11" s="181">
        <v>43194</v>
      </c>
      <c r="J11" s="4">
        <v>134999901</v>
      </c>
      <c r="K11" s="181">
        <v>43306</v>
      </c>
      <c r="L11" s="177">
        <v>2018001059</v>
      </c>
      <c r="M11" s="177" t="s">
        <v>108</v>
      </c>
      <c r="N11" s="179" t="s">
        <v>60</v>
      </c>
      <c r="O11" s="181">
        <v>43306</v>
      </c>
      <c r="P11" s="4">
        <v>134944354</v>
      </c>
      <c r="Q11" s="181">
        <v>43308</v>
      </c>
      <c r="R11" s="181">
        <v>43308</v>
      </c>
      <c r="S11" s="177">
        <v>3</v>
      </c>
      <c r="T11" s="6">
        <v>134944354</v>
      </c>
      <c r="U11" s="48"/>
      <c r="V11" s="48"/>
      <c r="W11" s="48"/>
      <c r="X11" s="48"/>
      <c r="Y11" s="49"/>
      <c r="Z11" s="73"/>
      <c r="AA11" s="73"/>
      <c r="AB11" s="179" t="s">
        <v>60</v>
      </c>
      <c r="AC11" s="1" t="s">
        <v>241</v>
      </c>
      <c r="AD11" s="25"/>
      <c r="AE11" s="25"/>
      <c r="AF11" s="25"/>
      <c r="AG11" s="6"/>
      <c r="AH11" s="25"/>
      <c r="AI11" s="50"/>
      <c r="AJ11" s="6"/>
      <c r="AK11" s="25"/>
      <c r="AL11" s="25"/>
      <c r="AM11" s="25"/>
      <c r="AN11" s="25"/>
      <c r="AO11" s="25"/>
      <c r="AP11" s="25"/>
      <c r="AQ11" s="25"/>
      <c r="AR11" s="25"/>
      <c r="AS11" s="25"/>
      <c r="AT11" s="25"/>
      <c r="AU11" s="25"/>
      <c r="AV11" s="6"/>
      <c r="AW11" s="25"/>
      <c r="AX11" s="50"/>
      <c r="AY11" s="51"/>
      <c r="AZ11" s="25"/>
      <c r="BA11" s="1" t="s">
        <v>346</v>
      </c>
      <c r="BB11" s="20" t="s">
        <v>348</v>
      </c>
      <c r="BC11" s="82" t="s">
        <v>347</v>
      </c>
    </row>
    <row r="12" spans="1:55" s="9" customFormat="1" ht="98.25" customHeight="1" x14ac:dyDescent="0.25">
      <c r="A12" s="1" t="s">
        <v>435</v>
      </c>
      <c r="B12" s="25" t="s">
        <v>315</v>
      </c>
      <c r="C12" s="1" t="s">
        <v>511</v>
      </c>
      <c r="D12" s="1" t="s">
        <v>434</v>
      </c>
      <c r="E12" s="1" t="s">
        <v>432</v>
      </c>
      <c r="F12" s="25" t="s">
        <v>433</v>
      </c>
      <c r="G12" s="78" t="s">
        <v>320</v>
      </c>
      <c r="H12" s="177">
        <v>2018000044</v>
      </c>
      <c r="I12" s="181">
        <v>43159</v>
      </c>
      <c r="J12" s="4">
        <v>87339837</v>
      </c>
      <c r="K12" s="181">
        <v>43327</v>
      </c>
      <c r="L12" s="177">
        <v>2018000054</v>
      </c>
      <c r="M12" s="78" t="s">
        <v>320</v>
      </c>
      <c r="N12" s="179" t="s">
        <v>442</v>
      </c>
      <c r="O12" s="181">
        <v>43327</v>
      </c>
      <c r="P12" s="4">
        <v>87325815</v>
      </c>
      <c r="Q12" s="181">
        <v>43329</v>
      </c>
      <c r="R12" s="181">
        <v>43329</v>
      </c>
      <c r="S12" s="177">
        <v>6</v>
      </c>
      <c r="T12" s="6">
        <v>87325815</v>
      </c>
      <c r="U12" s="48"/>
      <c r="V12" s="48"/>
      <c r="W12" s="48"/>
      <c r="X12" s="48"/>
      <c r="Y12" s="49"/>
      <c r="Z12" s="73"/>
      <c r="AA12" s="73"/>
      <c r="AB12" s="1" t="s">
        <v>132</v>
      </c>
      <c r="AC12" s="1" t="s">
        <v>241</v>
      </c>
      <c r="AD12" s="25"/>
      <c r="AE12" s="25"/>
      <c r="AF12" s="25"/>
      <c r="AG12" s="6"/>
      <c r="AH12" s="25"/>
      <c r="AI12" s="50"/>
      <c r="AJ12" s="6"/>
      <c r="AK12" s="25"/>
      <c r="AL12" s="25"/>
      <c r="AM12" s="25"/>
      <c r="AN12" s="25"/>
      <c r="AO12" s="25"/>
      <c r="AP12" s="25"/>
      <c r="AQ12" s="25"/>
      <c r="AR12" s="25"/>
      <c r="AS12" s="25"/>
      <c r="AT12" s="25"/>
      <c r="AU12" s="25"/>
      <c r="AV12" s="6"/>
      <c r="AW12" s="25"/>
      <c r="AX12" s="50"/>
      <c r="AY12" s="51"/>
      <c r="AZ12" s="25"/>
      <c r="BA12" s="1" t="s">
        <v>444</v>
      </c>
      <c r="BB12" s="1">
        <v>3143884657</v>
      </c>
      <c r="BC12" s="82" t="s">
        <v>443</v>
      </c>
    </row>
    <row r="13" spans="1:55" s="9" customFormat="1" ht="78.75" x14ac:dyDescent="0.25">
      <c r="A13" s="1" t="s">
        <v>575</v>
      </c>
      <c r="B13" s="72" t="s">
        <v>567</v>
      </c>
      <c r="C13" s="1" t="s">
        <v>568</v>
      </c>
      <c r="D13" s="1" t="s">
        <v>569</v>
      </c>
      <c r="E13" s="1" t="s">
        <v>570</v>
      </c>
      <c r="F13" s="25" t="s">
        <v>571</v>
      </c>
      <c r="G13" s="78" t="s">
        <v>561</v>
      </c>
      <c r="H13" s="177">
        <v>2018000058</v>
      </c>
      <c r="I13" s="181">
        <v>43286</v>
      </c>
      <c r="J13" s="4">
        <v>942345597</v>
      </c>
      <c r="K13" s="181">
        <v>43343</v>
      </c>
      <c r="L13" s="177">
        <v>2018000056</v>
      </c>
      <c r="M13" s="78" t="s">
        <v>561</v>
      </c>
      <c r="N13" s="179" t="s">
        <v>132</v>
      </c>
      <c r="O13" s="181">
        <v>43343</v>
      </c>
      <c r="P13" s="4">
        <v>939800272</v>
      </c>
      <c r="Q13" s="181">
        <v>43356</v>
      </c>
      <c r="R13" s="181">
        <v>43411</v>
      </c>
      <c r="S13" s="177">
        <v>6</v>
      </c>
      <c r="T13" s="4">
        <v>939800272</v>
      </c>
      <c r="U13" s="48"/>
      <c r="V13" s="48"/>
      <c r="W13" s="48"/>
      <c r="X13" s="48"/>
      <c r="Y13" s="49"/>
      <c r="Z13" s="73"/>
      <c r="AA13" s="73"/>
      <c r="AB13" s="179" t="s">
        <v>132</v>
      </c>
      <c r="AC13" s="1" t="s">
        <v>572</v>
      </c>
      <c r="AD13" s="25"/>
      <c r="AE13" s="25"/>
      <c r="AF13" s="25"/>
      <c r="AG13" s="6"/>
      <c r="AH13" s="25"/>
      <c r="AI13" s="50"/>
      <c r="AJ13" s="6"/>
      <c r="AK13" s="25"/>
      <c r="AL13" s="25"/>
      <c r="AM13" s="25"/>
      <c r="AN13" s="25"/>
      <c r="AO13" s="25"/>
      <c r="AP13" s="25"/>
      <c r="AQ13" s="25"/>
      <c r="AR13" s="25"/>
      <c r="AS13" s="25"/>
      <c r="AT13" s="25"/>
      <c r="AU13" s="25"/>
      <c r="AV13" s="6"/>
      <c r="AW13" s="25"/>
      <c r="AX13" s="50"/>
      <c r="AY13" s="51"/>
      <c r="AZ13" s="25"/>
      <c r="BA13" s="1" t="s">
        <v>573</v>
      </c>
      <c r="BB13" s="25">
        <v>3102781273</v>
      </c>
      <c r="BC13" s="83" t="s">
        <v>574</v>
      </c>
    </row>
    <row r="14" spans="1:55" s="9" customFormat="1" ht="78.75" x14ac:dyDescent="0.25">
      <c r="A14" s="1" t="s">
        <v>576</v>
      </c>
      <c r="B14" s="72" t="s">
        <v>567</v>
      </c>
      <c r="C14" s="1" t="s">
        <v>562</v>
      </c>
      <c r="D14" s="1" t="s">
        <v>563</v>
      </c>
      <c r="E14" s="1" t="s">
        <v>564</v>
      </c>
      <c r="F14" s="25">
        <v>79607176</v>
      </c>
      <c r="G14" s="78" t="s">
        <v>561</v>
      </c>
      <c r="H14" s="177">
        <v>2018000059</v>
      </c>
      <c r="I14" s="181">
        <v>43286</v>
      </c>
      <c r="J14" s="4">
        <v>57654026</v>
      </c>
      <c r="K14" s="181">
        <v>43389</v>
      </c>
      <c r="L14" s="177">
        <v>2018000059</v>
      </c>
      <c r="M14" s="78" t="s">
        <v>561</v>
      </c>
      <c r="N14" s="179" t="s">
        <v>132</v>
      </c>
      <c r="O14" s="181">
        <v>43389</v>
      </c>
      <c r="P14" s="4">
        <v>57654024</v>
      </c>
      <c r="Q14" s="181">
        <v>43403</v>
      </c>
      <c r="R14" s="181">
        <v>43412</v>
      </c>
      <c r="S14" s="177">
        <v>6</v>
      </c>
      <c r="T14" s="6">
        <v>57654024</v>
      </c>
      <c r="U14" s="48"/>
      <c r="V14" s="48"/>
      <c r="W14" s="48"/>
      <c r="X14" s="48"/>
      <c r="Y14" s="49"/>
      <c r="Z14" s="73"/>
      <c r="AA14" s="73"/>
      <c r="AB14" s="179" t="s">
        <v>132</v>
      </c>
      <c r="AC14" s="1" t="s">
        <v>241</v>
      </c>
      <c r="AD14" s="25"/>
      <c r="AE14" s="25"/>
      <c r="AF14" s="25"/>
      <c r="AG14" s="6"/>
      <c r="AH14" s="25"/>
      <c r="AI14" s="50"/>
      <c r="AJ14" s="6"/>
      <c r="AK14" s="25"/>
      <c r="AL14" s="25"/>
      <c r="AM14" s="25"/>
      <c r="AN14" s="25"/>
      <c r="AO14" s="25"/>
      <c r="AP14" s="25"/>
      <c r="AQ14" s="25"/>
      <c r="AR14" s="25"/>
      <c r="AS14" s="25"/>
      <c r="AT14" s="25"/>
      <c r="AU14" s="25"/>
      <c r="AV14" s="6"/>
      <c r="AW14" s="25"/>
      <c r="AX14" s="50"/>
      <c r="AY14" s="51"/>
      <c r="AZ14" s="25"/>
      <c r="BA14" s="1" t="s">
        <v>565</v>
      </c>
      <c r="BB14" s="25">
        <v>3115065762</v>
      </c>
      <c r="BC14" s="82" t="s">
        <v>566</v>
      </c>
    </row>
    <row r="15" spans="1:55" s="9" customFormat="1" ht="90" x14ac:dyDescent="0.25">
      <c r="A15" s="1" t="s">
        <v>550</v>
      </c>
      <c r="B15" s="25" t="s">
        <v>521</v>
      </c>
      <c r="C15" s="1" t="s">
        <v>523</v>
      </c>
      <c r="D15" s="1" t="s">
        <v>524</v>
      </c>
      <c r="E15" s="1" t="s">
        <v>525</v>
      </c>
      <c r="F15" s="25" t="s">
        <v>526</v>
      </c>
      <c r="G15" s="177" t="s">
        <v>522</v>
      </c>
      <c r="H15" s="177">
        <v>2018001098</v>
      </c>
      <c r="I15" s="181">
        <v>43313</v>
      </c>
      <c r="J15" s="4">
        <v>89999634</v>
      </c>
      <c r="K15" s="181">
        <v>43397</v>
      </c>
      <c r="L15" s="177">
        <v>2018001575</v>
      </c>
      <c r="M15" s="177" t="s">
        <v>522</v>
      </c>
      <c r="N15" s="179" t="s">
        <v>60</v>
      </c>
      <c r="O15" s="181">
        <v>43397</v>
      </c>
      <c r="P15" s="4">
        <v>89992392</v>
      </c>
      <c r="Q15" s="181">
        <v>43399</v>
      </c>
      <c r="R15" s="181">
        <v>43399</v>
      </c>
      <c r="S15" s="177">
        <v>3</v>
      </c>
      <c r="T15" s="6">
        <v>89992392</v>
      </c>
      <c r="U15" s="48"/>
      <c r="V15" s="48"/>
      <c r="W15" s="48"/>
      <c r="X15" s="48"/>
      <c r="Y15" s="49"/>
      <c r="Z15" s="73"/>
      <c r="AA15" s="73"/>
      <c r="AB15" s="179" t="s">
        <v>60</v>
      </c>
      <c r="AC15" s="1" t="s">
        <v>241</v>
      </c>
      <c r="AD15" s="25"/>
      <c r="AE15" s="25"/>
      <c r="AF15" s="25"/>
      <c r="AG15" s="6"/>
      <c r="AH15" s="25"/>
      <c r="AI15" s="50"/>
      <c r="AJ15" s="6"/>
      <c r="AK15" s="25"/>
      <c r="AL15" s="25"/>
      <c r="AM15" s="25"/>
      <c r="AN15" s="25"/>
      <c r="AO15" s="25"/>
      <c r="AP15" s="25"/>
      <c r="AQ15" s="25"/>
      <c r="AR15" s="25"/>
      <c r="AS15" s="25"/>
      <c r="AT15" s="25"/>
      <c r="AU15" s="25"/>
      <c r="AV15" s="6"/>
      <c r="AW15" s="25"/>
      <c r="AX15" s="50"/>
      <c r="AY15" s="51"/>
      <c r="AZ15" s="25"/>
      <c r="BA15" s="1" t="s">
        <v>313</v>
      </c>
      <c r="BB15" s="25">
        <v>3209019689</v>
      </c>
      <c r="BC15" s="82" t="s">
        <v>270</v>
      </c>
    </row>
    <row r="16" spans="1:55" s="9" customFormat="1" ht="90" x14ac:dyDescent="0.25">
      <c r="A16" s="1" t="s">
        <v>596</v>
      </c>
      <c r="B16" s="25" t="s">
        <v>590</v>
      </c>
      <c r="C16" s="1" t="s">
        <v>579</v>
      </c>
      <c r="D16" s="1" t="s">
        <v>581</v>
      </c>
      <c r="E16" s="1" t="s">
        <v>582</v>
      </c>
      <c r="F16" s="25" t="s">
        <v>583</v>
      </c>
      <c r="G16" s="78" t="s">
        <v>591</v>
      </c>
      <c r="H16" s="177">
        <v>2018000055</v>
      </c>
      <c r="I16" s="181">
        <v>43286</v>
      </c>
      <c r="J16" s="4">
        <v>727386672</v>
      </c>
      <c r="K16" s="181">
        <v>43411</v>
      </c>
      <c r="L16" s="177">
        <v>2018000062</v>
      </c>
      <c r="M16" s="78" t="s">
        <v>591</v>
      </c>
      <c r="N16" s="179" t="s">
        <v>585</v>
      </c>
      <c r="O16" s="181">
        <v>43411</v>
      </c>
      <c r="P16" s="4">
        <v>727386672</v>
      </c>
      <c r="Q16" s="181">
        <v>43412</v>
      </c>
      <c r="R16" s="181">
        <v>43413</v>
      </c>
      <c r="S16" s="177">
        <v>6</v>
      </c>
      <c r="T16" s="6">
        <v>727386672</v>
      </c>
      <c r="U16" s="48"/>
      <c r="V16" s="48"/>
      <c r="W16" s="48"/>
      <c r="X16" s="48"/>
      <c r="Y16" s="49"/>
      <c r="Z16" s="73"/>
      <c r="AA16" s="73"/>
      <c r="AB16" s="179" t="s">
        <v>585</v>
      </c>
      <c r="AC16" s="1" t="s">
        <v>587</v>
      </c>
      <c r="AD16" s="25"/>
      <c r="AE16" s="25"/>
      <c r="AF16" s="25"/>
      <c r="AG16" s="6"/>
      <c r="AH16" s="25"/>
      <c r="AI16" s="50"/>
      <c r="AJ16" s="6"/>
      <c r="AK16" s="25"/>
      <c r="AL16" s="25"/>
      <c r="AM16" s="25"/>
      <c r="AN16" s="25"/>
      <c r="AO16" s="25"/>
      <c r="AP16" s="25"/>
      <c r="AQ16" s="25"/>
      <c r="AR16" s="25"/>
      <c r="AS16" s="25"/>
      <c r="AT16" s="25"/>
      <c r="AU16" s="25"/>
      <c r="AV16" s="6"/>
      <c r="AW16" s="25"/>
      <c r="AX16" s="50"/>
      <c r="AY16" s="51"/>
      <c r="AZ16" s="25"/>
      <c r="BA16" s="1" t="s">
        <v>588</v>
      </c>
      <c r="BB16" s="25">
        <v>3204931673</v>
      </c>
      <c r="BC16" s="82" t="s">
        <v>589</v>
      </c>
    </row>
    <row r="17" spans="1:55" s="9" customFormat="1" ht="56.25" x14ac:dyDescent="0.25">
      <c r="A17" s="1" t="s">
        <v>577</v>
      </c>
      <c r="B17" s="25" t="s">
        <v>590</v>
      </c>
      <c r="C17" s="1" t="s">
        <v>578</v>
      </c>
      <c r="D17" s="1" t="s">
        <v>580</v>
      </c>
      <c r="E17" s="1" t="s">
        <v>584</v>
      </c>
      <c r="F17" s="25" t="s">
        <v>164</v>
      </c>
      <c r="G17" s="78" t="s">
        <v>591</v>
      </c>
      <c r="H17" s="177">
        <v>2018000054</v>
      </c>
      <c r="I17" s="181">
        <v>43286</v>
      </c>
      <c r="J17" s="4">
        <v>727386672</v>
      </c>
      <c r="K17" s="181">
        <v>43411</v>
      </c>
      <c r="L17" s="177">
        <v>2018000063</v>
      </c>
      <c r="M17" s="78" t="s">
        <v>591</v>
      </c>
      <c r="N17" s="179" t="s">
        <v>585</v>
      </c>
      <c r="O17" s="181">
        <v>43411</v>
      </c>
      <c r="P17" s="4">
        <v>50906772</v>
      </c>
      <c r="Q17" s="181">
        <v>43413</v>
      </c>
      <c r="R17" s="181">
        <v>43413</v>
      </c>
      <c r="S17" s="177">
        <v>6</v>
      </c>
      <c r="T17" s="6">
        <v>50906772</v>
      </c>
      <c r="U17" s="48"/>
      <c r="V17" s="48"/>
      <c r="W17" s="48"/>
      <c r="X17" s="48"/>
      <c r="Y17" s="49"/>
      <c r="Z17" s="73"/>
      <c r="AA17" s="73"/>
      <c r="AB17" s="179" t="s">
        <v>585</v>
      </c>
      <c r="AC17" s="1" t="s">
        <v>586</v>
      </c>
      <c r="AD17" s="25"/>
      <c r="AE17" s="25"/>
      <c r="AF17" s="25"/>
      <c r="AG17" s="6"/>
      <c r="AH17" s="25"/>
      <c r="AI17" s="50"/>
      <c r="AJ17" s="6"/>
      <c r="AK17" s="25"/>
      <c r="AL17" s="25"/>
      <c r="AM17" s="25"/>
      <c r="AN17" s="25"/>
      <c r="AO17" s="25"/>
      <c r="AP17" s="25"/>
      <c r="AQ17" s="25"/>
      <c r="AR17" s="25"/>
      <c r="AS17" s="25"/>
      <c r="AT17" s="25"/>
      <c r="AU17" s="25"/>
      <c r="AV17" s="6"/>
      <c r="AW17" s="25"/>
      <c r="AX17" s="50"/>
      <c r="AY17" s="51"/>
      <c r="AZ17" s="25"/>
      <c r="BA17" s="1" t="s">
        <v>165</v>
      </c>
      <c r="BB17" s="25">
        <v>3213208158</v>
      </c>
      <c r="BC17" s="82" t="s">
        <v>166</v>
      </c>
    </row>
    <row r="18" spans="1:55" s="9" customFormat="1" ht="90" x14ac:dyDescent="0.25">
      <c r="A18" s="200" t="s">
        <v>604</v>
      </c>
      <c r="B18" s="25" t="s">
        <v>605</v>
      </c>
      <c r="C18" s="1" t="s">
        <v>606</v>
      </c>
      <c r="D18" s="1" t="s">
        <v>607</v>
      </c>
      <c r="E18" s="1" t="s">
        <v>608</v>
      </c>
      <c r="F18" s="25" t="s">
        <v>609</v>
      </c>
      <c r="G18" s="177" t="s">
        <v>311</v>
      </c>
      <c r="H18" s="177">
        <v>2018001483</v>
      </c>
      <c r="I18" s="181">
        <v>43383</v>
      </c>
      <c r="J18" s="4">
        <v>21645045</v>
      </c>
      <c r="K18" s="181">
        <v>43437</v>
      </c>
      <c r="L18" s="177">
        <v>2018001812</v>
      </c>
      <c r="M18" s="177" t="s">
        <v>311</v>
      </c>
      <c r="N18" s="196" t="s">
        <v>60</v>
      </c>
      <c r="O18" s="181">
        <v>43437</v>
      </c>
      <c r="P18" s="4">
        <v>21644712.050000001</v>
      </c>
      <c r="Q18" s="181">
        <v>43437</v>
      </c>
      <c r="R18" s="181">
        <v>43437</v>
      </c>
      <c r="S18" s="179" t="s">
        <v>533</v>
      </c>
      <c r="T18" s="6">
        <v>21644712.050000001</v>
      </c>
      <c r="U18" s="48"/>
      <c r="V18" s="48"/>
      <c r="W18" s="48"/>
      <c r="X18" s="48"/>
      <c r="Y18" s="49"/>
      <c r="Z18" s="73"/>
      <c r="AA18" s="73"/>
      <c r="AB18" s="1" t="s">
        <v>159</v>
      </c>
      <c r="AC18" s="1" t="s">
        <v>228</v>
      </c>
      <c r="AD18" s="25"/>
      <c r="AE18" s="25"/>
      <c r="AF18" s="25"/>
      <c r="AG18" s="6"/>
      <c r="AH18" s="25"/>
      <c r="AI18" s="50"/>
      <c r="AJ18" s="6"/>
      <c r="AK18" s="25"/>
      <c r="AL18" s="25"/>
      <c r="AM18" s="25"/>
      <c r="AN18" s="25"/>
      <c r="AO18" s="25"/>
      <c r="AP18" s="25"/>
      <c r="AQ18" s="25"/>
      <c r="AR18" s="25"/>
      <c r="AS18" s="25"/>
      <c r="AT18" s="25"/>
      <c r="AU18" s="25"/>
      <c r="AV18" s="6"/>
      <c r="AW18" s="25"/>
      <c r="AX18" s="50"/>
      <c r="AY18" s="51"/>
      <c r="AZ18" s="25"/>
      <c r="BA18" s="1" t="s">
        <v>610</v>
      </c>
      <c r="BB18" s="1">
        <v>3114709043</v>
      </c>
      <c r="BC18" s="167" t="s">
        <v>611</v>
      </c>
    </row>
    <row r="19" spans="1:55" s="9" customFormat="1" ht="51.75" customHeight="1" x14ac:dyDescent="0.25">
      <c r="A19" s="292" t="s">
        <v>665</v>
      </c>
      <c r="B19" s="298" t="s">
        <v>659</v>
      </c>
      <c r="C19" s="292" t="s">
        <v>660</v>
      </c>
      <c r="D19" s="292" t="s">
        <v>661</v>
      </c>
      <c r="E19" s="292" t="s">
        <v>601</v>
      </c>
      <c r="F19" s="298" t="s">
        <v>116</v>
      </c>
      <c r="G19" s="195" t="s">
        <v>662</v>
      </c>
      <c r="H19" s="298">
        <v>2018001642</v>
      </c>
      <c r="I19" s="289">
        <v>43424</v>
      </c>
      <c r="J19" s="4">
        <v>10958300</v>
      </c>
      <c r="K19" s="289">
        <v>43452</v>
      </c>
      <c r="L19" s="298">
        <v>2018001851</v>
      </c>
      <c r="M19" s="195" t="s">
        <v>662</v>
      </c>
      <c r="N19" s="196" t="s">
        <v>60</v>
      </c>
      <c r="O19" s="289">
        <v>43452</v>
      </c>
      <c r="P19" s="4">
        <v>10958300</v>
      </c>
      <c r="Q19" s="289">
        <v>43455</v>
      </c>
      <c r="R19" s="289">
        <v>43455</v>
      </c>
      <c r="S19" s="292" t="s">
        <v>664</v>
      </c>
      <c r="T19" s="295">
        <v>19958300</v>
      </c>
      <c r="U19" s="301"/>
      <c r="V19" s="301"/>
      <c r="W19" s="301"/>
      <c r="X19" s="301"/>
      <c r="Y19" s="306"/>
      <c r="Z19" s="298"/>
      <c r="AA19" s="298"/>
      <c r="AB19" s="1" t="s">
        <v>60</v>
      </c>
      <c r="AC19" s="292" t="s">
        <v>228</v>
      </c>
      <c r="AD19" s="25"/>
      <c r="AE19" s="25"/>
      <c r="AF19" s="25"/>
      <c r="AG19" s="6"/>
      <c r="AH19" s="25"/>
      <c r="AI19" s="50"/>
      <c r="AJ19" s="6"/>
      <c r="AK19" s="25"/>
      <c r="AL19" s="25"/>
      <c r="AM19" s="25"/>
      <c r="AN19" s="25"/>
      <c r="AO19" s="25"/>
      <c r="AP19" s="25"/>
      <c r="AQ19" s="25"/>
      <c r="AR19" s="25"/>
      <c r="AS19" s="25"/>
      <c r="AT19" s="25"/>
      <c r="AU19" s="25"/>
      <c r="AV19" s="6"/>
      <c r="AW19" s="25"/>
      <c r="AX19" s="50"/>
      <c r="AY19" s="51"/>
      <c r="AZ19" s="25"/>
      <c r="BA19" s="292" t="s">
        <v>618</v>
      </c>
      <c r="BB19" s="298">
        <v>3136261221</v>
      </c>
      <c r="BC19" s="286" t="s">
        <v>619</v>
      </c>
    </row>
    <row r="20" spans="1:55" ht="45" customHeight="1" x14ac:dyDescent="0.2">
      <c r="A20" s="294"/>
      <c r="B20" s="300"/>
      <c r="C20" s="294"/>
      <c r="D20" s="294"/>
      <c r="E20" s="294"/>
      <c r="F20" s="300"/>
      <c r="G20" s="195" t="s">
        <v>663</v>
      </c>
      <c r="H20" s="300"/>
      <c r="I20" s="300"/>
      <c r="J20" s="4">
        <v>9000000</v>
      </c>
      <c r="K20" s="300"/>
      <c r="L20" s="300"/>
      <c r="M20" s="195" t="s">
        <v>663</v>
      </c>
      <c r="N20" s="196" t="s">
        <v>60</v>
      </c>
      <c r="O20" s="291"/>
      <c r="P20" s="4">
        <v>9000000</v>
      </c>
      <c r="Q20" s="300"/>
      <c r="R20" s="300"/>
      <c r="S20" s="294"/>
      <c r="T20" s="297"/>
      <c r="U20" s="303"/>
      <c r="V20" s="303"/>
      <c r="W20" s="303"/>
      <c r="X20" s="303"/>
      <c r="Y20" s="307"/>
      <c r="Z20" s="300"/>
      <c r="AA20" s="300"/>
      <c r="AB20" s="52" t="s">
        <v>60</v>
      </c>
      <c r="AC20" s="294"/>
      <c r="AD20" s="5"/>
      <c r="AE20" s="5"/>
      <c r="AF20" s="5"/>
      <c r="AG20" s="7"/>
      <c r="AH20" s="5"/>
      <c r="AI20" s="24"/>
      <c r="AJ20" s="7"/>
      <c r="AK20" s="5"/>
      <c r="AL20" s="5"/>
      <c r="AM20" s="5"/>
      <c r="AN20" s="5"/>
      <c r="AO20" s="5"/>
      <c r="AP20" s="5"/>
      <c r="AQ20" s="5"/>
      <c r="AR20" s="5"/>
      <c r="AS20" s="5"/>
      <c r="AT20" s="5"/>
      <c r="AU20" s="5"/>
      <c r="AV20" s="6"/>
      <c r="AW20" s="5"/>
      <c r="AX20" s="24"/>
      <c r="AY20" s="28"/>
      <c r="AZ20" s="5"/>
      <c r="BA20" s="294"/>
      <c r="BB20" s="300"/>
      <c r="BC20" s="300"/>
    </row>
    <row r="21" spans="1:55" ht="45" customHeight="1" x14ac:dyDescent="0.2">
      <c r="A21" s="190"/>
      <c r="B21" s="194"/>
      <c r="C21" s="1" t="s">
        <v>666</v>
      </c>
      <c r="D21" s="1" t="s">
        <v>680</v>
      </c>
      <c r="E21" s="190"/>
      <c r="F21" s="194"/>
      <c r="G21" s="195"/>
      <c r="H21" s="194"/>
      <c r="I21" s="194"/>
      <c r="J21" s="4"/>
      <c r="K21" s="194"/>
      <c r="L21" s="194"/>
      <c r="M21" s="195"/>
      <c r="N21" s="196"/>
      <c r="O21" s="191"/>
      <c r="P21" s="4"/>
      <c r="Q21" s="194"/>
      <c r="R21" s="194"/>
      <c r="S21" s="190"/>
      <c r="T21" s="192"/>
      <c r="U21" s="193"/>
      <c r="V21" s="193"/>
      <c r="W21" s="193"/>
      <c r="X21" s="193"/>
      <c r="Y21" s="198"/>
      <c r="Z21" s="194"/>
      <c r="AA21" s="194"/>
      <c r="AB21" s="52"/>
      <c r="AC21" s="190"/>
      <c r="AD21" s="5"/>
      <c r="AE21" s="5"/>
      <c r="AF21" s="5"/>
      <c r="AG21" s="7"/>
      <c r="AH21" s="5"/>
      <c r="AI21" s="24"/>
      <c r="AJ21" s="7"/>
      <c r="AK21" s="5"/>
      <c r="AL21" s="5"/>
      <c r="AM21" s="5"/>
      <c r="AN21" s="5"/>
      <c r="AO21" s="5"/>
      <c r="AP21" s="5"/>
      <c r="AQ21" s="5"/>
      <c r="AR21" s="5"/>
      <c r="AS21" s="5"/>
      <c r="AT21" s="5"/>
      <c r="AU21" s="5"/>
      <c r="AV21" s="6"/>
      <c r="AW21" s="5"/>
      <c r="AX21" s="24"/>
      <c r="AY21" s="28"/>
      <c r="AZ21" s="5"/>
      <c r="BA21" s="190"/>
      <c r="BB21" s="194"/>
      <c r="BC21" s="194"/>
    </row>
    <row r="22" spans="1:55" ht="45" customHeight="1" x14ac:dyDescent="0.2">
      <c r="A22" s="190"/>
      <c r="B22" s="194"/>
      <c r="C22" s="1" t="s">
        <v>667</v>
      </c>
      <c r="D22" s="1" t="s">
        <v>680</v>
      </c>
      <c r="E22" s="190"/>
      <c r="F22" s="194"/>
      <c r="G22" s="195"/>
      <c r="H22" s="194"/>
      <c r="I22" s="194"/>
      <c r="J22" s="4"/>
      <c r="K22" s="194"/>
      <c r="L22" s="194"/>
      <c r="M22" s="195"/>
      <c r="N22" s="196"/>
      <c r="O22" s="191"/>
      <c r="P22" s="4"/>
      <c r="Q22" s="194"/>
      <c r="R22" s="194"/>
      <c r="S22" s="190"/>
      <c r="T22" s="192"/>
      <c r="U22" s="193"/>
      <c r="V22" s="193"/>
      <c r="W22" s="193"/>
      <c r="X22" s="193"/>
      <c r="Y22" s="198"/>
      <c r="Z22" s="194"/>
      <c r="AA22" s="194"/>
      <c r="AB22" s="52"/>
      <c r="AC22" s="190"/>
      <c r="AD22" s="5"/>
      <c r="AE22" s="5"/>
      <c r="AF22" s="5"/>
      <c r="AG22" s="7"/>
      <c r="AH22" s="5"/>
      <c r="AI22" s="24"/>
      <c r="AJ22" s="7"/>
      <c r="AK22" s="5"/>
      <c r="AL22" s="5"/>
      <c r="AM22" s="5"/>
      <c r="AN22" s="5"/>
      <c r="AO22" s="5"/>
      <c r="AP22" s="5"/>
      <c r="AQ22" s="5"/>
      <c r="AR22" s="5"/>
      <c r="AS22" s="5"/>
      <c r="AT22" s="5"/>
      <c r="AU22" s="5"/>
      <c r="AV22" s="6"/>
      <c r="AW22" s="5"/>
      <c r="AX22" s="24"/>
      <c r="AY22" s="28"/>
      <c r="AZ22" s="5"/>
      <c r="BA22" s="190"/>
      <c r="BB22" s="194"/>
      <c r="BC22" s="194"/>
    </row>
    <row r="23" spans="1:55" ht="45" customHeight="1" x14ac:dyDescent="0.2">
      <c r="A23" s="190"/>
      <c r="B23" s="194"/>
      <c r="C23" s="1" t="s">
        <v>668</v>
      </c>
      <c r="D23" s="1" t="s">
        <v>680</v>
      </c>
      <c r="E23" s="190"/>
      <c r="F23" s="194"/>
      <c r="G23" s="195"/>
      <c r="H23" s="194"/>
      <c r="I23" s="194"/>
      <c r="J23" s="4"/>
      <c r="K23" s="194"/>
      <c r="L23" s="194"/>
      <c r="M23" s="195"/>
      <c r="N23" s="196"/>
      <c r="O23" s="191"/>
      <c r="P23" s="4"/>
      <c r="Q23" s="194"/>
      <c r="R23" s="194"/>
      <c r="S23" s="190"/>
      <c r="T23" s="192"/>
      <c r="U23" s="193"/>
      <c r="V23" s="193"/>
      <c r="W23" s="193"/>
      <c r="X23" s="193"/>
      <c r="Y23" s="198"/>
      <c r="Z23" s="194"/>
      <c r="AA23" s="194"/>
      <c r="AB23" s="52"/>
      <c r="AC23" s="190"/>
      <c r="AD23" s="5"/>
      <c r="AE23" s="5"/>
      <c r="AF23" s="5"/>
      <c r="AG23" s="7"/>
      <c r="AH23" s="5"/>
      <c r="AI23" s="24"/>
      <c r="AJ23" s="7"/>
      <c r="AK23" s="5"/>
      <c r="AL23" s="5"/>
      <c r="AM23" s="5"/>
      <c r="AN23" s="5"/>
      <c r="AO23" s="5"/>
      <c r="AP23" s="5"/>
      <c r="AQ23" s="5"/>
      <c r="AR23" s="5"/>
      <c r="AS23" s="5"/>
      <c r="AT23" s="5"/>
      <c r="AU23" s="5"/>
      <c r="AV23" s="6"/>
      <c r="AW23" s="5"/>
      <c r="AX23" s="24"/>
      <c r="AY23" s="28"/>
      <c r="AZ23" s="5"/>
      <c r="BA23" s="190"/>
      <c r="BB23" s="194"/>
      <c r="BC23" s="194"/>
    </row>
    <row r="24" spans="1:55" ht="45" customHeight="1" x14ac:dyDescent="0.2">
      <c r="A24" s="190"/>
      <c r="B24" s="194"/>
      <c r="C24" s="1" t="s">
        <v>669</v>
      </c>
      <c r="D24" s="1" t="s">
        <v>680</v>
      </c>
      <c r="E24" s="190"/>
      <c r="F24" s="194"/>
      <c r="G24" s="195"/>
      <c r="H24" s="194"/>
      <c r="I24" s="194"/>
      <c r="J24" s="4"/>
      <c r="K24" s="194"/>
      <c r="L24" s="194"/>
      <c r="M24" s="195"/>
      <c r="N24" s="196"/>
      <c r="O24" s="191"/>
      <c r="P24" s="4"/>
      <c r="Q24" s="194"/>
      <c r="R24" s="194"/>
      <c r="S24" s="190"/>
      <c r="T24" s="192"/>
      <c r="U24" s="193"/>
      <c r="V24" s="193"/>
      <c r="W24" s="193"/>
      <c r="X24" s="193"/>
      <c r="Y24" s="198"/>
      <c r="Z24" s="194"/>
      <c r="AA24" s="194"/>
      <c r="AB24" s="52"/>
      <c r="AC24" s="190"/>
      <c r="AD24" s="5"/>
      <c r="AE24" s="5"/>
      <c r="AF24" s="5"/>
      <c r="AG24" s="7"/>
      <c r="AH24" s="5"/>
      <c r="AI24" s="24"/>
      <c r="AJ24" s="7"/>
      <c r="AK24" s="5"/>
      <c r="AL24" s="5"/>
      <c r="AM24" s="5"/>
      <c r="AN24" s="5"/>
      <c r="AO24" s="5"/>
      <c r="AP24" s="5"/>
      <c r="AQ24" s="5"/>
      <c r="AR24" s="5"/>
      <c r="AS24" s="5"/>
      <c r="AT24" s="5"/>
      <c r="AU24" s="5"/>
      <c r="AV24" s="6"/>
      <c r="AW24" s="5"/>
      <c r="AX24" s="24"/>
      <c r="AY24" s="28"/>
      <c r="AZ24" s="5"/>
      <c r="BA24" s="190"/>
      <c r="BB24" s="194"/>
      <c r="BC24" s="194"/>
    </row>
    <row r="25" spans="1:55" ht="45" customHeight="1" x14ac:dyDescent="0.2">
      <c r="A25" s="190"/>
      <c r="B25" s="194"/>
      <c r="C25" s="1" t="s">
        <v>670</v>
      </c>
      <c r="D25" s="1" t="s">
        <v>680</v>
      </c>
      <c r="E25" s="190"/>
      <c r="F25" s="194"/>
      <c r="G25" s="195"/>
      <c r="H25" s="194"/>
      <c r="I25" s="194"/>
      <c r="J25" s="4"/>
      <c r="K25" s="194"/>
      <c r="L25" s="194"/>
      <c r="M25" s="195"/>
      <c r="N25" s="196"/>
      <c r="O25" s="191"/>
      <c r="P25" s="4"/>
      <c r="Q25" s="194"/>
      <c r="R25" s="194"/>
      <c r="S25" s="190"/>
      <c r="T25" s="192"/>
      <c r="U25" s="193"/>
      <c r="V25" s="193"/>
      <c r="W25" s="193"/>
      <c r="X25" s="193"/>
      <c r="Y25" s="198"/>
      <c r="Z25" s="194"/>
      <c r="AA25" s="194"/>
      <c r="AB25" s="52"/>
      <c r="AC25" s="190"/>
      <c r="AD25" s="5"/>
      <c r="AE25" s="5"/>
      <c r="AF25" s="5"/>
      <c r="AG25" s="7"/>
      <c r="AH25" s="5"/>
      <c r="AI25" s="24"/>
      <c r="AJ25" s="7"/>
      <c r="AK25" s="5"/>
      <c r="AL25" s="5"/>
      <c r="AM25" s="5"/>
      <c r="AN25" s="5"/>
      <c r="AO25" s="5"/>
      <c r="AP25" s="5"/>
      <c r="AQ25" s="5"/>
      <c r="AR25" s="5"/>
      <c r="AS25" s="5"/>
      <c r="AT25" s="5"/>
      <c r="AU25" s="5"/>
      <c r="AV25" s="6"/>
      <c r="AW25" s="5"/>
      <c r="AX25" s="24"/>
      <c r="AY25" s="28"/>
      <c r="AZ25" s="5"/>
      <c r="BA25" s="190"/>
      <c r="BB25" s="194"/>
      <c r="BC25" s="194"/>
    </row>
    <row r="26" spans="1:55" ht="45" customHeight="1" x14ac:dyDescent="0.2">
      <c r="A26" s="190"/>
      <c r="B26" s="194"/>
      <c r="C26" s="1" t="s">
        <v>671</v>
      </c>
      <c r="D26" s="1" t="s">
        <v>680</v>
      </c>
      <c r="E26" s="190"/>
      <c r="F26" s="194"/>
      <c r="G26" s="195"/>
      <c r="H26" s="194"/>
      <c r="I26" s="194"/>
      <c r="J26" s="4"/>
      <c r="K26" s="194"/>
      <c r="L26" s="194"/>
      <c r="M26" s="195"/>
      <c r="N26" s="196"/>
      <c r="O26" s="191"/>
      <c r="P26" s="4"/>
      <c r="Q26" s="194"/>
      <c r="R26" s="194"/>
      <c r="S26" s="190"/>
      <c r="T26" s="192"/>
      <c r="U26" s="193"/>
      <c r="V26" s="193"/>
      <c r="W26" s="193"/>
      <c r="X26" s="193"/>
      <c r="Y26" s="198"/>
      <c r="Z26" s="194"/>
      <c r="AA26" s="194"/>
      <c r="AB26" s="52"/>
      <c r="AC26" s="190"/>
      <c r="AD26" s="5"/>
      <c r="AE26" s="5"/>
      <c r="AF26" s="5"/>
      <c r="AG26" s="7"/>
      <c r="AH26" s="5"/>
      <c r="AI26" s="24"/>
      <c r="AJ26" s="7"/>
      <c r="AK26" s="5"/>
      <c r="AL26" s="5"/>
      <c r="AM26" s="5"/>
      <c r="AN26" s="5"/>
      <c r="AO26" s="5"/>
      <c r="AP26" s="5"/>
      <c r="AQ26" s="5"/>
      <c r="AR26" s="5"/>
      <c r="AS26" s="5"/>
      <c r="AT26" s="5"/>
      <c r="AU26" s="5"/>
      <c r="AV26" s="6"/>
      <c r="AW26" s="5"/>
      <c r="AX26" s="24"/>
      <c r="AY26" s="28"/>
      <c r="AZ26" s="5"/>
      <c r="BA26" s="190"/>
      <c r="BB26" s="194"/>
      <c r="BC26" s="194"/>
    </row>
    <row r="27" spans="1:55" ht="45" customHeight="1" x14ac:dyDescent="0.2">
      <c r="A27" s="190"/>
      <c r="B27" s="194"/>
      <c r="C27" s="1" t="s">
        <v>672</v>
      </c>
      <c r="D27" s="1" t="s">
        <v>680</v>
      </c>
      <c r="E27" s="190"/>
      <c r="F27" s="194"/>
      <c r="G27" s="195"/>
      <c r="H27" s="194"/>
      <c r="I27" s="194"/>
      <c r="J27" s="4"/>
      <c r="K27" s="194"/>
      <c r="L27" s="194"/>
      <c r="M27" s="195"/>
      <c r="N27" s="196"/>
      <c r="O27" s="191"/>
      <c r="P27" s="4"/>
      <c r="Q27" s="194"/>
      <c r="R27" s="194"/>
      <c r="S27" s="190"/>
      <c r="T27" s="192"/>
      <c r="U27" s="193"/>
      <c r="V27" s="193"/>
      <c r="W27" s="193"/>
      <c r="X27" s="193"/>
      <c r="Y27" s="198"/>
      <c r="Z27" s="194"/>
      <c r="AA27" s="194"/>
      <c r="AB27" s="52"/>
      <c r="AC27" s="190"/>
      <c r="AD27" s="5"/>
      <c r="AE27" s="5"/>
      <c r="AF27" s="5"/>
      <c r="AG27" s="7"/>
      <c r="AH27" s="5"/>
      <c r="AI27" s="24"/>
      <c r="AJ27" s="7"/>
      <c r="AK27" s="5"/>
      <c r="AL27" s="5"/>
      <c r="AM27" s="5"/>
      <c r="AN27" s="5"/>
      <c r="AO27" s="5"/>
      <c r="AP27" s="5"/>
      <c r="AQ27" s="5"/>
      <c r="AR27" s="5"/>
      <c r="AS27" s="5"/>
      <c r="AT27" s="5"/>
      <c r="AU27" s="5"/>
      <c r="AV27" s="6"/>
      <c r="AW27" s="5"/>
      <c r="AX27" s="24"/>
      <c r="AY27" s="28"/>
      <c r="AZ27" s="5"/>
      <c r="BA27" s="190"/>
      <c r="BB27" s="194"/>
      <c r="BC27" s="194"/>
    </row>
    <row r="28" spans="1:55" ht="45" customHeight="1" x14ac:dyDescent="0.2">
      <c r="A28" s="190"/>
      <c r="B28" s="194"/>
      <c r="C28" s="1" t="s">
        <v>673</v>
      </c>
      <c r="D28" s="1" t="s">
        <v>681</v>
      </c>
      <c r="E28" s="190"/>
      <c r="F28" s="194"/>
      <c r="G28" s="195"/>
      <c r="H28" s="194"/>
      <c r="I28" s="194"/>
      <c r="J28" s="4"/>
      <c r="K28" s="194"/>
      <c r="L28" s="194"/>
      <c r="M28" s="195"/>
      <c r="N28" s="196"/>
      <c r="O28" s="191"/>
      <c r="P28" s="4"/>
      <c r="Q28" s="194"/>
      <c r="R28" s="194"/>
      <c r="S28" s="190"/>
      <c r="T28" s="192"/>
      <c r="U28" s="193"/>
      <c r="V28" s="193"/>
      <c r="W28" s="193"/>
      <c r="X28" s="193"/>
      <c r="Y28" s="198"/>
      <c r="Z28" s="194"/>
      <c r="AA28" s="194"/>
      <c r="AB28" s="52"/>
      <c r="AC28" s="190"/>
      <c r="AD28" s="5"/>
      <c r="AE28" s="5"/>
      <c r="AF28" s="5"/>
      <c r="AG28" s="7"/>
      <c r="AH28" s="5"/>
      <c r="AI28" s="24"/>
      <c r="AJ28" s="7"/>
      <c r="AK28" s="5"/>
      <c r="AL28" s="5"/>
      <c r="AM28" s="5"/>
      <c r="AN28" s="5"/>
      <c r="AO28" s="5"/>
      <c r="AP28" s="5"/>
      <c r="AQ28" s="5"/>
      <c r="AR28" s="5"/>
      <c r="AS28" s="5"/>
      <c r="AT28" s="5"/>
      <c r="AU28" s="5"/>
      <c r="AV28" s="6"/>
      <c r="AW28" s="5"/>
      <c r="AX28" s="24"/>
      <c r="AY28" s="28"/>
      <c r="AZ28" s="5"/>
      <c r="BA28" s="190"/>
      <c r="BB28" s="194"/>
      <c r="BC28" s="194"/>
    </row>
    <row r="29" spans="1:55" ht="45" customHeight="1" x14ac:dyDescent="0.2">
      <c r="A29" s="190"/>
      <c r="B29" s="194"/>
      <c r="C29" s="1" t="s">
        <v>674</v>
      </c>
      <c r="D29" s="1" t="s">
        <v>680</v>
      </c>
      <c r="E29" s="190"/>
      <c r="F29" s="194"/>
      <c r="G29" s="195"/>
      <c r="H29" s="194"/>
      <c r="I29" s="194"/>
      <c r="J29" s="4"/>
      <c r="K29" s="194"/>
      <c r="L29" s="194"/>
      <c r="M29" s="195"/>
      <c r="N29" s="196"/>
      <c r="O29" s="191"/>
      <c r="P29" s="4"/>
      <c r="Q29" s="194"/>
      <c r="R29" s="194"/>
      <c r="S29" s="190"/>
      <c r="T29" s="192"/>
      <c r="U29" s="193"/>
      <c r="V29" s="193"/>
      <c r="W29" s="193"/>
      <c r="X29" s="193"/>
      <c r="Y29" s="198"/>
      <c r="Z29" s="194"/>
      <c r="AA29" s="194"/>
      <c r="AB29" s="52"/>
      <c r="AC29" s="190"/>
      <c r="AD29" s="5"/>
      <c r="AE29" s="5"/>
      <c r="AF29" s="5"/>
      <c r="AG29" s="7"/>
      <c r="AH29" s="5"/>
      <c r="AI29" s="24"/>
      <c r="AJ29" s="7"/>
      <c r="AK29" s="5"/>
      <c r="AL29" s="5"/>
      <c r="AM29" s="5"/>
      <c r="AN29" s="5"/>
      <c r="AO29" s="5"/>
      <c r="AP29" s="5"/>
      <c r="AQ29" s="5"/>
      <c r="AR29" s="5"/>
      <c r="AS29" s="5"/>
      <c r="AT29" s="5"/>
      <c r="AU29" s="5"/>
      <c r="AV29" s="6"/>
      <c r="AW29" s="5"/>
      <c r="AX29" s="24"/>
      <c r="AY29" s="28"/>
      <c r="AZ29" s="5"/>
      <c r="BA29" s="190"/>
      <c r="BB29" s="194"/>
      <c r="BC29" s="194"/>
    </row>
    <row r="30" spans="1:55" ht="45" customHeight="1" x14ac:dyDescent="0.2">
      <c r="A30" s="190"/>
      <c r="B30" s="194"/>
      <c r="C30" s="1" t="s">
        <v>675</v>
      </c>
      <c r="D30" s="1" t="s">
        <v>681</v>
      </c>
      <c r="E30" s="190"/>
      <c r="F30" s="194"/>
      <c r="G30" s="195"/>
      <c r="H30" s="194"/>
      <c r="I30" s="194"/>
      <c r="J30" s="4"/>
      <c r="K30" s="194"/>
      <c r="L30" s="194"/>
      <c r="M30" s="195"/>
      <c r="N30" s="196"/>
      <c r="O30" s="191"/>
      <c r="P30" s="4"/>
      <c r="Q30" s="194"/>
      <c r="R30" s="194"/>
      <c r="S30" s="190"/>
      <c r="T30" s="192"/>
      <c r="U30" s="193"/>
      <c r="V30" s="193"/>
      <c r="W30" s="193"/>
      <c r="X30" s="193"/>
      <c r="Y30" s="198"/>
      <c r="Z30" s="194"/>
      <c r="AA30" s="194"/>
      <c r="AB30" s="52"/>
      <c r="AC30" s="190"/>
      <c r="AD30" s="5"/>
      <c r="AE30" s="5"/>
      <c r="AF30" s="5"/>
      <c r="AG30" s="7"/>
      <c r="AH30" s="5"/>
      <c r="AI30" s="24"/>
      <c r="AJ30" s="7"/>
      <c r="AK30" s="5"/>
      <c r="AL30" s="5"/>
      <c r="AM30" s="5"/>
      <c r="AN30" s="5"/>
      <c r="AO30" s="5"/>
      <c r="AP30" s="5"/>
      <c r="AQ30" s="5"/>
      <c r="AR30" s="5"/>
      <c r="AS30" s="5"/>
      <c r="AT30" s="5"/>
      <c r="AU30" s="5"/>
      <c r="AV30" s="6"/>
      <c r="AW30" s="5"/>
      <c r="AX30" s="24"/>
      <c r="AY30" s="28"/>
      <c r="AZ30" s="5"/>
      <c r="BA30" s="190"/>
      <c r="BB30" s="194"/>
      <c r="BC30" s="194"/>
    </row>
    <row r="31" spans="1:55" ht="45" customHeight="1" x14ac:dyDescent="0.2">
      <c r="A31" s="190"/>
      <c r="B31" s="194"/>
      <c r="C31" s="1" t="s">
        <v>676</v>
      </c>
      <c r="D31" s="1" t="s">
        <v>680</v>
      </c>
      <c r="E31" s="190"/>
      <c r="F31" s="194"/>
      <c r="G31" s="195"/>
      <c r="H31" s="194"/>
      <c r="I31" s="194"/>
      <c r="J31" s="4"/>
      <c r="K31" s="194"/>
      <c r="L31" s="194"/>
      <c r="M31" s="195"/>
      <c r="N31" s="196"/>
      <c r="O31" s="191"/>
      <c r="P31" s="4"/>
      <c r="Q31" s="194"/>
      <c r="R31" s="194"/>
      <c r="S31" s="190"/>
      <c r="T31" s="192"/>
      <c r="U31" s="193"/>
      <c r="V31" s="193"/>
      <c r="W31" s="193"/>
      <c r="X31" s="193"/>
      <c r="Y31" s="198"/>
      <c r="Z31" s="194"/>
      <c r="AA31" s="194"/>
      <c r="AB31" s="52"/>
      <c r="AC31" s="190"/>
      <c r="AD31" s="5"/>
      <c r="AE31" s="5"/>
      <c r="AF31" s="5"/>
      <c r="AG31" s="7"/>
      <c r="AH31" s="5"/>
      <c r="AI31" s="24"/>
      <c r="AJ31" s="7"/>
      <c r="AK31" s="5"/>
      <c r="AL31" s="5"/>
      <c r="AM31" s="5"/>
      <c r="AN31" s="5"/>
      <c r="AO31" s="5"/>
      <c r="AP31" s="5"/>
      <c r="AQ31" s="5"/>
      <c r="AR31" s="5"/>
      <c r="AS31" s="5"/>
      <c r="AT31" s="5"/>
      <c r="AU31" s="5"/>
      <c r="AV31" s="6"/>
      <c r="AW31" s="5"/>
      <c r="AX31" s="24"/>
      <c r="AY31" s="28"/>
      <c r="AZ31" s="5"/>
      <c r="BA31" s="190"/>
      <c r="BB31" s="194"/>
      <c r="BC31" s="194"/>
    </row>
    <row r="32" spans="1:55" ht="45" customHeight="1" x14ac:dyDescent="0.2">
      <c r="A32" s="190"/>
      <c r="B32" s="194"/>
      <c r="C32" s="1" t="s">
        <v>677</v>
      </c>
      <c r="D32" s="1" t="s">
        <v>680</v>
      </c>
      <c r="E32" s="190"/>
      <c r="F32" s="194"/>
      <c r="G32" s="195"/>
      <c r="H32" s="194"/>
      <c r="I32" s="194"/>
      <c r="J32" s="4"/>
      <c r="K32" s="194"/>
      <c r="L32" s="194"/>
      <c r="M32" s="195"/>
      <c r="N32" s="196"/>
      <c r="O32" s="191"/>
      <c r="P32" s="4"/>
      <c r="Q32" s="194"/>
      <c r="R32" s="194"/>
      <c r="S32" s="190"/>
      <c r="T32" s="192"/>
      <c r="U32" s="193"/>
      <c r="V32" s="193"/>
      <c r="W32" s="193"/>
      <c r="X32" s="193"/>
      <c r="Y32" s="198"/>
      <c r="Z32" s="194"/>
      <c r="AA32" s="194"/>
      <c r="AB32" s="52"/>
      <c r="AC32" s="190"/>
      <c r="AD32" s="5"/>
      <c r="AE32" s="5"/>
      <c r="AF32" s="5"/>
      <c r="AG32" s="7"/>
      <c r="AH32" s="5"/>
      <c r="AI32" s="24"/>
      <c r="AJ32" s="7"/>
      <c r="AK32" s="5"/>
      <c r="AL32" s="5"/>
      <c r="AM32" s="5"/>
      <c r="AN32" s="5"/>
      <c r="AO32" s="5"/>
      <c r="AP32" s="5"/>
      <c r="AQ32" s="5"/>
      <c r="AR32" s="5"/>
      <c r="AS32" s="5"/>
      <c r="AT32" s="5"/>
      <c r="AU32" s="5"/>
      <c r="AV32" s="6"/>
      <c r="AW32" s="5"/>
      <c r="AX32" s="24"/>
      <c r="AY32" s="28"/>
      <c r="AZ32" s="5"/>
      <c r="BA32" s="190"/>
      <c r="BB32" s="194"/>
      <c r="BC32" s="194"/>
    </row>
    <row r="33" spans="1:55" ht="45" customHeight="1" x14ac:dyDescent="0.2">
      <c r="A33" s="190"/>
      <c r="B33" s="194"/>
      <c r="C33" s="1" t="s">
        <v>678</v>
      </c>
      <c r="D33" s="1" t="s">
        <v>680</v>
      </c>
      <c r="E33" s="190"/>
      <c r="F33" s="194"/>
      <c r="G33" s="195"/>
      <c r="H33" s="194"/>
      <c r="I33" s="194"/>
      <c r="J33" s="4"/>
      <c r="K33" s="194"/>
      <c r="L33" s="194"/>
      <c r="M33" s="195"/>
      <c r="N33" s="196"/>
      <c r="O33" s="191"/>
      <c r="P33" s="4"/>
      <c r="Q33" s="194"/>
      <c r="R33" s="194"/>
      <c r="S33" s="190"/>
      <c r="T33" s="192"/>
      <c r="U33" s="193"/>
      <c r="V33" s="193"/>
      <c r="W33" s="193"/>
      <c r="X33" s="193"/>
      <c r="Y33" s="198"/>
      <c r="Z33" s="194"/>
      <c r="AA33" s="194"/>
      <c r="AB33" s="52"/>
      <c r="AC33" s="190"/>
      <c r="AD33" s="5"/>
      <c r="AE33" s="5"/>
      <c r="AF33" s="5"/>
      <c r="AG33" s="7"/>
      <c r="AH33" s="5"/>
      <c r="AI33" s="24"/>
      <c r="AJ33" s="7"/>
      <c r="AK33" s="5"/>
      <c r="AL33" s="5"/>
      <c r="AM33" s="5"/>
      <c r="AN33" s="5"/>
      <c r="AO33" s="5"/>
      <c r="AP33" s="5"/>
      <c r="AQ33" s="5"/>
      <c r="AR33" s="5"/>
      <c r="AS33" s="5"/>
      <c r="AT33" s="5"/>
      <c r="AU33" s="5"/>
      <c r="AV33" s="6"/>
      <c r="AW33" s="5"/>
      <c r="AX33" s="24"/>
      <c r="AY33" s="28"/>
      <c r="AZ33" s="5"/>
      <c r="BA33" s="190"/>
      <c r="BB33" s="194"/>
      <c r="BC33" s="194"/>
    </row>
    <row r="34" spans="1:55" ht="45" customHeight="1" x14ac:dyDescent="0.2">
      <c r="A34" s="190"/>
      <c r="B34" s="194"/>
      <c r="C34" s="1" t="s">
        <v>679</v>
      </c>
      <c r="D34" s="1" t="s">
        <v>680</v>
      </c>
      <c r="E34" s="190"/>
      <c r="F34" s="194"/>
      <c r="G34" s="195"/>
      <c r="H34" s="194"/>
      <c r="I34" s="194"/>
      <c r="J34" s="4"/>
      <c r="K34" s="194"/>
      <c r="L34" s="194"/>
      <c r="M34" s="195"/>
      <c r="N34" s="196"/>
      <c r="O34" s="191"/>
      <c r="P34" s="4"/>
      <c r="Q34" s="194"/>
      <c r="R34" s="194"/>
      <c r="S34" s="190"/>
      <c r="T34" s="192"/>
      <c r="U34" s="193"/>
      <c r="V34" s="193"/>
      <c r="W34" s="193"/>
      <c r="X34" s="193"/>
      <c r="Y34" s="198"/>
      <c r="Z34" s="194"/>
      <c r="AA34" s="194"/>
      <c r="AB34" s="52"/>
      <c r="AC34" s="190"/>
      <c r="AD34" s="5"/>
      <c r="AE34" s="5"/>
      <c r="AF34" s="5"/>
      <c r="AG34" s="7"/>
      <c r="AH34" s="5"/>
      <c r="AI34" s="24"/>
      <c r="AJ34" s="7"/>
      <c r="AK34" s="5"/>
      <c r="AL34" s="5"/>
      <c r="AM34" s="5"/>
      <c r="AN34" s="5"/>
      <c r="AO34" s="5"/>
      <c r="AP34" s="5"/>
      <c r="AQ34" s="5"/>
      <c r="AR34" s="5"/>
      <c r="AS34" s="5"/>
      <c r="AT34" s="5"/>
      <c r="AU34" s="5"/>
      <c r="AV34" s="6"/>
      <c r="AW34" s="5"/>
      <c r="AX34" s="24"/>
      <c r="AY34" s="28"/>
      <c r="AZ34" s="5"/>
      <c r="BA34" s="190"/>
      <c r="BB34" s="194"/>
      <c r="BC34" s="194"/>
    </row>
    <row r="35" spans="1:55" x14ac:dyDescent="0.2">
      <c r="A35" s="207"/>
      <c r="B35" s="207"/>
      <c r="C35" s="207"/>
      <c r="D35" s="207"/>
      <c r="E35" s="207"/>
      <c r="F35" s="207"/>
      <c r="G35" s="208"/>
      <c r="H35" s="209"/>
      <c r="I35" s="209"/>
      <c r="J35" s="208"/>
      <c r="K35" s="208"/>
      <c r="L35" s="209"/>
      <c r="M35" s="209"/>
      <c r="N35" s="209"/>
      <c r="O35" s="208"/>
      <c r="P35" s="210"/>
      <c r="Q35" s="208"/>
      <c r="R35" s="209"/>
      <c r="S35" s="208"/>
      <c r="T35" s="211"/>
      <c r="U35" s="212"/>
      <c r="V35" s="212"/>
      <c r="W35" s="212"/>
      <c r="X35" s="212"/>
      <c r="Y35" s="213"/>
      <c r="Z35" s="207"/>
      <c r="AA35" s="207"/>
      <c r="AB35" s="207"/>
      <c r="AC35" s="207"/>
      <c r="AD35" s="207"/>
      <c r="AE35" s="207"/>
      <c r="AF35" s="207"/>
      <c r="AG35" s="211"/>
      <c r="AH35" s="207"/>
      <c r="AI35" s="214"/>
      <c r="AJ35" s="211"/>
      <c r="AK35" s="207"/>
      <c r="AL35" s="207"/>
      <c r="AM35" s="207"/>
      <c r="AN35" s="207"/>
      <c r="AO35" s="207"/>
      <c r="AP35" s="207"/>
      <c r="AQ35" s="207"/>
      <c r="AR35" s="207"/>
      <c r="AS35" s="207"/>
      <c r="AT35" s="207"/>
      <c r="AU35" s="207"/>
      <c r="AV35" s="215"/>
      <c r="AW35" s="207"/>
      <c r="AX35" s="214"/>
      <c r="AY35" s="216"/>
      <c r="AZ35" s="207"/>
      <c r="BA35" s="207"/>
      <c r="BB35" s="207"/>
      <c r="BC35" s="217"/>
    </row>
    <row r="36" spans="1:55" x14ac:dyDescent="0.2">
      <c r="A36" s="207"/>
      <c r="B36" s="207"/>
      <c r="C36" s="207"/>
      <c r="D36" s="207"/>
      <c r="E36" s="207"/>
      <c r="F36" s="207"/>
      <c r="G36" s="208"/>
      <c r="H36" s="209"/>
      <c r="I36" s="209"/>
      <c r="J36" s="208"/>
      <c r="K36" s="208"/>
      <c r="L36" s="209"/>
      <c r="M36" s="209"/>
      <c r="N36" s="209"/>
      <c r="O36" s="208"/>
      <c r="P36" s="210"/>
      <c r="Q36" s="208"/>
      <c r="R36" s="209"/>
      <c r="S36" s="208"/>
      <c r="T36" s="211"/>
      <c r="U36" s="212"/>
      <c r="V36" s="212"/>
      <c r="W36" s="212"/>
      <c r="X36" s="212"/>
      <c r="Y36" s="213"/>
      <c r="Z36" s="207"/>
      <c r="AA36" s="207"/>
      <c r="AB36" s="207"/>
      <c r="AC36" s="207"/>
      <c r="AD36" s="207"/>
      <c r="AE36" s="207"/>
      <c r="AF36" s="207"/>
      <c r="AG36" s="211"/>
      <c r="AH36" s="207"/>
      <c r="AI36" s="214"/>
      <c r="AJ36" s="211"/>
      <c r="AK36" s="207"/>
      <c r="AL36" s="207"/>
      <c r="AM36" s="207"/>
      <c r="AN36" s="207"/>
      <c r="AO36" s="207"/>
      <c r="AP36" s="207"/>
      <c r="AQ36" s="207"/>
      <c r="AR36" s="207"/>
      <c r="AS36" s="207"/>
      <c r="AT36" s="207"/>
      <c r="AU36" s="207"/>
      <c r="AV36" s="215"/>
      <c r="AW36" s="207"/>
      <c r="AX36" s="214"/>
      <c r="AY36" s="216"/>
      <c r="AZ36" s="207"/>
      <c r="BA36" s="207"/>
      <c r="BB36" s="207"/>
      <c r="BC36" s="217"/>
    </row>
    <row r="37" spans="1:55" x14ac:dyDescent="0.2">
      <c r="G37" s="178"/>
      <c r="J37" s="178"/>
      <c r="O37" s="178"/>
      <c r="P37" s="55"/>
      <c r="Q37" s="178"/>
    </row>
    <row r="38" spans="1:55" x14ac:dyDescent="0.2">
      <c r="G38" s="178"/>
      <c r="J38" s="178"/>
      <c r="O38" s="178"/>
      <c r="P38" s="55"/>
      <c r="Q38" s="178"/>
    </row>
    <row r="39" spans="1:55" ht="26.25" x14ac:dyDescent="0.4">
      <c r="A39" s="201" t="s">
        <v>629</v>
      </c>
      <c r="G39" s="178"/>
      <c r="J39" s="178"/>
      <c r="O39" s="178"/>
      <c r="P39" s="55"/>
      <c r="Q39" s="178"/>
    </row>
    <row r="40" spans="1:55" x14ac:dyDescent="0.2">
      <c r="G40" s="178"/>
      <c r="J40" s="178"/>
      <c r="O40" s="178"/>
      <c r="P40" s="55"/>
      <c r="Q40" s="178"/>
    </row>
    <row r="41" spans="1:55" s="9" customFormat="1" ht="78.75" x14ac:dyDescent="0.25">
      <c r="A41" s="202" t="s">
        <v>630</v>
      </c>
      <c r="B41" s="1" t="s">
        <v>631</v>
      </c>
      <c r="C41" s="203" t="s">
        <v>632</v>
      </c>
      <c r="D41" s="196" t="s">
        <v>633</v>
      </c>
      <c r="E41" s="1" t="s">
        <v>634</v>
      </c>
      <c r="F41" s="204" t="s">
        <v>635</v>
      </c>
      <c r="G41" s="72" t="s">
        <v>636</v>
      </c>
      <c r="H41" s="195">
        <v>2017000005</v>
      </c>
      <c r="I41" s="197">
        <v>42807</v>
      </c>
      <c r="J41" s="6">
        <v>504456528</v>
      </c>
      <c r="K41" s="197">
        <v>42971</v>
      </c>
      <c r="L41" s="195">
        <v>2017000015</v>
      </c>
      <c r="M41" s="72" t="s">
        <v>636</v>
      </c>
      <c r="N41" s="196" t="s">
        <v>637</v>
      </c>
      <c r="O41" s="26">
        <v>42971</v>
      </c>
      <c r="P41" s="6">
        <v>504456528</v>
      </c>
      <c r="Q41" s="26">
        <v>42984</v>
      </c>
      <c r="R41" s="197">
        <v>42991</v>
      </c>
      <c r="S41" s="196" t="s">
        <v>638</v>
      </c>
      <c r="T41" s="6">
        <v>504456528</v>
      </c>
      <c r="U41" s="48"/>
      <c r="V41" s="48"/>
      <c r="W41" s="48"/>
      <c r="X41" s="48"/>
      <c r="Y41" s="49"/>
      <c r="Z41" s="73"/>
      <c r="AA41" s="73"/>
      <c r="AB41" s="196" t="s">
        <v>637</v>
      </c>
      <c r="AC41" s="205" t="s">
        <v>639</v>
      </c>
      <c r="AD41" s="25"/>
      <c r="AE41" s="25"/>
      <c r="AF41" s="25"/>
      <c r="AG41" s="6"/>
      <c r="AH41" s="25"/>
      <c r="AI41" s="50"/>
      <c r="AJ41" s="6"/>
      <c r="AK41" s="25"/>
      <c r="AL41" s="25"/>
      <c r="AM41" s="25"/>
      <c r="AN41" s="25"/>
      <c r="AO41" s="25"/>
      <c r="AP41" s="25"/>
      <c r="AQ41" s="25"/>
      <c r="AR41" s="25"/>
      <c r="AS41" s="25"/>
      <c r="AT41" s="25"/>
      <c r="AU41" s="25"/>
      <c r="AV41" s="6"/>
      <c r="AW41" s="25"/>
      <c r="AX41" s="50"/>
      <c r="AY41" s="51"/>
      <c r="AZ41" s="25"/>
      <c r="BA41" s="1" t="s">
        <v>640</v>
      </c>
      <c r="BB41" s="25">
        <v>3204931673</v>
      </c>
      <c r="BC41" s="27" t="s">
        <v>641</v>
      </c>
    </row>
    <row r="42" spans="1:55" s="9" customFormat="1" ht="97.5" customHeight="1" x14ac:dyDescent="0.25">
      <c r="A42" s="202" t="s">
        <v>642</v>
      </c>
      <c r="B42" s="1" t="s">
        <v>643</v>
      </c>
      <c r="C42" s="1" t="s">
        <v>644</v>
      </c>
      <c r="D42" s="196" t="s">
        <v>645</v>
      </c>
      <c r="E42" s="1" t="s">
        <v>646</v>
      </c>
      <c r="F42" s="25" t="s">
        <v>647</v>
      </c>
      <c r="G42" s="72" t="s">
        <v>648</v>
      </c>
      <c r="H42" s="195">
        <v>2017000011</v>
      </c>
      <c r="I42" s="197">
        <v>42857</v>
      </c>
      <c r="J42" s="6">
        <v>841192774</v>
      </c>
      <c r="K42" s="197">
        <v>43010</v>
      </c>
      <c r="L42" s="195">
        <v>2017000023</v>
      </c>
      <c r="M42" s="72" t="s">
        <v>648</v>
      </c>
      <c r="N42" s="196" t="s">
        <v>649</v>
      </c>
      <c r="O42" s="26">
        <v>43010</v>
      </c>
      <c r="P42" s="6">
        <v>841192774</v>
      </c>
      <c r="Q42" s="26">
        <v>43018</v>
      </c>
      <c r="R42" s="197">
        <v>43018</v>
      </c>
      <c r="S42" s="195">
        <v>5</v>
      </c>
      <c r="T42" s="6">
        <v>841192774</v>
      </c>
      <c r="U42" s="48"/>
      <c r="V42" s="48"/>
      <c r="W42" s="48"/>
      <c r="X42" s="48"/>
      <c r="Y42" s="49"/>
      <c r="Z42" s="73"/>
      <c r="AA42" s="73"/>
      <c r="AB42" s="196" t="s">
        <v>649</v>
      </c>
      <c r="AC42" s="1" t="s">
        <v>639</v>
      </c>
      <c r="AD42" s="25"/>
      <c r="AE42" s="25"/>
      <c r="AF42" s="25"/>
      <c r="AG42" s="6">
        <v>307256351</v>
      </c>
      <c r="AH42" s="26">
        <v>43060</v>
      </c>
      <c r="AI42" s="50">
        <v>2017000042</v>
      </c>
      <c r="AJ42" s="6"/>
      <c r="AK42" s="25"/>
      <c r="AL42" s="25"/>
      <c r="AM42" s="25"/>
      <c r="AN42" s="25"/>
      <c r="AO42" s="25"/>
      <c r="AP42" s="25"/>
      <c r="AQ42" s="25"/>
      <c r="AR42" s="25"/>
      <c r="AS42" s="25"/>
      <c r="AT42" s="25"/>
      <c r="AU42" s="25"/>
      <c r="AV42" s="6"/>
      <c r="AW42" s="25"/>
      <c r="AX42" s="50"/>
      <c r="AY42" s="51"/>
      <c r="AZ42" s="25"/>
      <c r="BA42" s="1" t="s">
        <v>185</v>
      </c>
      <c r="BB42" s="25">
        <v>313262221</v>
      </c>
      <c r="BC42" s="206" t="s">
        <v>650</v>
      </c>
    </row>
    <row r="43" spans="1:55" s="9" customFormat="1" ht="105.75" customHeight="1" x14ac:dyDescent="0.25">
      <c r="A43" s="202" t="s">
        <v>651</v>
      </c>
      <c r="B43" s="140" t="s">
        <v>652</v>
      </c>
      <c r="C43" s="1" t="s">
        <v>653</v>
      </c>
      <c r="D43" s="196" t="s">
        <v>654</v>
      </c>
      <c r="E43" s="1" t="s">
        <v>655</v>
      </c>
      <c r="F43" s="25" t="s">
        <v>656</v>
      </c>
      <c r="G43" s="72" t="s">
        <v>657</v>
      </c>
      <c r="H43" s="195">
        <v>2017000013</v>
      </c>
      <c r="I43" s="197">
        <v>42867</v>
      </c>
      <c r="J43" s="6">
        <v>612022385</v>
      </c>
      <c r="K43" s="197">
        <v>43010</v>
      </c>
      <c r="L43" s="195">
        <v>2017000024</v>
      </c>
      <c r="M43" s="72" t="s">
        <v>657</v>
      </c>
      <c r="N43" s="196" t="s">
        <v>183</v>
      </c>
      <c r="O43" s="26">
        <v>43010</v>
      </c>
      <c r="P43" s="6">
        <v>612022385</v>
      </c>
      <c r="Q43" s="26">
        <v>43018</v>
      </c>
      <c r="R43" s="197">
        <v>43018</v>
      </c>
      <c r="S43" s="195">
        <v>3</v>
      </c>
      <c r="T43" s="6">
        <v>612022385</v>
      </c>
      <c r="U43" s="48"/>
      <c r="V43" s="48"/>
      <c r="W43" s="48"/>
      <c r="X43" s="48"/>
      <c r="Y43" s="49"/>
      <c r="Z43" s="73"/>
      <c r="AA43" s="73"/>
      <c r="AB43" s="196" t="s">
        <v>183</v>
      </c>
      <c r="AC43" s="1" t="s">
        <v>639</v>
      </c>
      <c r="AD43" s="25"/>
      <c r="AE43" s="25"/>
      <c r="AF43" s="25"/>
      <c r="AG43" s="6">
        <v>257088942.12</v>
      </c>
      <c r="AH43" s="26">
        <v>43056</v>
      </c>
      <c r="AI43" s="50">
        <v>2017000041</v>
      </c>
      <c r="AJ43" s="6">
        <v>234919117</v>
      </c>
      <c r="AK43" s="73"/>
      <c r="AL43" s="73"/>
      <c r="AM43" s="25"/>
      <c r="AN43" s="25"/>
      <c r="AO43" s="25"/>
      <c r="AP43" s="25"/>
      <c r="AQ43" s="25"/>
      <c r="AR43" s="25"/>
      <c r="AS43" s="25"/>
      <c r="AT43" s="25"/>
      <c r="AU43" s="25"/>
      <c r="AV43" s="6"/>
      <c r="AW43" s="25"/>
      <c r="AX43" s="50"/>
      <c r="AY43" s="51"/>
      <c r="AZ43" s="25"/>
      <c r="BA43" s="1" t="s">
        <v>185</v>
      </c>
      <c r="BB43" s="25">
        <v>3132621221</v>
      </c>
      <c r="BC43" s="27" t="s">
        <v>658</v>
      </c>
    </row>
    <row r="44" spans="1:55" x14ac:dyDescent="0.2">
      <c r="P44" s="14"/>
    </row>
    <row r="45" spans="1:55" x14ac:dyDescent="0.2">
      <c r="P45" s="14"/>
    </row>
    <row r="46" spans="1:55" x14ac:dyDescent="0.2">
      <c r="P46" s="14"/>
    </row>
    <row r="47" spans="1:55" x14ac:dyDescent="0.2">
      <c r="P47" s="14"/>
    </row>
    <row r="48" spans="1:55" x14ac:dyDescent="0.2">
      <c r="P48" s="14"/>
      <c r="V48" s="15"/>
      <c r="W48" s="15"/>
      <c r="X48" s="15"/>
      <c r="Z48" s="14"/>
    </row>
    <row r="49" spans="16:26" x14ac:dyDescent="0.2">
      <c r="P49" s="14"/>
      <c r="V49" s="15"/>
      <c r="W49" s="15"/>
      <c r="X49" s="15"/>
      <c r="Z49" s="14"/>
    </row>
    <row r="50" spans="16:26" x14ac:dyDescent="0.2">
      <c r="P50" s="14"/>
      <c r="V50" s="15"/>
      <c r="W50" s="15"/>
      <c r="X50" s="15"/>
      <c r="Z50" s="14"/>
    </row>
    <row r="51" spans="16:26" x14ac:dyDescent="0.2">
      <c r="P51" s="14"/>
      <c r="V51" s="15"/>
      <c r="W51" s="15"/>
      <c r="X51" s="15"/>
      <c r="Z51" s="14"/>
    </row>
    <row r="52" spans="16:26" x14ac:dyDescent="0.2">
      <c r="V52" s="15"/>
      <c r="W52" s="15"/>
      <c r="X52" s="15"/>
      <c r="Z52" s="14"/>
    </row>
    <row r="53" spans="16:26" x14ac:dyDescent="0.2">
      <c r="V53" s="15"/>
      <c r="W53" s="15"/>
      <c r="X53" s="15"/>
      <c r="Z53" s="14"/>
    </row>
    <row r="54" spans="16:26" x14ac:dyDescent="0.2">
      <c r="V54" s="15"/>
      <c r="W54" s="15"/>
      <c r="X54" s="15"/>
      <c r="Z54" s="14"/>
    </row>
    <row r="55" spans="16:26" x14ac:dyDescent="0.2">
      <c r="V55" s="15"/>
      <c r="W55" s="15"/>
      <c r="X55" s="15"/>
      <c r="Z55" s="14"/>
    </row>
  </sheetData>
  <mergeCells count="54">
    <mergeCell ref="BC19:BC20"/>
    <mergeCell ref="Z19:Z20"/>
    <mergeCell ref="AA19:AA20"/>
    <mergeCell ref="AC19:AC20"/>
    <mergeCell ref="BA19:BA20"/>
    <mergeCell ref="BB19:BB20"/>
    <mergeCell ref="U19:U20"/>
    <mergeCell ref="V19:V20"/>
    <mergeCell ref="W19:W20"/>
    <mergeCell ref="X19:X20"/>
    <mergeCell ref="Y19:Y20"/>
    <mergeCell ref="O19:O20"/>
    <mergeCell ref="Q19:Q20"/>
    <mergeCell ref="R19:R20"/>
    <mergeCell ref="S19:S20"/>
    <mergeCell ref="T19:T20"/>
    <mergeCell ref="F19:F20"/>
    <mergeCell ref="H19:H20"/>
    <mergeCell ref="I19:I20"/>
    <mergeCell ref="K19:K20"/>
    <mergeCell ref="L19:L20"/>
    <mergeCell ref="A19:A20"/>
    <mergeCell ref="B19:B20"/>
    <mergeCell ref="C19:C20"/>
    <mergeCell ref="D19:D20"/>
    <mergeCell ref="E19:E20"/>
    <mergeCell ref="BC3:BC4"/>
    <mergeCell ref="U3:U4"/>
    <mergeCell ref="V3:V4"/>
    <mergeCell ref="W3:W4"/>
    <mergeCell ref="X3:X4"/>
    <mergeCell ref="Y3:Y4"/>
    <mergeCell ref="Z3:Z4"/>
    <mergeCell ref="AA3:AA4"/>
    <mergeCell ref="AD3:AX3"/>
    <mergeCell ref="AY3:AZ3"/>
    <mergeCell ref="BA3:BA4"/>
    <mergeCell ref="BB3:BB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s>
  <hyperlinks>
    <hyperlink ref="BC5" r:id="rId1" xr:uid="{00000000-0004-0000-0900-000000000000}"/>
    <hyperlink ref="BC8" r:id="rId2" xr:uid="{00000000-0004-0000-0900-000001000000}"/>
    <hyperlink ref="BC6" r:id="rId3" xr:uid="{00000000-0004-0000-0900-000002000000}"/>
    <hyperlink ref="BC9" r:id="rId4" xr:uid="{00000000-0004-0000-0900-000003000000}"/>
    <hyperlink ref="BC11" r:id="rId5" xr:uid="{00000000-0004-0000-0900-000004000000}"/>
    <hyperlink ref="BC10" r:id="rId6" xr:uid="{00000000-0004-0000-0900-000005000000}"/>
    <hyperlink ref="BC7" r:id="rId7" xr:uid="{00000000-0004-0000-0900-000006000000}"/>
    <hyperlink ref="BC12" r:id="rId8" xr:uid="{00000000-0004-0000-0900-000007000000}"/>
    <hyperlink ref="BC15" r:id="rId9" xr:uid="{00000000-0004-0000-0900-000008000000}"/>
    <hyperlink ref="BC14" r:id="rId10" xr:uid="{00000000-0004-0000-0900-000009000000}"/>
    <hyperlink ref="BC17" r:id="rId11" xr:uid="{00000000-0004-0000-0900-00000A000000}"/>
    <hyperlink ref="BC16" r:id="rId12" xr:uid="{00000000-0004-0000-0900-00000B000000}"/>
    <hyperlink ref="BC18" r:id="rId13" xr:uid="{00000000-0004-0000-0900-00000C000000}"/>
    <hyperlink ref="BC41" r:id="rId14" xr:uid="{00000000-0004-0000-0900-00000D000000}"/>
    <hyperlink ref="BC43" r:id="rId15" xr:uid="{00000000-0004-0000-0900-00000E000000}"/>
    <hyperlink ref="BC42" r:id="rId16" xr:uid="{00000000-0004-0000-0900-00000F000000}"/>
    <hyperlink ref="BC19" r:id="rId17" xr:uid="{00000000-0004-0000-0900-000010000000}"/>
  </hyperlinks>
  <pageMargins left="0.70866141732283472" right="0.70866141732283472" top="0.74803149606299213" bottom="0.74803149606299213" header="0.31496062992125984" footer="0.31496062992125984"/>
  <pageSetup scale="75" orientation="landscape" r:id="rId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64"/>
  <sheetViews>
    <sheetView workbookViewId="0">
      <selection activeCell="C9" sqref="C9"/>
    </sheetView>
  </sheetViews>
  <sheetFormatPr baseColWidth="10" defaultRowHeight="15" x14ac:dyDescent="0.25"/>
  <cols>
    <col min="1" max="1" width="7.140625" style="219" customWidth="1"/>
    <col min="2" max="2" width="33.5703125" style="218" customWidth="1"/>
    <col min="3" max="3" width="23" customWidth="1"/>
    <col min="4" max="4" width="22.5703125" customWidth="1"/>
  </cols>
  <sheetData>
    <row r="2" spans="1:4" x14ac:dyDescent="0.25">
      <c r="A2" s="133" t="s">
        <v>357</v>
      </c>
      <c r="B2" s="139" t="s">
        <v>742</v>
      </c>
      <c r="C2" s="133" t="s">
        <v>743</v>
      </c>
      <c r="D2" s="133" t="s">
        <v>744</v>
      </c>
    </row>
    <row r="3" spans="1:4" x14ac:dyDescent="0.25">
      <c r="A3" s="133">
        <v>1</v>
      </c>
      <c r="B3" s="127" t="s">
        <v>50</v>
      </c>
      <c r="C3" s="128"/>
      <c r="D3" s="128"/>
    </row>
    <row r="4" spans="1:4" x14ac:dyDescent="0.25">
      <c r="A4" s="133">
        <v>2</v>
      </c>
      <c r="B4" s="127" t="s">
        <v>204</v>
      </c>
      <c r="C4" s="128"/>
      <c r="D4" s="128"/>
    </row>
    <row r="5" spans="1:4" x14ac:dyDescent="0.25">
      <c r="A5" s="133">
        <v>3</v>
      </c>
      <c r="B5" s="127" t="s">
        <v>182</v>
      </c>
      <c r="C5" s="128"/>
      <c r="D5" s="128"/>
    </row>
    <row r="6" spans="1:4" x14ac:dyDescent="0.25">
      <c r="A6" s="133">
        <v>4</v>
      </c>
      <c r="B6" s="127" t="s">
        <v>161</v>
      </c>
      <c r="C6" s="128"/>
      <c r="D6" s="128"/>
    </row>
    <row r="7" spans="1:4" x14ac:dyDescent="0.25">
      <c r="A7" s="133">
        <v>5</v>
      </c>
      <c r="B7" s="127" t="s">
        <v>160</v>
      </c>
      <c r="C7" s="128"/>
      <c r="D7" s="128"/>
    </row>
    <row r="8" spans="1:4" x14ac:dyDescent="0.25">
      <c r="A8" s="133">
        <v>6</v>
      </c>
      <c r="B8" s="127" t="s">
        <v>137</v>
      </c>
      <c r="C8" s="128"/>
      <c r="D8" s="128"/>
    </row>
    <row r="9" spans="1:4" x14ac:dyDescent="0.25">
      <c r="A9" s="133">
        <v>7</v>
      </c>
      <c r="B9" s="127" t="s">
        <v>141</v>
      </c>
      <c r="C9" s="128"/>
      <c r="D9" s="128"/>
    </row>
    <row r="10" spans="1:4" x14ac:dyDescent="0.25">
      <c r="A10" s="133">
        <v>8</v>
      </c>
      <c r="B10" s="127" t="s">
        <v>152</v>
      </c>
      <c r="C10" s="128"/>
      <c r="D10" s="128"/>
    </row>
    <row r="11" spans="1:4" x14ac:dyDescent="0.25">
      <c r="A11" s="133">
        <v>9</v>
      </c>
      <c r="B11" s="127" t="s">
        <v>215</v>
      </c>
      <c r="C11" s="128"/>
      <c r="D11" s="128"/>
    </row>
    <row r="12" spans="1:4" x14ac:dyDescent="0.25">
      <c r="A12" s="133">
        <v>10</v>
      </c>
      <c r="B12" s="127" t="s">
        <v>216</v>
      </c>
      <c r="C12" s="128"/>
      <c r="D12" s="128"/>
    </row>
    <row r="13" spans="1:4" x14ac:dyDescent="0.25">
      <c r="A13" s="133">
        <v>11</v>
      </c>
      <c r="B13" s="127" t="s">
        <v>279</v>
      </c>
      <c r="C13" s="128"/>
      <c r="D13" s="128"/>
    </row>
    <row r="14" spans="1:4" x14ac:dyDescent="0.25">
      <c r="A14" s="133">
        <v>12</v>
      </c>
      <c r="B14" s="127" t="s">
        <v>162</v>
      </c>
      <c r="C14" s="128"/>
      <c r="D14" s="128"/>
    </row>
    <row r="15" spans="1:4" x14ac:dyDescent="0.25">
      <c r="A15" s="133">
        <v>13</v>
      </c>
      <c r="B15" s="127" t="s">
        <v>180</v>
      </c>
      <c r="C15" s="128"/>
      <c r="D15" s="128"/>
    </row>
    <row r="16" spans="1:4" x14ac:dyDescent="0.25">
      <c r="A16" s="133">
        <v>14</v>
      </c>
      <c r="B16" s="127" t="s">
        <v>398</v>
      </c>
      <c r="C16" s="128"/>
      <c r="D16" s="128"/>
    </row>
    <row r="17" spans="1:4" x14ac:dyDescent="0.25">
      <c r="A17" s="133">
        <v>15</v>
      </c>
      <c r="B17" s="127" t="s">
        <v>220</v>
      </c>
      <c r="C17" s="128"/>
      <c r="D17" s="128"/>
    </row>
    <row r="18" spans="1:4" x14ac:dyDescent="0.25">
      <c r="A18" s="133">
        <v>16</v>
      </c>
      <c r="B18" s="127" t="s">
        <v>254</v>
      </c>
      <c r="C18" s="128"/>
      <c r="D18" s="128"/>
    </row>
    <row r="19" spans="1:4" x14ac:dyDescent="0.25">
      <c r="A19" s="133">
        <v>17</v>
      </c>
      <c r="B19" s="127" t="s">
        <v>223</v>
      </c>
      <c r="C19" s="128"/>
      <c r="D19" s="128"/>
    </row>
    <row r="20" spans="1:4" x14ac:dyDescent="0.25">
      <c r="A20" s="133">
        <v>18</v>
      </c>
      <c r="B20" s="127" t="s">
        <v>262</v>
      </c>
      <c r="C20" s="128"/>
      <c r="D20" s="128"/>
    </row>
    <row r="21" spans="1:4" x14ac:dyDescent="0.25">
      <c r="A21" s="133">
        <v>19</v>
      </c>
      <c r="B21" s="127" t="s">
        <v>221</v>
      </c>
      <c r="C21" s="128"/>
      <c r="D21" s="128"/>
    </row>
    <row r="22" spans="1:4" x14ac:dyDescent="0.25">
      <c r="A22" s="133">
        <v>20</v>
      </c>
      <c r="B22" s="127" t="s">
        <v>272</v>
      </c>
      <c r="C22" s="128"/>
      <c r="D22" s="128"/>
    </row>
    <row r="23" spans="1:4" ht="15" customHeight="1" x14ac:dyDescent="0.25">
      <c r="A23" s="133">
        <v>21</v>
      </c>
      <c r="B23" s="127" t="s">
        <v>501</v>
      </c>
      <c r="C23" s="128"/>
      <c r="D23" s="128"/>
    </row>
    <row r="24" spans="1:4" x14ac:dyDescent="0.25">
      <c r="A24" s="133">
        <v>22</v>
      </c>
      <c r="B24" s="127" t="s">
        <v>289</v>
      </c>
      <c r="C24" s="128"/>
      <c r="D24" s="128"/>
    </row>
    <row r="25" spans="1:4" x14ac:dyDescent="0.25">
      <c r="A25" s="133">
        <v>23</v>
      </c>
      <c r="B25" s="127" t="s">
        <v>285</v>
      </c>
      <c r="C25" s="128"/>
      <c r="D25" s="128"/>
    </row>
    <row r="26" spans="1:4" x14ac:dyDescent="0.25">
      <c r="A26" s="133">
        <v>24</v>
      </c>
      <c r="B26" s="127" t="s">
        <v>314</v>
      </c>
      <c r="C26" s="128"/>
      <c r="D26" s="128"/>
    </row>
    <row r="27" spans="1:4" x14ac:dyDescent="0.25">
      <c r="A27" s="133">
        <v>25</v>
      </c>
      <c r="B27" s="127" t="s">
        <v>386</v>
      </c>
      <c r="C27" s="128"/>
      <c r="D27" s="128"/>
    </row>
    <row r="28" spans="1:4" ht="15" customHeight="1" x14ac:dyDescent="0.25">
      <c r="A28" s="133">
        <v>26</v>
      </c>
      <c r="B28" s="127" t="s">
        <v>245</v>
      </c>
      <c r="C28" s="128"/>
      <c r="D28" s="128"/>
    </row>
    <row r="29" spans="1:4" ht="15" customHeight="1" x14ac:dyDescent="0.25">
      <c r="A29" s="133">
        <v>27</v>
      </c>
      <c r="B29" s="127" t="s">
        <v>592</v>
      </c>
      <c r="C29" s="128"/>
      <c r="D29" s="128"/>
    </row>
    <row r="30" spans="1:4" x14ac:dyDescent="0.25">
      <c r="A30" s="133">
        <v>28</v>
      </c>
      <c r="B30" s="127" t="s">
        <v>325</v>
      </c>
      <c r="C30" s="128"/>
      <c r="D30" s="128"/>
    </row>
    <row r="31" spans="1:4" x14ac:dyDescent="0.25">
      <c r="A31" s="133">
        <v>29</v>
      </c>
      <c r="B31" s="127" t="s">
        <v>326</v>
      </c>
      <c r="C31" s="128"/>
      <c r="D31" s="128"/>
    </row>
    <row r="32" spans="1:4" x14ac:dyDescent="0.25">
      <c r="A32" s="133">
        <v>30</v>
      </c>
      <c r="B32" s="127" t="s">
        <v>379</v>
      </c>
      <c r="C32" s="128"/>
      <c r="D32" s="128"/>
    </row>
    <row r="33" spans="1:4" x14ac:dyDescent="0.25">
      <c r="A33" s="133">
        <v>31</v>
      </c>
      <c r="B33" s="127" t="s">
        <v>332</v>
      </c>
      <c r="C33" s="128"/>
      <c r="D33" s="128"/>
    </row>
    <row r="34" spans="1:4" x14ac:dyDescent="0.25">
      <c r="A34" s="133">
        <v>32</v>
      </c>
      <c r="B34" s="127" t="s">
        <v>340</v>
      </c>
      <c r="C34" s="128"/>
      <c r="D34" s="128"/>
    </row>
    <row r="35" spans="1:4" x14ac:dyDescent="0.25">
      <c r="A35" s="133">
        <v>33</v>
      </c>
      <c r="B35" s="127" t="s">
        <v>405</v>
      </c>
      <c r="C35" s="128"/>
      <c r="D35" s="128"/>
    </row>
    <row r="36" spans="1:4" x14ac:dyDescent="0.25">
      <c r="A36" s="133">
        <v>34</v>
      </c>
      <c r="B36" s="127" t="s">
        <v>419</v>
      </c>
      <c r="C36" s="128"/>
      <c r="D36" s="128"/>
    </row>
    <row r="37" spans="1:4" x14ac:dyDescent="0.25">
      <c r="A37" s="133">
        <v>35</v>
      </c>
      <c r="B37" s="127" t="s">
        <v>448</v>
      </c>
      <c r="C37" s="128"/>
      <c r="D37" s="128"/>
    </row>
    <row r="38" spans="1:4" x14ac:dyDescent="0.25">
      <c r="A38" s="133">
        <v>36</v>
      </c>
      <c r="B38" s="127" t="s">
        <v>428</v>
      </c>
      <c r="C38" s="128"/>
      <c r="D38" s="128"/>
    </row>
    <row r="39" spans="1:4" x14ac:dyDescent="0.25">
      <c r="A39" s="133">
        <v>37</v>
      </c>
      <c r="B39" s="127" t="s">
        <v>420</v>
      </c>
      <c r="C39" s="128"/>
      <c r="D39" s="128"/>
    </row>
    <row r="40" spans="1:4" x14ac:dyDescent="0.25">
      <c r="A40" s="133">
        <v>38</v>
      </c>
      <c r="B40" s="127" t="s">
        <v>447</v>
      </c>
      <c r="C40" s="128"/>
      <c r="D40" s="128"/>
    </row>
    <row r="41" spans="1:4" x14ac:dyDescent="0.25">
      <c r="A41" s="133">
        <v>39</v>
      </c>
      <c r="B41" s="127" t="s">
        <v>435</v>
      </c>
      <c r="C41" s="128"/>
      <c r="D41" s="128"/>
    </row>
    <row r="42" spans="1:4" x14ac:dyDescent="0.25">
      <c r="A42" s="133">
        <v>40</v>
      </c>
      <c r="B42" s="127" t="s">
        <v>575</v>
      </c>
      <c r="C42" s="128"/>
      <c r="D42" s="128"/>
    </row>
    <row r="43" spans="1:4" x14ac:dyDescent="0.25">
      <c r="A43" s="133">
        <v>41</v>
      </c>
      <c r="B43" s="127" t="s">
        <v>513</v>
      </c>
      <c r="C43" s="128"/>
      <c r="D43" s="128"/>
    </row>
    <row r="44" spans="1:4" x14ac:dyDescent="0.25">
      <c r="A44" s="133">
        <v>42</v>
      </c>
      <c r="B44" s="127" t="s">
        <v>512</v>
      </c>
      <c r="C44" s="128"/>
      <c r="D44" s="128"/>
    </row>
    <row r="45" spans="1:4" x14ac:dyDescent="0.25">
      <c r="A45" s="133">
        <v>43</v>
      </c>
      <c r="B45" s="127" t="s">
        <v>576</v>
      </c>
      <c r="C45" s="128"/>
      <c r="D45" s="128"/>
    </row>
    <row r="46" spans="1:4" x14ac:dyDescent="0.25">
      <c r="A46" s="133">
        <v>44</v>
      </c>
      <c r="B46" s="127" t="s">
        <v>740</v>
      </c>
      <c r="C46" s="128"/>
      <c r="D46" s="128"/>
    </row>
    <row r="47" spans="1:4" x14ac:dyDescent="0.25">
      <c r="A47" s="133">
        <v>45</v>
      </c>
      <c r="B47" s="127" t="s">
        <v>741</v>
      </c>
      <c r="C47" s="128"/>
      <c r="D47" s="128"/>
    </row>
    <row r="48" spans="1:4" x14ac:dyDescent="0.25">
      <c r="A48" s="133">
        <v>46</v>
      </c>
      <c r="B48" s="127" t="s">
        <v>550</v>
      </c>
      <c r="C48" s="128"/>
      <c r="D48" s="128"/>
    </row>
    <row r="49" spans="1:4" x14ac:dyDescent="0.25">
      <c r="A49" s="133">
        <v>47</v>
      </c>
      <c r="B49" s="127" t="s">
        <v>551</v>
      </c>
      <c r="C49" s="128"/>
      <c r="D49" s="128"/>
    </row>
    <row r="50" spans="1:4" x14ac:dyDescent="0.25">
      <c r="A50" s="133">
        <v>48</v>
      </c>
      <c r="B50" s="127" t="s">
        <v>596</v>
      </c>
      <c r="C50" s="128"/>
      <c r="D50" s="128"/>
    </row>
    <row r="51" spans="1:4" x14ac:dyDescent="0.25">
      <c r="A51" s="133">
        <v>49</v>
      </c>
      <c r="B51" s="127" t="s">
        <v>577</v>
      </c>
      <c r="C51" s="128"/>
      <c r="D51" s="128"/>
    </row>
    <row r="52" spans="1:4" x14ac:dyDescent="0.25">
      <c r="A52" s="133">
        <v>50</v>
      </c>
      <c r="B52" s="127" t="s">
        <v>597</v>
      </c>
      <c r="C52" s="128"/>
      <c r="D52" s="128"/>
    </row>
    <row r="53" spans="1:4" x14ac:dyDescent="0.25">
      <c r="A53" s="133">
        <v>51</v>
      </c>
      <c r="B53" s="127" t="s">
        <v>613</v>
      </c>
      <c r="C53" s="128"/>
      <c r="D53" s="128"/>
    </row>
    <row r="54" spans="1:4" x14ac:dyDescent="0.25">
      <c r="A54" s="133">
        <v>52</v>
      </c>
      <c r="B54" s="127" t="s">
        <v>604</v>
      </c>
      <c r="C54" s="128"/>
      <c r="D54" s="128"/>
    </row>
    <row r="55" spans="1:4" x14ac:dyDescent="0.25">
      <c r="A55" s="133">
        <v>53</v>
      </c>
      <c r="B55" s="127" t="s">
        <v>685</v>
      </c>
      <c r="C55" s="128"/>
      <c r="D55" s="128"/>
    </row>
    <row r="56" spans="1:4" x14ac:dyDescent="0.25">
      <c r="A56" s="133">
        <v>54</v>
      </c>
      <c r="B56" s="127" t="s">
        <v>620</v>
      </c>
      <c r="C56" s="128"/>
      <c r="D56" s="128"/>
    </row>
    <row r="57" spans="1:4" ht="15" customHeight="1" x14ac:dyDescent="0.25">
      <c r="A57" s="133">
        <v>55</v>
      </c>
      <c r="B57" s="127" t="s">
        <v>682</v>
      </c>
      <c r="C57" s="128"/>
      <c r="D57" s="128"/>
    </row>
    <row r="58" spans="1:4" x14ac:dyDescent="0.25">
      <c r="A58" s="133">
        <v>56</v>
      </c>
      <c r="B58" s="127" t="s">
        <v>695</v>
      </c>
      <c r="C58" s="128"/>
      <c r="D58" s="128"/>
    </row>
    <row r="59" spans="1:4" x14ac:dyDescent="0.25">
      <c r="A59" s="133">
        <v>57</v>
      </c>
      <c r="B59" s="127" t="s">
        <v>704</v>
      </c>
      <c r="C59" s="128"/>
      <c r="D59" s="128"/>
    </row>
    <row r="60" spans="1:4" x14ac:dyDescent="0.25">
      <c r="A60" s="133">
        <v>58</v>
      </c>
      <c r="B60" s="127" t="s">
        <v>711</v>
      </c>
      <c r="C60" s="128"/>
      <c r="D60" s="128"/>
    </row>
    <row r="61" spans="1:4" x14ac:dyDescent="0.25">
      <c r="A61" s="133">
        <v>59</v>
      </c>
      <c r="B61" s="127" t="s">
        <v>735</v>
      </c>
      <c r="C61" s="128"/>
      <c r="D61" s="128"/>
    </row>
    <row r="62" spans="1:4" x14ac:dyDescent="0.25">
      <c r="A62" s="133">
        <v>60</v>
      </c>
      <c r="B62" s="127" t="s">
        <v>683</v>
      </c>
      <c r="C62" s="128"/>
      <c r="D62" s="128"/>
    </row>
    <row r="63" spans="1:4" x14ac:dyDescent="0.25">
      <c r="A63" s="133">
        <v>61</v>
      </c>
      <c r="B63" s="127" t="s">
        <v>727</v>
      </c>
      <c r="C63" s="128"/>
      <c r="D63" s="128"/>
    </row>
    <row r="64" spans="1:4" x14ac:dyDescent="0.25">
      <c r="A64" s="133">
        <v>62</v>
      </c>
      <c r="B64" s="127" t="s">
        <v>732</v>
      </c>
      <c r="C64" s="128"/>
      <c r="D64" s="128"/>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I15"/>
  <sheetViews>
    <sheetView zoomScale="80" zoomScaleNormal="80" workbookViewId="0">
      <pane xSplit="2" ySplit="4" topLeftCell="C5" activePane="bottomRight" state="frozen"/>
      <selection pane="topRight" activeCell="D1" sqref="D1"/>
      <selection pane="bottomLeft" activeCell="A5" sqref="A5"/>
      <selection pane="bottomRight" activeCell="B14" sqref="B14"/>
    </sheetView>
  </sheetViews>
  <sheetFormatPr baseColWidth="10" defaultRowHeight="11.25" x14ac:dyDescent="0.2"/>
  <cols>
    <col min="1" max="1" width="11.42578125" style="2"/>
    <col min="2" max="2" width="28.28515625" style="2" customWidth="1"/>
    <col min="3" max="3" width="11.42578125" style="2"/>
    <col min="4" max="4" width="12.85546875" style="2" customWidth="1"/>
    <col min="5" max="5" width="13" style="250" customWidth="1"/>
    <col min="6" max="6" width="15.85546875" style="2" bestFit="1" customWidth="1"/>
    <col min="7" max="7" width="15.7109375" style="8" bestFit="1" customWidth="1"/>
    <col min="8" max="8" width="6.42578125" style="250" customWidth="1"/>
    <col min="9" max="9" width="16.7109375" style="14" bestFit="1" customWidth="1"/>
    <col min="10" max="16384" width="11.42578125" style="2"/>
  </cols>
  <sheetData>
    <row r="1" spans="1:9" x14ac:dyDescent="0.2">
      <c r="A1" s="315" t="s">
        <v>0</v>
      </c>
      <c r="B1" s="316"/>
      <c r="C1" s="316"/>
      <c r="D1" s="316"/>
      <c r="E1" s="316"/>
      <c r="F1" s="316"/>
      <c r="G1" s="318" t="s">
        <v>0</v>
      </c>
      <c r="H1" s="319"/>
      <c r="I1" s="319"/>
    </row>
    <row r="2" spans="1:9" x14ac:dyDescent="0.2">
      <c r="A2" s="320" t="s">
        <v>49</v>
      </c>
      <c r="B2" s="321"/>
      <c r="C2" s="321"/>
      <c r="D2" s="321"/>
      <c r="E2" s="321"/>
      <c r="F2" s="321"/>
      <c r="G2" s="320" t="s">
        <v>1</v>
      </c>
      <c r="H2" s="321"/>
      <c r="I2" s="321"/>
    </row>
    <row r="3" spans="1:9" ht="19.5" customHeight="1" x14ac:dyDescent="0.2">
      <c r="A3" s="298" t="s">
        <v>2</v>
      </c>
      <c r="B3" s="298" t="s">
        <v>3</v>
      </c>
      <c r="C3" s="323" t="s">
        <v>4</v>
      </c>
      <c r="D3" s="323"/>
      <c r="E3" s="310" t="s">
        <v>5</v>
      </c>
      <c r="F3" s="251"/>
      <c r="G3" s="310" t="s">
        <v>8</v>
      </c>
      <c r="H3" s="310" t="s">
        <v>9</v>
      </c>
      <c r="I3" s="313" t="s">
        <v>10</v>
      </c>
    </row>
    <row r="4" spans="1:9" s="9" customFormat="1" ht="21" customHeight="1" x14ac:dyDescent="0.25">
      <c r="A4" s="300"/>
      <c r="B4" s="300"/>
      <c r="C4" s="248" t="s">
        <v>16</v>
      </c>
      <c r="D4" s="248" t="s">
        <v>17</v>
      </c>
      <c r="E4" s="310"/>
      <c r="F4" s="248" t="s">
        <v>22</v>
      </c>
      <c r="G4" s="310"/>
      <c r="H4" s="310"/>
      <c r="I4" s="314"/>
    </row>
    <row r="5" spans="1:9" ht="69" customHeight="1" x14ac:dyDescent="0.2">
      <c r="A5" s="1" t="s">
        <v>204</v>
      </c>
      <c r="B5" s="252" t="s">
        <v>242</v>
      </c>
      <c r="C5" s="246" t="s">
        <v>209</v>
      </c>
      <c r="D5" s="247" t="s">
        <v>210</v>
      </c>
      <c r="E5" s="232">
        <v>43192</v>
      </c>
      <c r="F5" s="6">
        <v>707818472</v>
      </c>
      <c r="G5" s="245">
        <v>43297</v>
      </c>
      <c r="H5" s="247">
        <v>5</v>
      </c>
      <c r="I5" s="6">
        <v>707818472</v>
      </c>
    </row>
    <row r="6" spans="1:9" ht="69" customHeight="1" x14ac:dyDescent="0.2">
      <c r="A6" s="1" t="s">
        <v>340</v>
      </c>
      <c r="B6" s="298" t="s">
        <v>341</v>
      </c>
      <c r="C6" s="311" t="s">
        <v>342</v>
      </c>
      <c r="D6" s="1" t="s">
        <v>343</v>
      </c>
      <c r="E6" s="292" t="s">
        <v>344</v>
      </c>
      <c r="F6" s="6">
        <v>134944354</v>
      </c>
      <c r="G6" s="245"/>
      <c r="H6" s="247"/>
      <c r="I6" s="6"/>
    </row>
    <row r="7" spans="1:9" ht="69" customHeight="1" x14ac:dyDescent="0.2">
      <c r="A7" s="1" t="s">
        <v>782</v>
      </c>
      <c r="B7" s="300"/>
      <c r="C7" s="331"/>
      <c r="D7" s="1" t="s">
        <v>594</v>
      </c>
      <c r="E7" s="294"/>
      <c r="F7" s="6">
        <v>65145000</v>
      </c>
      <c r="G7" s="245"/>
      <c r="H7" s="247"/>
      <c r="I7" s="6"/>
    </row>
    <row r="8" spans="1:9" s="9" customFormat="1" ht="78.75" x14ac:dyDescent="0.25">
      <c r="A8" s="1" t="s">
        <v>575</v>
      </c>
      <c r="B8" s="1" t="s">
        <v>568</v>
      </c>
      <c r="C8" s="1" t="s">
        <v>570</v>
      </c>
      <c r="D8" s="25" t="s">
        <v>571</v>
      </c>
      <c r="E8" s="249">
        <v>43343</v>
      </c>
      <c r="F8" s="4">
        <v>939800272</v>
      </c>
      <c r="G8" s="249">
        <v>43411</v>
      </c>
      <c r="H8" s="248">
        <v>6</v>
      </c>
      <c r="I8" s="4">
        <v>939800272</v>
      </c>
    </row>
    <row r="9" spans="1:9" x14ac:dyDescent="0.2">
      <c r="F9" s="14"/>
    </row>
    <row r="10" spans="1:9" x14ac:dyDescent="0.2">
      <c r="F10" s="14"/>
    </row>
    <row r="11" spans="1:9" x14ac:dyDescent="0.2">
      <c r="F11" s="14"/>
    </row>
    <row r="12" spans="1:9" x14ac:dyDescent="0.2">
      <c r="F12" s="14"/>
    </row>
    <row r="13" spans="1:9" x14ac:dyDescent="0.2">
      <c r="F13" s="14"/>
    </row>
    <row r="14" spans="1:9" x14ac:dyDescent="0.2">
      <c r="F14" s="14"/>
    </row>
    <row r="15" spans="1:9" x14ac:dyDescent="0.2">
      <c r="F15" s="14"/>
    </row>
  </sheetData>
  <mergeCells count="14">
    <mergeCell ref="H3:H4"/>
    <mergeCell ref="I3:I4"/>
    <mergeCell ref="A1:F1"/>
    <mergeCell ref="G1:I1"/>
    <mergeCell ref="A2:F2"/>
    <mergeCell ref="G2:I2"/>
    <mergeCell ref="A3:A4"/>
    <mergeCell ref="B3:B4"/>
    <mergeCell ref="C3:D3"/>
    <mergeCell ref="E6:E7"/>
    <mergeCell ref="B6:B7"/>
    <mergeCell ref="C6:C7"/>
    <mergeCell ref="E3:E4"/>
    <mergeCell ref="G3:G4"/>
  </mergeCells>
  <pageMargins left="0.70866141732283472" right="0.70866141732283472" top="0.74803149606299213" bottom="0.74803149606299213" header="0.31496062992125984" footer="0.31496062992125984"/>
  <pageSetup scale="7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3"/>
  <sheetViews>
    <sheetView workbookViewId="0">
      <selection activeCell="D9" sqref="D9"/>
    </sheetView>
  </sheetViews>
  <sheetFormatPr baseColWidth="10" defaultRowHeight="15" x14ac:dyDescent="0.25"/>
  <cols>
    <col min="10" max="10" width="12" bestFit="1" customWidth="1"/>
    <col min="16" max="16" width="12" bestFit="1" customWidth="1"/>
    <col min="20" max="20" width="12" bestFit="1" customWidth="1"/>
    <col min="48" max="48" width="12" bestFit="1" customWidth="1"/>
  </cols>
  <sheetData>
    <row r="1" spans="1:55" s="2" customFormat="1" ht="19.5" customHeight="1" x14ac:dyDescent="0.2">
      <c r="A1" s="298" t="s">
        <v>2</v>
      </c>
      <c r="B1" s="292" t="s">
        <v>31</v>
      </c>
      <c r="C1" s="298" t="s">
        <v>3</v>
      </c>
      <c r="D1" s="292" t="s">
        <v>36</v>
      </c>
      <c r="E1" s="323" t="s">
        <v>4</v>
      </c>
      <c r="F1" s="323"/>
      <c r="G1" s="324" t="s">
        <v>27</v>
      </c>
      <c r="H1" s="325"/>
      <c r="I1" s="325"/>
      <c r="J1" s="326"/>
      <c r="K1" s="310" t="s">
        <v>5</v>
      </c>
      <c r="L1" s="324" t="s">
        <v>6</v>
      </c>
      <c r="M1" s="325"/>
      <c r="N1" s="325"/>
      <c r="O1" s="325"/>
      <c r="P1" s="326"/>
      <c r="Q1" s="310" t="s">
        <v>7</v>
      </c>
      <c r="R1" s="310" t="s">
        <v>8</v>
      </c>
      <c r="S1" s="310" t="s">
        <v>9</v>
      </c>
      <c r="T1" s="313" t="s">
        <v>10</v>
      </c>
      <c r="U1" s="327" t="s">
        <v>790</v>
      </c>
      <c r="V1" s="327" t="s">
        <v>30</v>
      </c>
      <c r="W1" s="327" t="s">
        <v>789</v>
      </c>
      <c r="X1" s="327" t="s">
        <v>37</v>
      </c>
      <c r="Y1" s="329" t="s">
        <v>35</v>
      </c>
      <c r="Z1" s="292" t="s">
        <v>11</v>
      </c>
      <c r="AA1" s="292" t="s">
        <v>12</v>
      </c>
      <c r="AB1" s="255" t="s">
        <v>13</v>
      </c>
      <c r="AC1" s="3" t="s">
        <v>28</v>
      </c>
      <c r="AD1" s="325" t="s">
        <v>14</v>
      </c>
      <c r="AE1" s="325"/>
      <c r="AF1" s="325"/>
      <c r="AG1" s="325"/>
      <c r="AH1" s="325"/>
      <c r="AI1" s="325"/>
      <c r="AJ1" s="325"/>
      <c r="AK1" s="325"/>
      <c r="AL1" s="325"/>
      <c r="AM1" s="325"/>
      <c r="AN1" s="325"/>
      <c r="AO1" s="325"/>
      <c r="AP1" s="325"/>
      <c r="AQ1" s="325"/>
      <c r="AR1" s="325"/>
      <c r="AS1" s="325"/>
      <c r="AT1" s="325"/>
      <c r="AU1" s="325"/>
      <c r="AV1" s="325"/>
      <c r="AW1" s="325"/>
      <c r="AX1" s="326"/>
      <c r="AY1" s="324" t="s">
        <v>15</v>
      </c>
      <c r="AZ1" s="326"/>
      <c r="BA1" s="308" t="s">
        <v>38</v>
      </c>
      <c r="BB1" s="308" t="s">
        <v>39</v>
      </c>
      <c r="BC1" s="298" t="s">
        <v>40</v>
      </c>
    </row>
    <row r="2" spans="1:55" s="9" customFormat="1" ht="21" customHeight="1" x14ac:dyDescent="0.25">
      <c r="A2" s="300"/>
      <c r="B2" s="294"/>
      <c r="C2" s="300"/>
      <c r="D2" s="294"/>
      <c r="E2" s="255" t="s">
        <v>16</v>
      </c>
      <c r="F2" s="255" t="s">
        <v>17</v>
      </c>
      <c r="G2" s="255" t="s">
        <v>30</v>
      </c>
      <c r="H2" s="255" t="s">
        <v>18</v>
      </c>
      <c r="I2" s="255" t="s">
        <v>19</v>
      </c>
      <c r="J2" s="255" t="s">
        <v>20</v>
      </c>
      <c r="K2" s="310"/>
      <c r="L2" s="255" t="s">
        <v>21</v>
      </c>
      <c r="M2" s="255" t="s">
        <v>30</v>
      </c>
      <c r="N2" s="255" t="s">
        <v>32</v>
      </c>
      <c r="O2" s="255" t="s">
        <v>19</v>
      </c>
      <c r="P2" s="255" t="s">
        <v>22</v>
      </c>
      <c r="Q2" s="310"/>
      <c r="R2" s="310"/>
      <c r="S2" s="310"/>
      <c r="T2" s="314"/>
      <c r="U2" s="328"/>
      <c r="V2" s="328"/>
      <c r="W2" s="328"/>
      <c r="X2" s="328"/>
      <c r="Y2" s="329"/>
      <c r="Z2" s="294"/>
      <c r="AA2" s="294"/>
      <c r="AB2" s="255"/>
      <c r="AC2" s="255"/>
      <c r="AD2" s="255" t="s">
        <v>23</v>
      </c>
      <c r="AE2" s="255" t="s">
        <v>19</v>
      </c>
      <c r="AF2" s="257" t="s">
        <v>26</v>
      </c>
      <c r="AG2" s="4" t="s">
        <v>24</v>
      </c>
      <c r="AH2" s="255" t="s">
        <v>19</v>
      </c>
      <c r="AI2" s="20" t="s">
        <v>26</v>
      </c>
      <c r="AJ2" s="4" t="s">
        <v>24</v>
      </c>
      <c r="AK2" s="255" t="s">
        <v>19</v>
      </c>
      <c r="AL2" s="257" t="s">
        <v>26</v>
      </c>
      <c r="AM2" s="255" t="s">
        <v>24</v>
      </c>
      <c r="AN2" s="255" t="s">
        <v>19</v>
      </c>
      <c r="AO2" s="257" t="s">
        <v>26</v>
      </c>
      <c r="AP2" s="255" t="s">
        <v>24</v>
      </c>
      <c r="AQ2" s="255" t="s">
        <v>19</v>
      </c>
      <c r="AR2" s="257" t="s">
        <v>26</v>
      </c>
      <c r="AS2" s="255" t="s">
        <v>24</v>
      </c>
      <c r="AT2" s="255" t="s">
        <v>19</v>
      </c>
      <c r="AU2" s="257" t="s">
        <v>26</v>
      </c>
      <c r="AV2" s="4" t="s">
        <v>25</v>
      </c>
      <c r="AW2" s="255" t="s">
        <v>19</v>
      </c>
      <c r="AX2" s="20" t="s">
        <v>26</v>
      </c>
      <c r="AY2" s="21" t="s">
        <v>29</v>
      </c>
      <c r="AZ2" s="255"/>
      <c r="BA2" s="308"/>
      <c r="BB2" s="308"/>
      <c r="BC2" s="300"/>
    </row>
    <row r="3" spans="1:55" s="2" customFormat="1" ht="143.25" customHeight="1" x14ac:dyDescent="0.2">
      <c r="A3" s="257" t="s">
        <v>785</v>
      </c>
      <c r="B3" s="255" t="s">
        <v>783</v>
      </c>
      <c r="C3" s="1" t="s">
        <v>784</v>
      </c>
      <c r="D3" s="257" t="s">
        <v>529</v>
      </c>
      <c r="E3" s="257" t="s">
        <v>786</v>
      </c>
      <c r="F3" s="255" t="s">
        <v>787</v>
      </c>
      <c r="G3" s="72" t="s">
        <v>788</v>
      </c>
      <c r="H3" s="255">
        <v>2019000414</v>
      </c>
      <c r="I3" s="256">
        <v>43545</v>
      </c>
      <c r="J3" s="6">
        <v>60000000</v>
      </c>
      <c r="K3" s="256">
        <v>43621</v>
      </c>
      <c r="L3" s="255">
        <v>2019000885</v>
      </c>
      <c r="M3" s="72" t="s">
        <v>788</v>
      </c>
      <c r="N3" s="257" t="s">
        <v>60</v>
      </c>
      <c r="O3" s="26">
        <v>43621</v>
      </c>
      <c r="P3" s="6">
        <v>60000000</v>
      </c>
      <c r="Q3" s="26">
        <v>43629</v>
      </c>
      <c r="R3" s="256">
        <v>43630</v>
      </c>
      <c r="S3" s="39">
        <v>43691</v>
      </c>
      <c r="T3" s="4">
        <v>60000000</v>
      </c>
      <c r="U3" s="253"/>
      <c r="V3" s="253"/>
      <c r="W3" s="253"/>
      <c r="X3" s="254"/>
      <c r="Y3" s="258"/>
      <c r="Z3" s="255"/>
      <c r="AA3" s="255"/>
      <c r="AB3" s="257" t="s">
        <v>791</v>
      </c>
      <c r="AC3" s="257" t="s">
        <v>546</v>
      </c>
      <c r="AD3" s="6"/>
      <c r="AE3" s="256"/>
      <c r="AF3" s="25"/>
      <c r="AG3" s="7"/>
      <c r="AH3" s="5"/>
      <c r="AI3" s="24"/>
      <c r="AJ3" s="7"/>
      <c r="AK3" s="5"/>
      <c r="AL3" s="5"/>
      <c r="AM3" s="5"/>
      <c r="AN3" s="5"/>
      <c r="AO3" s="5"/>
      <c r="AP3" s="5"/>
      <c r="AQ3" s="5"/>
      <c r="AR3" s="5"/>
      <c r="AS3" s="5"/>
      <c r="AT3" s="5"/>
      <c r="AU3" s="5"/>
      <c r="AV3" s="6">
        <v>60000000</v>
      </c>
      <c r="AW3" s="80"/>
      <c r="AX3" s="75"/>
      <c r="AY3" s="28"/>
      <c r="AZ3" s="5"/>
      <c r="BA3" s="257" t="s">
        <v>792</v>
      </c>
      <c r="BB3" s="257">
        <v>2857407</v>
      </c>
      <c r="BC3" s="82" t="s">
        <v>793</v>
      </c>
    </row>
  </sheetData>
  <mergeCells count="24">
    <mergeCell ref="T1:T2"/>
    <mergeCell ref="A1:A2"/>
    <mergeCell ref="B1:B2"/>
    <mergeCell ref="C1:C2"/>
    <mergeCell ref="D1:D2"/>
    <mergeCell ref="E1:F1"/>
    <mergeCell ref="G1:J1"/>
    <mergeCell ref="K1:K2"/>
    <mergeCell ref="L1:P1"/>
    <mergeCell ref="Q1:Q2"/>
    <mergeCell ref="R1:R2"/>
    <mergeCell ref="S1:S2"/>
    <mergeCell ref="BC1:BC2"/>
    <mergeCell ref="U1:U2"/>
    <mergeCell ref="V1:V2"/>
    <mergeCell ref="W1:W2"/>
    <mergeCell ref="X1:X2"/>
    <mergeCell ref="Y1:Y2"/>
    <mergeCell ref="Z1:Z2"/>
    <mergeCell ref="AA1:AA2"/>
    <mergeCell ref="AD1:AX1"/>
    <mergeCell ref="AY1:AZ1"/>
    <mergeCell ref="BA1:BA2"/>
    <mergeCell ref="BB1:BB2"/>
  </mergeCells>
  <hyperlinks>
    <hyperlink ref="BC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C126"/>
  <sheetViews>
    <sheetView tabSelected="1" zoomScale="80" zoomScaleNormal="80" workbookViewId="0">
      <pane xSplit="3" ySplit="4" topLeftCell="D5" activePane="bottomRight" state="frozen"/>
      <selection pane="topRight" activeCell="D1" sqref="D1"/>
      <selection pane="bottomLeft" activeCell="A5" sqref="A5"/>
      <selection pane="bottomRight" activeCell="B5" sqref="B5"/>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8" bestFit="1" customWidth="1"/>
    <col min="9" max="9" width="15.28515625" style="8" customWidth="1"/>
    <col min="10" max="10" width="17.85546875" style="2" bestFit="1" customWidth="1"/>
    <col min="11" max="11" width="18.85546875" style="18" bestFit="1" customWidth="1"/>
    <col min="12" max="12" width="15" style="8" bestFit="1" customWidth="1"/>
    <col min="13" max="13" width="18.85546875" style="8" customWidth="1"/>
    <col min="14" max="14" width="15" style="8" customWidth="1"/>
    <col min="15" max="15" width="12.85546875" style="2" bestFit="1" customWidth="1"/>
    <col min="16" max="16" width="15.85546875" style="2" bestFit="1" customWidth="1"/>
    <col min="17" max="17" width="12" style="2" bestFit="1" customWidth="1"/>
    <col min="18" max="18" width="15.7109375" style="8" bestFit="1" customWidth="1"/>
    <col min="19" max="19" width="11.42578125" style="16"/>
    <col min="20" max="20" width="16.7109375" style="14" bestFit="1" customWidth="1"/>
    <col min="21" max="21" width="15.7109375" style="11" customWidth="1"/>
    <col min="22" max="22" width="18.7109375" style="11" customWidth="1"/>
    <col min="23" max="24" width="15.7109375" style="11" customWidth="1"/>
    <col min="25" max="25" width="19" style="15"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4" customWidth="1"/>
    <col min="34" max="34" width="11.42578125" style="2"/>
    <col min="35" max="35" width="14.7109375" style="19" bestFit="1" customWidth="1"/>
    <col min="36" max="36" width="16.42578125" style="14"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7" bestFit="1" customWidth="1"/>
    <col min="49" max="49" width="12.7109375" style="2" customWidth="1"/>
    <col min="50" max="50" width="11.28515625" style="19" customWidth="1"/>
    <col min="51" max="51" width="16.28515625" style="10" customWidth="1"/>
    <col min="52" max="52" width="5.85546875" style="2" customWidth="1"/>
    <col min="53" max="53" width="11.42578125" style="2"/>
    <col min="54" max="54" width="14.7109375" style="2" bestFit="1" customWidth="1"/>
    <col min="55" max="55" width="43.28515625" style="81" customWidth="1"/>
    <col min="56" max="16384" width="11.42578125" style="2"/>
  </cols>
  <sheetData>
    <row r="1" spans="1:55" x14ac:dyDescent="0.2">
      <c r="A1" s="315" t="s">
        <v>0</v>
      </c>
      <c r="B1" s="316"/>
      <c r="C1" s="316"/>
      <c r="D1" s="316"/>
      <c r="E1" s="316"/>
      <c r="F1" s="316"/>
      <c r="G1" s="316"/>
      <c r="H1" s="316"/>
      <c r="I1" s="316"/>
      <c r="J1" s="316"/>
      <c r="K1" s="316"/>
      <c r="L1" s="316"/>
      <c r="M1" s="316"/>
      <c r="N1" s="316"/>
      <c r="O1" s="316"/>
      <c r="P1" s="316"/>
      <c r="Q1" s="317"/>
      <c r="R1" s="318" t="s">
        <v>0</v>
      </c>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row>
    <row r="2" spans="1:55" x14ac:dyDescent="0.2">
      <c r="A2" s="320" t="s">
        <v>49</v>
      </c>
      <c r="B2" s="321"/>
      <c r="C2" s="321"/>
      <c r="D2" s="321"/>
      <c r="E2" s="321"/>
      <c r="F2" s="321"/>
      <c r="G2" s="321"/>
      <c r="H2" s="321"/>
      <c r="I2" s="321"/>
      <c r="J2" s="321"/>
      <c r="K2" s="321"/>
      <c r="L2" s="321"/>
      <c r="M2" s="321"/>
      <c r="N2" s="321"/>
      <c r="O2" s="321"/>
      <c r="P2" s="321"/>
      <c r="Q2" s="322"/>
      <c r="R2" s="320" t="s">
        <v>1</v>
      </c>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row>
    <row r="3" spans="1:55" ht="19.5" customHeight="1" x14ac:dyDescent="0.2">
      <c r="A3" s="280" t="s">
        <v>2</v>
      </c>
      <c r="B3" s="283" t="s">
        <v>31</v>
      </c>
      <c r="C3" s="280" t="s">
        <v>3</v>
      </c>
      <c r="D3" s="283" t="s">
        <v>36</v>
      </c>
      <c r="E3" s="379" t="s">
        <v>4</v>
      </c>
      <c r="F3" s="380"/>
      <c r="G3" s="369" t="s">
        <v>27</v>
      </c>
      <c r="H3" s="367"/>
      <c r="I3" s="367"/>
      <c r="J3" s="368"/>
      <c r="K3" s="283" t="s">
        <v>5</v>
      </c>
      <c r="L3" s="369" t="s">
        <v>6</v>
      </c>
      <c r="M3" s="367"/>
      <c r="N3" s="367"/>
      <c r="O3" s="367"/>
      <c r="P3" s="368"/>
      <c r="Q3" s="283" t="s">
        <v>7</v>
      </c>
      <c r="R3" s="283" t="s">
        <v>8</v>
      </c>
      <c r="S3" s="283" t="s">
        <v>9</v>
      </c>
      <c r="T3" s="373" t="s">
        <v>10</v>
      </c>
      <c r="U3" s="375" t="s">
        <v>746</v>
      </c>
      <c r="V3" s="375" t="s">
        <v>30</v>
      </c>
      <c r="W3" s="375" t="s">
        <v>747</v>
      </c>
      <c r="X3" s="375" t="s">
        <v>37</v>
      </c>
      <c r="Y3" s="381" t="s">
        <v>748</v>
      </c>
      <c r="Z3" s="283" t="s">
        <v>11</v>
      </c>
      <c r="AA3" s="283" t="s">
        <v>12</v>
      </c>
      <c r="AB3" s="269" t="s">
        <v>13</v>
      </c>
      <c r="AC3" s="3" t="s">
        <v>28</v>
      </c>
      <c r="AD3" s="367" t="s">
        <v>14</v>
      </c>
      <c r="AE3" s="367"/>
      <c r="AF3" s="367"/>
      <c r="AG3" s="367"/>
      <c r="AH3" s="367"/>
      <c r="AI3" s="367"/>
      <c r="AJ3" s="367"/>
      <c r="AK3" s="367"/>
      <c r="AL3" s="367"/>
      <c r="AM3" s="367"/>
      <c r="AN3" s="367"/>
      <c r="AO3" s="367"/>
      <c r="AP3" s="367"/>
      <c r="AQ3" s="367"/>
      <c r="AR3" s="367"/>
      <c r="AS3" s="367"/>
      <c r="AT3" s="367"/>
      <c r="AU3" s="367"/>
      <c r="AV3" s="367"/>
      <c r="AW3" s="367"/>
      <c r="AX3" s="368"/>
      <c r="AY3" s="369" t="s">
        <v>15</v>
      </c>
      <c r="AZ3" s="368"/>
      <c r="BA3" s="280" t="s">
        <v>38</v>
      </c>
      <c r="BB3" s="280" t="s">
        <v>39</v>
      </c>
      <c r="BC3" s="280" t="s">
        <v>40</v>
      </c>
    </row>
    <row r="4" spans="1:55" s="9" customFormat="1" ht="21" customHeight="1" x14ac:dyDescent="0.25">
      <c r="A4" s="282"/>
      <c r="B4" s="285"/>
      <c r="C4" s="282"/>
      <c r="D4" s="285"/>
      <c r="E4" s="269" t="s">
        <v>16</v>
      </c>
      <c r="F4" s="269" t="s">
        <v>17</v>
      </c>
      <c r="G4" s="269" t="s">
        <v>30</v>
      </c>
      <c r="H4" s="269" t="s">
        <v>18</v>
      </c>
      <c r="I4" s="269" t="s">
        <v>19</v>
      </c>
      <c r="J4" s="269" t="s">
        <v>20</v>
      </c>
      <c r="K4" s="285"/>
      <c r="L4" s="269" t="s">
        <v>21</v>
      </c>
      <c r="M4" s="269" t="s">
        <v>30</v>
      </c>
      <c r="N4" s="269" t="s">
        <v>32</v>
      </c>
      <c r="O4" s="269" t="s">
        <v>19</v>
      </c>
      <c r="P4" s="269" t="s">
        <v>22</v>
      </c>
      <c r="Q4" s="285"/>
      <c r="R4" s="285"/>
      <c r="S4" s="285"/>
      <c r="T4" s="374"/>
      <c r="U4" s="376"/>
      <c r="V4" s="376"/>
      <c r="W4" s="376"/>
      <c r="X4" s="376"/>
      <c r="Y4" s="382"/>
      <c r="Z4" s="285"/>
      <c r="AA4" s="285"/>
      <c r="AB4" s="269" t="s">
        <v>795</v>
      </c>
      <c r="AC4" s="269" t="s">
        <v>795</v>
      </c>
      <c r="AD4" s="269" t="s">
        <v>23</v>
      </c>
      <c r="AE4" s="269" t="s">
        <v>19</v>
      </c>
      <c r="AF4" s="270" t="s">
        <v>26</v>
      </c>
      <c r="AG4" s="4" t="s">
        <v>24</v>
      </c>
      <c r="AH4" s="269" t="s">
        <v>19</v>
      </c>
      <c r="AI4" s="20" t="s">
        <v>26</v>
      </c>
      <c r="AJ4" s="4" t="s">
        <v>24</v>
      </c>
      <c r="AK4" s="269" t="s">
        <v>19</v>
      </c>
      <c r="AL4" s="270" t="s">
        <v>26</v>
      </c>
      <c r="AM4" s="269" t="s">
        <v>24</v>
      </c>
      <c r="AN4" s="269" t="s">
        <v>19</v>
      </c>
      <c r="AO4" s="270" t="s">
        <v>26</v>
      </c>
      <c r="AP4" s="269" t="s">
        <v>24</v>
      </c>
      <c r="AQ4" s="269" t="s">
        <v>19</v>
      </c>
      <c r="AR4" s="270" t="s">
        <v>26</v>
      </c>
      <c r="AS4" s="269" t="s">
        <v>24</v>
      </c>
      <c r="AT4" s="269" t="s">
        <v>19</v>
      </c>
      <c r="AU4" s="270" t="s">
        <v>26</v>
      </c>
      <c r="AV4" s="4" t="s">
        <v>25</v>
      </c>
      <c r="AW4" s="269" t="s">
        <v>19</v>
      </c>
      <c r="AX4" s="20" t="s">
        <v>26</v>
      </c>
      <c r="AY4" s="21" t="s">
        <v>29</v>
      </c>
      <c r="AZ4" s="269" t="s">
        <v>795</v>
      </c>
      <c r="BA4" s="282"/>
      <c r="BB4" s="282"/>
      <c r="BC4" s="282"/>
    </row>
    <row r="5" spans="1:55" s="9" customFormat="1" ht="90" customHeight="1" x14ac:dyDescent="0.25">
      <c r="A5" s="1" t="s">
        <v>50</v>
      </c>
      <c r="B5" s="280" t="s">
        <v>42</v>
      </c>
      <c r="C5" s="283" t="s">
        <v>43</v>
      </c>
      <c r="D5" s="283" t="s">
        <v>794</v>
      </c>
      <c r="E5" s="283" t="s">
        <v>46</v>
      </c>
      <c r="F5" s="280" t="s">
        <v>52</v>
      </c>
      <c r="G5" s="25" t="s">
        <v>44</v>
      </c>
      <c r="H5" s="13">
        <v>2017001707</v>
      </c>
      <c r="I5" s="77">
        <v>43040</v>
      </c>
      <c r="J5" s="6">
        <v>571428428</v>
      </c>
      <c r="K5" s="26">
        <v>43110</v>
      </c>
      <c r="L5" s="25">
        <v>2018000078</v>
      </c>
      <c r="M5" s="269" t="s">
        <v>44</v>
      </c>
      <c r="N5" s="1" t="s">
        <v>45</v>
      </c>
      <c r="O5" s="26">
        <v>43110</v>
      </c>
      <c r="P5" s="6">
        <v>571427012.69000006</v>
      </c>
      <c r="Q5" s="26">
        <v>43112</v>
      </c>
      <c r="R5" s="362">
        <v>43122</v>
      </c>
      <c r="S5" s="280">
        <v>4</v>
      </c>
      <c r="T5" s="6">
        <v>571427012.69000006</v>
      </c>
      <c r="U5" s="25" t="s">
        <v>795</v>
      </c>
      <c r="V5" s="25" t="s">
        <v>795</v>
      </c>
      <c r="W5" s="25" t="s">
        <v>795</v>
      </c>
      <c r="X5" s="25" t="s">
        <v>795</v>
      </c>
      <c r="Y5" s="25" t="s">
        <v>795</v>
      </c>
      <c r="Z5" s="362">
        <v>43230</v>
      </c>
      <c r="AA5" s="362">
        <v>43250</v>
      </c>
      <c r="AB5" s="1" t="s">
        <v>45</v>
      </c>
      <c r="AC5" s="1" t="s">
        <v>53</v>
      </c>
      <c r="AD5" s="25" t="s">
        <v>795</v>
      </c>
      <c r="AE5" s="25" t="s">
        <v>795</v>
      </c>
      <c r="AF5" s="25" t="s">
        <v>795</v>
      </c>
      <c r="AG5" s="6">
        <v>287459522.29000002</v>
      </c>
      <c r="AH5" s="26">
        <v>43175</v>
      </c>
      <c r="AI5" s="25">
        <v>2018000271</v>
      </c>
      <c r="AJ5" s="25" t="s">
        <v>795</v>
      </c>
      <c r="AK5" s="25" t="s">
        <v>795</v>
      </c>
      <c r="AL5" s="25" t="s">
        <v>795</v>
      </c>
      <c r="AM5" s="25" t="s">
        <v>795</v>
      </c>
      <c r="AN5" s="25" t="s">
        <v>795</v>
      </c>
      <c r="AO5" s="25" t="s">
        <v>795</v>
      </c>
      <c r="AP5" s="25" t="s">
        <v>795</v>
      </c>
      <c r="AQ5" s="25" t="s">
        <v>795</v>
      </c>
      <c r="AR5" s="25" t="s">
        <v>795</v>
      </c>
      <c r="AS5" s="25" t="s">
        <v>795</v>
      </c>
      <c r="AT5" s="25" t="s">
        <v>795</v>
      </c>
      <c r="AU5" s="25" t="s">
        <v>795</v>
      </c>
      <c r="AV5" s="6">
        <v>283958226.38</v>
      </c>
      <c r="AW5" s="26">
        <v>43259</v>
      </c>
      <c r="AX5" s="25">
        <v>2018000725</v>
      </c>
      <c r="AY5" s="6">
        <v>9264.02</v>
      </c>
      <c r="AZ5" s="25" t="s">
        <v>795</v>
      </c>
      <c r="BA5" s="283" t="s">
        <v>41</v>
      </c>
      <c r="BB5" s="280" t="s">
        <v>47</v>
      </c>
      <c r="BC5" s="383" t="s">
        <v>48</v>
      </c>
    </row>
    <row r="6" spans="1:55" ht="65.25" customHeight="1" x14ac:dyDescent="0.2">
      <c r="A6" s="1" t="s">
        <v>85</v>
      </c>
      <c r="B6" s="282"/>
      <c r="C6" s="285"/>
      <c r="D6" s="285"/>
      <c r="E6" s="285"/>
      <c r="F6" s="282"/>
      <c r="G6" s="25" t="s">
        <v>86</v>
      </c>
      <c r="H6" s="269">
        <v>2018000485</v>
      </c>
      <c r="I6" s="275">
        <v>43187</v>
      </c>
      <c r="J6" s="6">
        <v>99940225</v>
      </c>
      <c r="K6" s="232">
        <v>43195</v>
      </c>
      <c r="L6" s="269">
        <v>2018000501</v>
      </c>
      <c r="M6" s="269" t="s">
        <v>86</v>
      </c>
      <c r="N6" s="270" t="s">
        <v>87</v>
      </c>
      <c r="O6" s="26">
        <v>43195</v>
      </c>
      <c r="P6" s="6">
        <v>99940225</v>
      </c>
      <c r="Q6" s="26">
        <v>43196</v>
      </c>
      <c r="R6" s="363"/>
      <c r="S6" s="282"/>
      <c r="T6" s="6">
        <v>99940225</v>
      </c>
      <c r="U6" s="48" t="s">
        <v>795</v>
      </c>
      <c r="V6" s="48" t="s">
        <v>795</v>
      </c>
      <c r="W6" s="22" t="s">
        <v>795</v>
      </c>
      <c r="X6" s="22" t="s">
        <v>795</v>
      </c>
      <c r="Y6" s="23" t="s">
        <v>795</v>
      </c>
      <c r="Z6" s="363"/>
      <c r="AA6" s="363"/>
      <c r="AB6" s="1" t="s">
        <v>88</v>
      </c>
      <c r="AC6" s="52" t="s">
        <v>53</v>
      </c>
      <c r="AD6" s="5" t="s">
        <v>795</v>
      </c>
      <c r="AE6" s="5" t="s">
        <v>795</v>
      </c>
      <c r="AF6" s="5" t="s">
        <v>795</v>
      </c>
      <c r="AG6" s="7" t="s">
        <v>795</v>
      </c>
      <c r="AH6" s="5" t="s">
        <v>795</v>
      </c>
      <c r="AI6" s="24" t="s">
        <v>795</v>
      </c>
      <c r="AJ6" s="7" t="s">
        <v>795</v>
      </c>
      <c r="AK6" s="5" t="s">
        <v>795</v>
      </c>
      <c r="AL6" s="5" t="s">
        <v>795</v>
      </c>
      <c r="AM6" s="5" t="s">
        <v>795</v>
      </c>
      <c r="AN6" s="5" t="s">
        <v>795</v>
      </c>
      <c r="AO6" s="5" t="s">
        <v>795</v>
      </c>
      <c r="AP6" s="5" t="s">
        <v>795</v>
      </c>
      <c r="AQ6" s="5" t="s">
        <v>795</v>
      </c>
      <c r="AR6" s="5" t="s">
        <v>795</v>
      </c>
      <c r="AS6" s="5" t="s">
        <v>795</v>
      </c>
      <c r="AT6" s="5" t="s">
        <v>795</v>
      </c>
      <c r="AU6" s="5" t="s">
        <v>795</v>
      </c>
      <c r="AV6" s="6">
        <v>99940225</v>
      </c>
      <c r="AW6" s="25">
        <v>2018000726</v>
      </c>
      <c r="AX6" s="26">
        <v>43259</v>
      </c>
      <c r="AY6" s="28" t="s">
        <v>795</v>
      </c>
      <c r="AZ6" s="5" t="s">
        <v>795</v>
      </c>
      <c r="BA6" s="285"/>
      <c r="BB6" s="282"/>
      <c r="BC6" s="384"/>
    </row>
    <row r="7" spans="1:55" ht="65.25" customHeight="1" x14ac:dyDescent="0.2">
      <c r="A7" s="283" t="s">
        <v>758</v>
      </c>
      <c r="B7" s="280" t="s">
        <v>795</v>
      </c>
      <c r="C7" s="283" t="s">
        <v>762</v>
      </c>
      <c r="D7" s="283" t="s">
        <v>763</v>
      </c>
      <c r="E7" s="283" t="s">
        <v>764</v>
      </c>
      <c r="F7" s="280" t="s">
        <v>765</v>
      </c>
      <c r="G7" s="269" t="s">
        <v>759</v>
      </c>
      <c r="H7" s="280">
        <v>2018000258</v>
      </c>
      <c r="I7" s="362">
        <v>43147</v>
      </c>
      <c r="J7" s="6">
        <v>1271186441</v>
      </c>
      <c r="K7" s="362">
        <v>43147</v>
      </c>
      <c r="L7" s="280">
        <v>2018000245</v>
      </c>
      <c r="M7" s="269" t="s">
        <v>759</v>
      </c>
      <c r="N7" s="270" t="s">
        <v>761</v>
      </c>
      <c r="O7" s="362">
        <v>43147</v>
      </c>
      <c r="P7" s="6">
        <v>1271186441</v>
      </c>
      <c r="Q7" s="362">
        <v>43160</v>
      </c>
      <c r="R7" s="362" t="s">
        <v>795</v>
      </c>
      <c r="S7" s="280">
        <v>6</v>
      </c>
      <c r="T7" s="364">
        <v>1291186441</v>
      </c>
      <c r="U7" s="365">
        <v>2019000311</v>
      </c>
      <c r="V7" s="48" t="s">
        <v>769</v>
      </c>
      <c r="W7" s="365">
        <v>2019000311</v>
      </c>
      <c r="X7" s="372">
        <v>43528</v>
      </c>
      <c r="Y7" s="49">
        <v>1271186441</v>
      </c>
      <c r="Z7" s="280" t="s">
        <v>795</v>
      </c>
      <c r="AA7" s="280" t="s">
        <v>795</v>
      </c>
      <c r="AB7" s="270" t="s">
        <v>761</v>
      </c>
      <c r="AC7" s="370" t="s">
        <v>195</v>
      </c>
      <c r="AD7" s="5" t="s">
        <v>795</v>
      </c>
      <c r="AE7" s="5" t="s">
        <v>795</v>
      </c>
      <c r="AF7" s="5" t="s">
        <v>795</v>
      </c>
      <c r="AG7" s="7" t="s">
        <v>795</v>
      </c>
      <c r="AH7" s="5" t="s">
        <v>795</v>
      </c>
      <c r="AI7" s="24" t="s">
        <v>795</v>
      </c>
      <c r="AJ7" s="7" t="s">
        <v>795</v>
      </c>
      <c r="AK7" s="5" t="s">
        <v>795</v>
      </c>
      <c r="AL7" s="5" t="s">
        <v>795</v>
      </c>
      <c r="AM7" s="5" t="s">
        <v>795</v>
      </c>
      <c r="AN7" s="5" t="s">
        <v>795</v>
      </c>
      <c r="AO7" s="5" t="s">
        <v>795</v>
      </c>
      <c r="AP7" s="5" t="s">
        <v>795</v>
      </c>
      <c r="AQ7" s="5" t="s">
        <v>795</v>
      </c>
      <c r="AR7" s="5" t="s">
        <v>795</v>
      </c>
      <c r="AS7" s="5" t="s">
        <v>795</v>
      </c>
      <c r="AT7" s="5" t="s">
        <v>795</v>
      </c>
      <c r="AU7" s="5" t="s">
        <v>795</v>
      </c>
      <c r="AV7" s="6" t="s">
        <v>795</v>
      </c>
      <c r="AW7" s="282" t="s">
        <v>795</v>
      </c>
      <c r="AX7" s="26" t="s">
        <v>795</v>
      </c>
      <c r="AY7" s="229" t="s">
        <v>795</v>
      </c>
      <c r="AZ7" s="230" t="s">
        <v>795</v>
      </c>
      <c r="BA7" s="283" t="s">
        <v>766</v>
      </c>
      <c r="BB7" s="360" t="s">
        <v>795</v>
      </c>
      <c r="BC7" s="383" t="s">
        <v>179</v>
      </c>
    </row>
    <row r="8" spans="1:55" ht="65.25" customHeight="1" x14ac:dyDescent="0.2">
      <c r="A8" s="285"/>
      <c r="B8" s="282"/>
      <c r="C8" s="285"/>
      <c r="D8" s="285"/>
      <c r="E8" s="285"/>
      <c r="F8" s="282"/>
      <c r="G8" s="269" t="s">
        <v>760</v>
      </c>
      <c r="H8" s="282"/>
      <c r="I8" s="363"/>
      <c r="J8" s="6">
        <v>20000000</v>
      </c>
      <c r="K8" s="363"/>
      <c r="L8" s="282"/>
      <c r="M8" s="269" t="s">
        <v>760</v>
      </c>
      <c r="N8" s="270" t="s">
        <v>169</v>
      </c>
      <c r="O8" s="363"/>
      <c r="P8" s="6">
        <v>20000000</v>
      </c>
      <c r="Q8" s="363"/>
      <c r="R8" s="363"/>
      <c r="S8" s="282"/>
      <c r="T8" s="88"/>
      <c r="U8" s="89"/>
      <c r="V8" s="48" t="s">
        <v>770</v>
      </c>
      <c r="W8" s="89"/>
      <c r="X8" s="378"/>
      <c r="Y8" s="49">
        <v>20000000</v>
      </c>
      <c r="Z8" s="282"/>
      <c r="AA8" s="282"/>
      <c r="AB8" s="270" t="s">
        <v>169</v>
      </c>
      <c r="AC8" s="371"/>
      <c r="AD8" s="5" t="s">
        <v>795</v>
      </c>
      <c r="AE8" s="5" t="s">
        <v>795</v>
      </c>
      <c r="AF8" s="5" t="s">
        <v>795</v>
      </c>
      <c r="AG8" s="7" t="s">
        <v>795</v>
      </c>
      <c r="AH8" s="5" t="s">
        <v>795</v>
      </c>
      <c r="AI8" s="24" t="s">
        <v>795</v>
      </c>
      <c r="AJ8" s="7" t="s">
        <v>795</v>
      </c>
      <c r="AK8" s="5" t="s">
        <v>795</v>
      </c>
      <c r="AL8" s="5" t="s">
        <v>795</v>
      </c>
      <c r="AM8" s="5" t="s">
        <v>795</v>
      </c>
      <c r="AN8" s="5" t="s">
        <v>795</v>
      </c>
      <c r="AO8" s="5" t="s">
        <v>795</v>
      </c>
      <c r="AP8" s="5" t="s">
        <v>795</v>
      </c>
      <c r="AQ8" s="5" t="s">
        <v>795</v>
      </c>
      <c r="AR8" s="5" t="s">
        <v>795</v>
      </c>
      <c r="AS8" s="5" t="s">
        <v>795</v>
      </c>
      <c r="AT8" s="5" t="s">
        <v>795</v>
      </c>
      <c r="AU8" s="5" t="s">
        <v>795</v>
      </c>
      <c r="AV8" s="6" t="s">
        <v>795</v>
      </c>
      <c r="AW8" s="282" t="s">
        <v>795</v>
      </c>
      <c r="AX8" s="26" t="s">
        <v>795</v>
      </c>
      <c r="AY8" s="229" t="s">
        <v>795</v>
      </c>
      <c r="AZ8" s="230" t="s">
        <v>795</v>
      </c>
      <c r="BA8" s="285"/>
      <c r="BB8" s="361"/>
      <c r="BC8" s="384"/>
    </row>
    <row r="9" spans="1:55" ht="79.5" customHeight="1" x14ac:dyDescent="0.2">
      <c r="A9" s="1" t="s">
        <v>204</v>
      </c>
      <c r="B9" s="267" t="s">
        <v>205</v>
      </c>
      <c r="C9" s="279" t="s">
        <v>242</v>
      </c>
      <c r="D9" s="260" t="s">
        <v>777</v>
      </c>
      <c r="E9" s="260" t="s">
        <v>209</v>
      </c>
      <c r="F9" s="267" t="s">
        <v>210</v>
      </c>
      <c r="G9" s="72" t="s">
        <v>207</v>
      </c>
      <c r="H9" s="269">
        <v>2017000035</v>
      </c>
      <c r="I9" s="275">
        <v>43069</v>
      </c>
      <c r="J9" s="6">
        <v>707818472</v>
      </c>
      <c r="K9" s="232">
        <v>43192</v>
      </c>
      <c r="L9" s="269">
        <v>2018000038</v>
      </c>
      <c r="M9" s="72" t="s">
        <v>207</v>
      </c>
      <c r="N9" s="270" t="s">
        <v>208</v>
      </c>
      <c r="O9" s="26">
        <v>43192</v>
      </c>
      <c r="P9" s="6">
        <v>707818472</v>
      </c>
      <c r="Q9" s="26">
        <v>43206</v>
      </c>
      <c r="R9" s="262">
        <v>43297</v>
      </c>
      <c r="S9" s="267">
        <v>5</v>
      </c>
      <c r="T9" s="6">
        <v>707818472</v>
      </c>
      <c r="U9" s="48">
        <v>2019000021</v>
      </c>
      <c r="V9" s="221" t="s">
        <v>750</v>
      </c>
      <c r="W9" s="48">
        <v>2019000019</v>
      </c>
      <c r="X9" s="222">
        <v>43528</v>
      </c>
      <c r="Y9" s="49">
        <v>139147287</v>
      </c>
      <c r="Z9" s="262">
        <v>43630</v>
      </c>
      <c r="AA9" s="262">
        <v>43826</v>
      </c>
      <c r="AB9" s="270" t="s">
        <v>208</v>
      </c>
      <c r="AC9" s="1" t="s">
        <v>446</v>
      </c>
      <c r="AD9" s="5" t="s">
        <v>795</v>
      </c>
      <c r="AE9" s="5" t="s">
        <v>795</v>
      </c>
      <c r="AF9" s="5" t="s">
        <v>795</v>
      </c>
      <c r="AG9" s="7" t="s">
        <v>795</v>
      </c>
      <c r="AH9" s="5" t="s">
        <v>795</v>
      </c>
      <c r="AI9" s="24" t="s">
        <v>795</v>
      </c>
      <c r="AJ9" s="7" t="s">
        <v>795</v>
      </c>
      <c r="AK9" s="5" t="s">
        <v>795</v>
      </c>
      <c r="AL9" s="5" t="s">
        <v>795</v>
      </c>
      <c r="AM9" s="5" t="s">
        <v>795</v>
      </c>
      <c r="AN9" s="5" t="s">
        <v>795</v>
      </c>
      <c r="AO9" s="5" t="s">
        <v>795</v>
      </c>
      <c r="AP9" s="5" t="s">
        <v>795</v>
      </c>
      <c r="AQ9" s="5" t="s">
        <v>795</v>
      </c>
      <c r="AR9" s="5" t="s">
        <v>795</v>
      </c>
      <c r="AS9" s="5" t="s">
        <v>795</v>
      </c>
      <c r="AT9" s="5" t="s">
        <v>795</v>
      </c>
      <c r="AU9" s="5" t="s">
        <v>795</v>
      </c>
      <c r="AV9" s="6" t="s">
        <v>795</v>
      </c>
      <c r="AW9" s="278" t="s">
        <v>795</v>
      </c>
      <c r="AX9" s="75" t="s">
        <v>795</v>
      </c>
      <c r="AY9" s="28" t="s">
        <v>795</v>
      </c>
      <c r="AZ9" s="5" t="s">
        <v>795</v>
      </c>
      <c r="BA9" s="260" t="s">
        <v>212</v>
      </c>
      <c r="BB9" s="260" t="s">
        <v>214</v>
      </c>
      <c r="BC9" s="385" t="s">
        <v>213</v>
      </c>
    </row>
    <row r="10" spans="1:55" s="9" customFormat="1" ht="126" customHeight="1" x14ac:dyDescent="0.25">
      <c r="A10" s="1" t="s">
        <v>182</v>
      </c>
      <c r="B10" s="25" t="s">
        <v>181</v>
      </c>
      <c r="C10" s="1" t="s">
        <v>113</v>
      </c>
      <c r="D10" s="1" t="s">
        <v>114</v>
      </c>
      <c r="E10" s="1" t="s">
        <v>115</v>
      </c>
      <c r="F10" s="25" t="s">
        <v>116</v>
      </c>
      <c r="G10" s="72" t="s">
        <v>117</v>
      </c>
      <c r="H10" s="269">
        <v>2017000032</v>
      </c>
      <c r="I10" s="275">
        <v>43069</v>
      </c>
      <c r="J10" s="6">
        <v>1032922825</v>
      </c>
      <c r="K10" s="275">
        <v>43194</v>
      </c>
      <c r="L10" s="269">
        <v>2018000039</v>
      </c>
      <c r="M10" s="78" t="s">
        <v>117</v>
      </c>
      <c r="N10" s="270" t="s">
        <v>118</v>
      </c>
      <c r="O10" s="26">
        <v>43194</v>
      </c>
      <c r="P10" s="6">
        <v>1032893415</v>
      </c>
      <c r="Q10" s="26">
        <v>43238</v>
      </c>
      <c r="R10" s="275">
        <v>43270</v>
      </c>
      <c r="S10" s="269">
        <v>5</v>
      </c>
      <c r="T10" s="6">
        <v>1032893415</v>
      </c>
      <c r="U10" s="48" t="s">
        <v>795</v>
      </c>
      <c r="V10" s="48" t="s">
        <v>795</v>
      </c>
      <c r="W10" s="48" t="s">
        <v>795</v>
      </c>
      <c r="X10" s="48" t="s">
        <v>795</v>
      </c>
      <c r="Y10" s="49" t="s">
        <v>795</v>
      </c>
      <c r="Z10" s="26">
        <v>43360</v>
      </c>
      <c r="AA10" s="26">
        <v>43367</v>
      </c>
      <c r="AB10" s="1" t="s">
        <v>183</v>
      </c>
      <c r="AC10" s="1" t="s">
        <v>184</v>
      </c>
      <c r="AD10" s="25" t="s">
        <v>795</v>
      </c>
      <c r="AE10" s="25" t="s">
        <v>795</v>
      </c>
      <c r="AF10" s="25" t="s">
        <v>795</v>
      </c>
      <c r="AG10" s="6">
        <v>420003584</v>
      </c>
      <c r="AH10" s="26">
        <v>43322</v>
      </c>
      <c r="AI10" s="50">
        <v>2018000057</v>
      </c>
      <c r="AJ10" s="6" t="s">
        <v>795</v>
      </c>
      <c r="AK10" s="25" t="s">
        <v>795</v>
      </c>
      <c r="AL10" s="25" t="s">
        <v>795</v>
      </c>
      <c r="AM10" s="25" t="s">
        <v>795</v>
      </c>
      <c r="AN10" s="25" t="s">
        <v>795</v>
      </c>
      <c r="AO10" s="25" t="s">
        <v>795</v>
      </c>
      <c r="AP10" s="25" t="s">
        <v>795</v>
      </c>
      <c r="AQ10" s="25" t="s">
        <v>795</v>
      </c>
      <c r="AR10" s="25" t="s">
        <v>795</v>
      </c>
      <c r="AS10" s="25" t="s">
        <v>795</v>
      </c>
      <c r="AT10" s="25" t="s">
        <v>795</v>
      </c>
      <c r="AU10" s="25" t="s">
        <v>795</v>
      </c>
      <c r="AV10" s="6">
        <v>612757208</v>
      </c>
      <c r="AW10" s="26">
        <v>43370</v>
      </c>
      <c r="AX10" s="50">
        <v>2018000071</v>
      </c>
      <c r="AY10" s="51">
        <v>132623</v>
      </c>
      <c r="AZ10" s="25" t="s">
        <v>795</v>
      </c>
      <c r="BA10" s="1" t="s">
        <v>185</v>
      </c>
      <c r="BB10" s="25">
        <v>3132621221</v>
      </c>
      <c r="BC10" s="386" t="s">
        <v>186</v>
      </c>
    </row>
    <row r="11" spans="1:55" s="9" customFormat="1" ht="105" customHeight="1" x14ac:dyDescent="0.25">
      <c r="A11" s="1" t="s">
        <v>161</v>
      </c>
      <c r="B11" s="25" t="s">
        <v>119</v>
      </c>
      <c r="C11" s="1" t="s">
        <v>122</v>
      </c>
      <c r="D11" s="1" t="s">
        <v>123</v>
      </c>
      <c r="E11" s="1" t="s">
        <v>124</v>
      </c>
      <c r="F11" s="25" t="s">
        <v>125</v>
      </c>
      <c r="G11" s="25" t="s">
        <v>120</v>
      </c>
      <c r="H11" s="269">
        <v>2018000091</v>
      </c>
      <c r="I11" s="275">
        <v>43102</v>
      </c>
      <c r="J11" s="6">
        <v>120000000</v>
      </c>
      <c r="K11" s="275">
        <v>43208</v>
      </c>
      <c r="L11" s="269">
        <v>2018000545</v>
      </c>
      <c r="M11" s="269" t="s">
        <v>120</v>
      </c>
      <c r="N11" s="270" t="s">
        <v>121</v>
      </c>
      <c r="O11" s="26">
        <v>43208</v>
      </c>
      <c r="P11" s="6">
        <v>119999998.65000001</v>
      </c>
      <c r="Q11" s="26">
        <v>43213</v>
      </c>
      <c r="R11" s="275">
        <v>43213</v>
      </c>
      <c r="S11" s="269" t="s">
        <v>126</v>
      </c>
      <c r="T11" s="6">
        <v>119999998.65000001</v>
      </c>
      <c r="U11" s="48" t="s">
        <v>795</v>
      </c>
      <c r="V11" s="48" t="s">
        <v>795</v>
      </c>
      <c r="W11" s="48" t="s">
        <v>795</v>
      </c>
      <c r="X11" s="48" t="s">
        <v>795</v>
      </c>
      <c r="Y11" s="49" t="s">
        <v>795</v>
      </c>
      <c r="Z11" s="26">
        <v>43223</v>
      </c>
      <c r="AA11" s="26">
        <v>43238</v>
      </c>
      <c r="AB11" s="270" t="s">
        <v>121</v>
      </c>
      <c r="AC11" s="1" t="s">
        <v>127</v>
      </c>
      <c r="AD11" s="25" t="s">
        <v>795</v>
      </c>
      <c r="AE11" s="25" t="s">
        <v>795</v>
      </c>
      <c r="AF11" s="25" t="s">
        <v>795</v>
      </c>
      <c r="AG11" s="6" t="s">
        <v>795</v>
      </c>
      <c r="AH11" s="25" t="s">
        <v>795</v>
      </c>
      <c r="AI11" s="50" t="s">
        <v>795</v>
      </c>
      <c r="AJ11" s="6" t="s">
        <v>795</v>
      </c>
      <c r="AK11" s="25" t="s">
        <v>795</v>
      </c>
      <c r="AL11" s="25" t="s">
        <v>795</v>
      </c>
      <c r="AM11" s="25" t="s">
        <v>795</v>
      </c>
      <c r="AN11" s="25" t="s">
        <v>795</v>
      </c>
      <c r="AO11" s="25" t="s">
        <v>795</v>
      </c>
      <c r="AP11" s="25" t="s">
        <v>795</v>
      </c>
      <c r="AQ11" s="25" t="s">
        <v>795</v>
      </c>
      <c r="AR11" s="25" t="s">
        <v>795</v>
      </c>
      <c r="AS11" s="25" t="s">
        <v>795</v>
      </c>
      <c r="AT11" s="25" t="s">
        <v>795</v>
      </c>
      <c r="AU11" s="25" t="s">
        <v>795</v>
      </c>
      <c r="AV11" s="6">
        <v>119999998.65000001</v>
      </c>
      <c r="AW11" s="26">
        <v>43322</v>
      </c>
      <c r="AX11" s="50">
        <v>2018001033</v>
      </c>
      <c r="AY11" s="51" t="s">
        <v>795</v>
      </c>
      <c r="AZ11" s="25" t="s">
        <v>795</v>
      </c>
      <c r="BA11" s="25" t="s">
        <v>795</v>
      </c>
      <c r="BB11" s="25" t="s">
        <v>795</v>
      </c>
      <c r="BC11" s="83" t="s">
        <v>795</v>
      </c>
    </row>
    <row r="12" spans="1:55" s="9" customFormat="1" ht="93.75" customHeight="1" x14ac:dyDescent="0.25">
      <c r="A12" s="283" t="s">
        <v>160</v>
      </c>
      <c r="B12" s="280" t="s">
        <v>55</v>
      </c>
      <c r="C12" s="283" t="s">
        <v>155</v>
      </c>
      <c r="D12" s="283" t="s">
        <v>156</v>
      </c>
      <c r="E12" s="283" t="s">
        <v>157</v>
      </c>
      <c r="F12" s="280" t="s">
        <v>158</v>
      </c>
      <c r="G12" s="25" t="s">
        <v>104</v>
      </c>
      <c r="H12" s="280">
        <v>2018000501</v>
      </c>
      <c r="I12" s="362">
        <v>43194</v>
      </c>
      <c r="J12" s="6">
        <v>10937388</v>
      </c>
      <c r="K12" s="362">
        <v>43230</v>
      </c>
      <c r="L12" s="280">
        <v>2018000652</v>
      </c>
      <c r="M12" s="269" t="s">
        <v>104</v>
      </c>
      <c r="N12" s="270" t="s">
        <v>60</v>
      </c>
      <c r="O12" s="362">
        <v>43230</v>
      </c>
      <c r="P12" s="364">
        <v>21873500</v>
      </c>
      <c r="Q12" s="362">
        <v>43231</v>
      </c>
      <c r="R12" s="362">
        <v>43235</v>
      </c>
      <c r="S12" s="280">
        <v>30</v>
      </c>
      <c r="T12" s="364">
        <v>21873500</v>
      </c>
      <c r="U12" s="365" t="s">
        <v>795</v>
      </c>
      <c r="V12" s="365" t="s">
        <v>795</v>
      </c>
      <c r="W12" s="365" t="s">
        <v>795</v>
      </c>
      <c r="X12" s="365" t="s">
        <v>795</v>
      </c>
      <c r="Y12" s="366" t="s">
        <v>795</v>
      </c>
      <c r="Z12" s="362">
        <v>43266</v>
      </c>
      <c r="AA12" s="362">
        <v>43277</v>
      </c>
      <c r="AB12" s="270" t="s">
        <v>159</v>
      </c>
      <c r="AC12" s="283" t="s">
        <v>127</v>
      </c>
      <c r="AD12" s="6">
        <v>5468694</v>
      </c>
      <c r="AE12" s="362">
        <v>43245</v>
      </c>
      <c r="AF12" s="280">
        <v>2018000605</v>
      </c>
      <c r="AG12" s="6" t="s">
        <v>795</v>
      </c>
      <c r="AH12" s="25" t="s">
        <v>795</v>
      </c>
      <c r="AI12" s="50" t="s">
        <v>795</v>
      </c>
      <c r="AJ12" s="6" t="s">
        <v>795</v>
      </c>
      <c r="AK12" s="25" t="s">
        <v>795</v>
      </c>
      <c r="AL12" s="25" t="s">
        <v>795</v>
      </c>
      <c r="AM12" s="25" t="s">
        <v>795</v>
      </c>
      <c r="AN12" s="25" t="s">
        <v>795</v>
      </c>
      <c r="AO12" s="25" t="s">
        <v>795</v>
      </c>
      <c r="AP12" s="25" t="s">
        <v>795</v>
      </c>
      <c r="AQ12" s="25" t="s">
        <v>795</v>
      </c>
      <c r="AR12" s="25" t="s">
        <v>795</v>
      </c>
      <c r="AS12" s="25" t="s">
        <v>795</v>
      </c>
      <c r="AT12" s="25" t="s">
        <v>795</v>
      </c>
      <c r="AU12" s="25" t="s">
        <v>795</v>
      </c>
      <c r="AV12" s="6" t="s">
        <v>795</v>
      </c>
      <c r="AW12" s="25" t="s">
        <v>795</v>
      </c>
      <c r="AX12" s="50" t="s">
        <v>795</v>
      </c>
      <c r="AY12" s="51" t="s">
        <v>795</v>
      </c>
      <c r="AZ12" s="25" t="s">
        <v>795</v>
      </c>
      <c r="BA12" s="283" t="s">
        <v>167</v>
      </c>
      <c r="BB12" s="280">
        <v>3124359588</v>
      </c>
      <c r="BC12" s="383" t="s">
        <v>168</v>
      </c>
    </row>
    <row r="13" spans="1:55" s="9" customFormat="1" ht="93.75" customHeight="1" x14ac:dyDescent="0.25">
      <c r="A13" s="285"/>
      <c r="B13" s="282"/>
      <c r="C13" s="285"/>
      <c r="D13" s="285"/>
      <c r="E13" s="285"/>
      <c r="F13" s="282"/>
      <c r="G13" s="25" t="s">
        <v>108</v>
      </c>
      <c r="H13" s="282"/>
      <c r="I13" s="363"/>
      <c r="J13" s="6">
        <v>10937388</v>
      </c>
      <c r="K13" s="363"/>
      <c r="L13" s="282"/>
      <c r="M13" s="269" t="s">
        <v>108</v>
      </c>
      <c r="N13" s="270" t="s">
        <v>60</v>
      </c>
      <c r="O13" s="363"/>
      <c r="P13" s="88"/>
      <c r="Q13" s="363"/>
      <c r="R13" s="363"/>
      <c r="S13" s="282"/>
      <c r="T13" s="88"/>
      <c r="U13" s="89"/>
      <c r="V13" s="89"/>
      <c r="W13" s="89"/>
      <c r="X13" s="89"/>
      <c r="Y13" s="90"/>
      <c r="Z13" s="363"/>
      <c r="AA13" s="363"/>
      <c r="AB13" s="270" t="s">
        <v>159</v>
      </c>
      <c r="AC13" s="285"/>
      <c r="AD13" s="6">
        <v>5468694</v>
      </c>
      <c r="AE13" s="363"/>
      <c r="AF13" s="282"/>
      <c r="AG13" s="6" t="s">
        <v>795</v>
      </c>
      <c r="AH13" s="25" t="s">
        <v>795</v>
      </c>
      <c r="AI13" s="50" t="s">
        <v>795</v>
      </c>
      <c r="AJ13" s="6" t="s">
        <v>795</v>
      </c>
      <c r="AK13" s="25" t="s">
        <v>795</v>
      </c>
      <c r="AL13" s="25" t="s">
        <v>795</v>
      </c>
      <c r="AM13" s="25" t="s">
        <v>795</v>
      </c>
      <c r="AN13" s="25" t="s">
        <v>795</v>
      </c>
      <c r="AO13" s="25" t="s">
        <v>795</v>
      </c>
      <c r="AP13" s="25" t="s">
        <v>795</v>
      </c>
      <c r="AQ13" s="25" t="s">
        <v>795</v>
      </c>
      <c r="AR13" s="25" t="s">
        <v>795</v>
      </c>
      <c r="AS13" s="25" t="s">
        <v>795</v>
      </c>
      <c r="AT13" s="25" t="s">
        <v>795</v>
      </c>
      <c r="AU13" s="25" t="s">
        <v>795</v>
      </c>
      <c r="AV13" s="6" t="s">
        <v>795</v>
      </c>
      <c r="AW13" s="25" t="s">
        <v>795</v>
      </c>
      <c r="AX13" s="50" t="s">
        <v>795</v>
      </c>
      <c r="AY13" s="51" t="s">
        <v>795</v>
      </c>
      <c r="AZ13" s="25" t="s">
        <v>795</v>
      </c>
      <c r="BA13" s="285"/>
      <c r="BB13" s="282"/>
      <c r="BC13" s="384"/>
    </row>
    <row r="14" spans="1:55" s="9" customFormat="1" ht="117" customHeight="1" x14ac:dyDescent="0.25">
      <c r="A14" s="1" t="s">
        <v>137</v>
      </c>
      <c r="B14" s="25" t="s">
        <v>795</v>
      </c>
      <c r="C14" s="1" t="s">
        <v>128</v>
      </c>
      <c r="D14" s="1" t="s">
        <v>129</v>
      </c>
      <c r="E14" s="1" t="s">
        <v>130</v>
      </c>
      <c r="F14" s="25" t="s">
        <v>131</v>
      </c>
      <c r="G14" s="72" t="s">
        <v>117</v>
      </c>
      <c r="H14" s="269">
        <v>2017000033</v>
      </c>
      <c r="I14" s="275">
        <v>43069</v>
      </c>
      <c r="J14" s="6">
        <v>61975370</v>
      </c>
      <c r="K14" s="275">
        <v>43230</v>
      </c>
      <c r="L14" s="269">
        <v>2018000044</v>
      </c>
      <c r="M14" s="78" t="s">
        <v>117</v>
      </c>
      <c r="N14" s="270" t="s">
        <v>132</v>
      </c>
      <c r="O14" s="26">
        <v>43230</v>
      </c>
      <c r="P14" s="6">
        <v>61970500</v>
      </c>
      <c r="Q14" s="26">
        <v>43236</v>
      </c>
      <c r="R14" s="275">
        <v>43241</v>
      </c>
      <c r="S14" s="269">
        <v>5</v>
      </c>
      <c r="T14" s="6">
        <v>61970500</v>
      </c>
      <c r="U14" s="48" t="s">
        <v>795</v>
      </c>
      <c r="V14" s="48" t="s">
        <v>795</v>
      </c>
      <c r="W14" s="48" t="s">
        <v>795</v>
      </c>
      <c r="X14" s="48" t="s">
        <v>795</v>
      </c>
      <c r="Y14" s="49" t="s">
        <v>795</v>
      </c>
      <c r="Z14" s="26">
        <v>43360</v>
      </c>
      <c r="AA14" s="26">
        <v>43383</v>
      </c>
      <c r="AB14" s="1" t="s">
        <v>132</v>
      </c>
      <c r="AC14" s="1" t="s">
        <v>127</v>
      </c>
      <c r="AD14" s="6">
        <v>30985250</v>
      </c>
      <c r="AE14" s="26">
        <v>43248</v>
      </c>
      <c r="AF14" s="25">
        <v>2018000043</v>
      </c>
      <c r="AG14" s="6" t="s">
        <v>795</v>
      </c>
      <c r="AH14" s="25" t="s">
        <v>795</v>
      </c>
      <c r="AI14" s="50" t="s">
        <v>795</v>
      </c>
      <c r="AJ14" s="6" t="s">
        <v>795</v>
      </c>
      <c r="AK14" s="25" t="s">
        <v>795</v>
      </c>
      <c r="AL14" s="25" t="s">
        <v>795</v>
      </c>
      <c r="AM14" s="25" t="s">
        <v>795</v>
      </c>
      <c r="AN14" s="25" t="s">
        <v>795</v>
      </c>
      <c r="AO14" s="25" t="s">
        <v>795</v>
      </c>
      <c r="AP14" s="25" t="s">
        <v>795</v>
      </c>
      <c r="AQ14" s="25" t="s">
        <v>795</v>
      </c>
      <c r="AR14" s="25" t="s">
        <v>795</v>
      </c>
      <c r="AS14" s="25" t="s">
        <v>795</v>
      </c>
      <c r="AT14" s="25" t="s">
        <v>795</v>
      </c>
      <c r="AU14" s="25" t="s">
        <v>795</v>
      </c>
      <c r="AV14" s="6">
        <v>30985250</v>
      </c>
      <c r="AW14" s="26">
        <v>43397</v>
      </c>
      <c r="AX14" s="50">
        <v>2018000079</v>
      </c>
      <c r="AY14" s="51" t="s">
        <v>795</v>
      </c>
      <c r="AZ14" s="25" t="s">
        <v>795</v>
      </c>
      <c r="BA14" s="1" t="s">
        <v>138</v>
      </c>
      <c r="BB14" s="1" t="s">
        <v>140</v>
      </c>
      <c r="BC14" s="386" t="s">
        <v>139</v>
      </c>
    </row>
    <row r="15" spans="1:55" s="9" customFormat="1" ht="71.25" customHeight="1" x14ac:dyDescent="0.25">
      <c r="A15" s="283" t="s">
        <v>141</v>
      </c>
      <c r="B15" s="280" t="s">
        <v>147</v>
      </c>
      <c r="C15" s="283" t="s">
        <v>148</v>
      </c>
      <c r="D15" s="283" t="s">
        <v>149</v>
      </c>
      <c r="E15" s="283" t="s">
        <v>150</v>
      </c>
      <c r="F15" s="280" t="s">
        <v>151</v>
      </c>
      <c r="G15" s="72" t="s">
        <v>142</v>
      </c>
      <c r="H15" s="280">
        <v>2018000138</v>
      </c>
      <c r="I15" s="362">
        <v>43130</v>
      </c>
      <c r="J15" s="4">
        <v>60676621</v>
      </c>
      <c r="K15" s="362">
        <v>43230</v>
      </c>
      <c r="L15" s="280">
        <v>2018000653</v>
      </c>
      <c r="M15" s="78" t="s">
        <v>142</v>
      </c>
      <c r="N15" s="270" t="s">
        <v>144</v>
      </c>
      <c r="O15" s="362">
        <v>43230</v>
      </c>
      <c r="P15" s="6">
        <v>60676621</v>
      </c>
      <c r="Q15" s="362">
        <v>43235</v>
      </c>
      <c r="R15" s="362">
        <v>43236</v>
      </c>
      <c r="S15" s="280">
        <v>3</v>
      </c>
      <c r="T15" s="364">
        <v>93959027.569999993</v>
      </c>
      <c r="U15" s="365" t="s">
        <v>795</v>
      </c>
      <c r="V15" s="365" t="s">
        <v>795</v>
      </c>
      <c r="W15" s="365" t="s">
        <v>795</v>
      </c>
      <c r="X15" s="365" t="s">
        <v>795</v>
      </c>
      <c r="Y15" s="366" t="s">
        <v>795</v>
      </c>
      <c r="Z15" s="362">
        <v>43315</v>
      </c>
      <c r="AA15" s="362">
        <v>43355</v>
      </c>
      <c r="AB15" s="270" t="s">
        <v>144</v>
      </c>
      <c r="AC15" s="283" t="s">
        <v>241</v>
      </c>
      <c r="AD15" s="25" t="s">
        <v>795</v>
      </c>
      <c r="AE15" s="25" t="s">
        <v>795</v>
      </c>
      <c r="AF15" s="25" t="s">
        <v>795</v>
      </c>
      <c r="AG15" s="6">
        <v>60676621</v>
      </c>
      <c r="AH15" s="362">
        <v>43305</v>
      </c>
      <c r="AI15" s="280">
        <v>2018000933</v>
      </c>
      <c r="AJ15" s="6" t="s">
        <v>795</v>
      </c>
      <c r="AK15" s="25" t="s">
        <v>795</v>
      </c>
      <c r="AL15" s="25" t="s">
        <v>795</v>
      </c>
      <c r="AM15" s="25" t="s">
        <v>795</v>
      </c>
      <c r="AN15" s="25" t="s">
        <v>795</v>
      </c>
      <c r="AO15" s="25" t="s">
        <v>795</v>
      </c>
      <c r="AP15" s="25" t="s">
        <v>795</v>
      </c>
      <c r="AQ15" s="25" t="s">
        <v>795</v>
      </c>
      <c r="AR15" s="25" t="s">
        <v>795</v>
      </c>
      <c r="AS15" s="25" t="s">
        <v>795</v>
      </c>
      <c r="AT15" s="25" t="s">
        <v>795</v>
      </c>
      <c r="AU15" s="25" t="s">
        <v>795</v>
      </c>
      <c r="AV15" s="6" t="s">
        <v>795</v>
      </c>
      <c r="AW15" s="25" t="s">
        <v>795</v>
      </c>
      <c r="AX15" s="50" t="s">
        <v>795</v>
      </c>
      <c r="AY15" s="51" t="s">
        <v>795</v>
      </c>
      <c r="AZ15" s="25" t="s">
        <v>795</v>
      </c>
      <c r="BA15" s="283" t="s">
        <v>145</v>
      </c>
      <c r="BB15" s="283">
        <v>3112778104</v>
      </c>
      <c r="BC15" s="383" t="s">
        <v>146</v>
      </c>
    </row>
    <row r="16" spans="1:55" s="9" customFormat="1" ht="78" customHeight="1" x14ac:dyDescent="0.25">
      <c r="A16" s="285"/>
      <c r="B16" s="282"/>
      <c r="C16" s="285"/>
      <c r="D16" s="285"/>
      <c r="E16" s="285"/>
      <c r="F16" s="282"/>
      <c r="G16" s="72" t="s">
        <v>143</v>
      </c>
      <c r="H16" s="282"/>
      <c r="I16" s="363"/>
      <c r="J16" s="6">
        <v>33303832.629999999</v>
      </c>
      <c r="K16" s="363"/>
      <c r="L16" s="282"/>
      <c r="M16" s="78" t="s">
        <v>143</v>
      </c>
      <c r="N16" s="270" t="s">
        <v>144</v>
      </c>
      <c r="O16" s="363"/>
      <c r="P16" s="6">
        <v>33282406.57</v>
      </c>
      <c r="Q16" s="363"/>
      <c r="R16" s="363"/>
      <c r="S16" s="282"/>
      <c r="T16" s="88"/>
      <c r="U16" s="89"/>
      <c r="V16" s="89"/>
      <c r="W16" s="89"/>
      <c r="X16" s="89"/>
      <c r="Y16" s="90"/>
      <c r="Z16" s="363"/>
      <c r="AA16" s="363"/>
      <c r="AB16" s="270" t="s">
        <v>144</v>
      </c>
      <c r="AC16" s="285"/>
      <c r="AD16" s="25" t="s">
        <v>795</v>
      </c>
      <c r="AE16" s="25" t="s">
        <v>795</v>
      </c>
      <c r="AF16" s="25" t="s">
        <v>795</v>
      </c>
      <c r="AG16" s="6">
        <v>1181566.6499999999</v>
      </c>
      <c r="AH16" s="363"/>
      <c r="AI16" s="282"/>
      <c r="AJ16" s="6" t="s">
        <v>795</v>
      </c>
      <c r="AK16" s="25" t="s">
        <v>795</v>
      </c>
      <c r="AL16" s="25" t="s">
        <v>795</v>
      </c>
      <c r="AM16" s="25" t="s">
        <v>795</v>
      </c>
      <c r="AN16" s="25" t="s">
        <v>795</v>
      </c>
      <c r="AO16" s="25" t="s">
        <v>795</v>
      </c>
      <c r="AP16" s="25" t="s">
        <v>795</v>
      </c>
      <c r="AQ16" s="25" t="s">
        <v>795</v>
      </c>
      <c r="AR16" s="25" t="s">
        <v>795</v>
      </c>
      <c r="AS16" s="25" t="s">
        <v>795</v>
      </c>
      <c r="AT16" s="25" t="s">
        <v>795</v>
      </c>
      <c r="AU16" s="25" t="s">
        <v>795</v>
      </c>
      <c r="AV16" s="6">
        <v>32056638.010000002</v>
      </c>
      <c r="AW16" s="73" t="s">
        <v>795</v>
      </c>
      <c r="AX16" s="142" t="s">
        <v>795</v>
      </c>
      <c r="AY16" s="51">
        <v>44201.91</v>
      </c>
      <c r="AZ16" s="25" t="s">
        <v>795</v>
      </c>
      <c r="BA16" s="285"/>
      <c r="BB16" s="285"/>
      <c r="BC16" s="384"/>
    </row>
    <row r="17" spans="1:55" s="9" customFormat="1" ht="51.75" customHeight="1" x14ac:dyDescent="0.25">
      <c r="A17" s="283" t="s">
        <v>152</v>
      </c>
      <c r="B17" s="280" t="s">
        <v>55</v>
      </c>
      <c r="C17" s="283" t="s">
        <v>153</v>
      </c>
      <c r="D17" s="283" t="s">
        <v>154</v>
      </c>
      <c r="E17" s="283" t="s">
        <v>157</v>
      </c>
      <c r="F17" s="280" t="s">
        <v>158</v>
      </c>
      <c r="G17" s="72" t="s">
        <v>108</v>
      </c>
      <c r="H17" s="280">
        <v>2018000505</v>
      </c>
      <c r="I17" s="362">
        <v>43194</v>
      </c>
      <c r="J17" s="6">
        <v>10937388</v>
      </c>
      <c r="K17" s="362">
        <v>43235</v>
      </c>
      <c r="L17" s="280">
        <v>2018000670</v>
      </c>
      <c r="M17" s="78" t="s">
        <v>108</v>
      </c>
      <c r="N17" s="270" t="s">
        <v>169</v>
      </c>
      <c r="O17" s="362">
        <v>43235</v>
      </c>
      <c r="P17" s="6">
        <v>10862612</v>
      </c>
      <c r="Q17" s="362">
        <v>43256</v>
      </c>
      <c r="R17" s="362">
        <v>43256</v>
      </c>
      <c r="S17" s="280">
        <v>30</v>
      </c>
      <c r="T17" s="364">
        <v>21800000</v>
      </c>
      <c r="U17" s="265" t="s">
        <v>795</v>
      </c>
      <c r="V17" s="265" t="s">
        <v>795</v>
      </c>
      <c r="W17" s="265" t="s">
        <v>795</v>
      </c>
      <c r="X17" s="265" t="s">
        <v>795</v>
      </c>
      <c r="Y17" s="268" t="s">
        <v>795</v>
      </c>
      <c r="Z17" s="362">
        <v>43286</v>
      </c>
      <c r="AA17" s="362">
        <v>43325</v>
      </c>
      <c r="AB17" s="270" t="s">
        <v>169</v>
      </c>
      <c r="AC17" s="260" t="s">
        <v>795</v>
      </c>
      <c r="AD17" s="25" t="s">
        <v>795</v>
      </c>
      <c r="AE17" s="25" t="s">
        <v>795</v>
      </c>
      <c r="AF17" s="25" t="s">
        <v>795</v>
      </c>
      <c r="AG17" s="6" t="s">
        <v>795</v>
      </c>
      <c r="AH17" s="25" t="s">
        <v>795</v>
      </c>
      <c r="AI17" s="50" t="s">
        <v>795</v>
      </c>
      <c r="AJ17" s="6" t="s">
        <v>795</v>
      </c>
      <c r="AK17" s="25" t="s">
        <v>795</v>
      </c>
      <c r="AL17" s="25" t="s">
        <v>795</v>
      </c>
      <c r="AM17" s="25" t="s">
        <v>795</v>
      </c>
      <c r="AN17" s="25" t="s">
        <v>795</v>
      </c>
      <c r="AO17" s="25" t="s">
        <v>795</v>
      </c>
      <c r="AP17" s="25" t="s">
        <v>795</v>
      </c>
      <c r="AQ17" s="25" t="s">
        <v>795</v>
      </c>
      <c r="AR17" s="25" t="s">
        <v>795</v>
      </c>
      <c r="AS17" s="25" t="s">
        <v>795</v>
      </c>
      <c r="AT17" s="25" t="s">
        <v>795</v>
      </c>
      <c r="AU17" s="25" t="s">
        <v>795</v>
      </c>
      <c r="AV17" s="364">
        <v>10937388</v>
      </c>
      <c r="AW17" s="362">
        <v>43350</v>
      </c>
      <c r="AX17" s="280">
        <v>2018001194</v>
      </c>
      <c r="AY17" s="51" t="s">
        <v>795</v>
      </c>
      <c r="AZ17" s="25" t="s">
        <v>795</v>
      </c>
      <c r="BA17" s="283" t="s">
        <v>167</v>
      </c>
      <c r="BB17" s="283">
        <v>3124359588</v>
      </c>
      <c r="BC17" s="383" t="s">
        <v>168</v>
      </c>
    </row>
    <row r="18" spans="1:55" s="9" customFormat="1" ht="54.75" customHeight="1" x14ac:dyDescent="0.25">
      <c r="A18" s="285"/>
      <c r="B18" s="282"/>
      <c r="C18" s="285"/>
      <c r="D18" s="285"/>
      <c r="E18" s="285"/>
      <c r="F18" s="282"/>
      <c r="G18" s="72" t="s">
        <v>104</v>
      </c>
      <c r="H18" s="282"/>
      <c r="I18" s="363"/>
      <c r="J18" s="6">
        <v>10937388</v>
      </c>
      <c r="K18" s="363"/>
      <c r="L18" s="282"/>
      <c r="M18" s="78" t="s">
        <v>104</v>
      </c>
      <c r="N18" s="270" t="s">
        <v>169</v>
      </c>
      <c r="O18" s="363"/>
      <c r="P18" s="6">
        <v>10937388</v>
      </c>
      <c r="Q18" s="363"/>
      <c r="R18" s="363"/>
      <c r="S18" s="282"/>
      <c r="T18" s="88"/>
      <c r="U18" s="265" t="s">
        <v>795</v>
      </c>
      <c r="V18" s="265" t="s">
        <v>795</v>
      </c>
      <c r="W18" s="265" t="s">
        <v>795</v>
      </c>
      <c r="X18" s="265" t="s">
        <v>795</v>
      </c>
      <c r="Y18" s="268" t="s">
        <v>795</v>
      </c>
      <c r="Z18" s="363"/>
      <c r="AA18" s="363"/>
      <c r="AB18" s="270" t="s">
        <v>169</v>
      </c>
      <c r="AC18" s="260" t="s">
        <v>795</v>
      </c>
      <c r="AD18" s="25" t="s">
        <v>795</v>
      </c>
      <c r="AE18" s="25" t="s">
        <v>795</v>
      </c>
      <c r="AF18" s="25" t="s">
        <v>795</v>
      </c>
      <c r="AG18" s="6" t="s">
        <v>795</v>
      </c>
      <c r="AH18" s="25" t="s">
        <v>795</v>
      </c>
      <c r="AI18" s="50" t="s">
        <v>795</v>
      </c>
      <c r="AJ18" s="6" t="s">
        <v>795</v>
      </c>
      <c r="AK18" s="25" t="s">
        <v>795</v>
      </c>
      <c r="AL18" s="25" t="s">
        <v>795</v>
      </c>
      <c r="AM18" s="25" t="s">
        <v>795</v>
      </c>
      <c r="AN18" s="25" t="s">
        <v>795</v>
      </c>
      <c r="AO18" s="25" t="s">
        <v>795</v>
      </c>
      <c r="AP18" s="25" t="s">
        <v>795</v>
      </c>
      <c r="AQ18" s="25" t="s">
        <v>795</v>
      </c>
      <c r="AR18" s="25" t="s">
        <v>795</v>
      </c>
      <c r="AS18" s="25" t="s">
        <v>795</v>
      </c>
      <c r="AT18" s="25" t="s">
        <v>795</v>
      </c>
      <c r="AU18" s="25" t="s">
        <v>795</v>
      </c>
      <c r="AV18" s="88"/>
      <c r="AW18" s="363"/>
      <c r="AX18" s="282"/>
      <c r="AY18" s="51" t="s">
        <v>795</v>
      </c>
      <c r="AZ18" s="25" t="s">
        <v>795</v>
      </c>
      <c r="BA18" s="285"/>
      <c r="BB18" s="285"/>
      <c r="BC18" s="384"/>
    </row>
    <row r="19" spans="1:55" s="9" customFormat="1" ht="106.5" customHeight="1" x14ac:dyDescent="0.25">
      <c r="A19" s="260" t="s">
        <v>215</v>
      </c>
      <c r="B19" s="267" t="s">
        <v>189</v>
      </c>
      <c r="C19" s="279" t="s">
        <v>190</v>
      </c>
      <c r="D19" s="260" t="s">
        <v>191</v>
      </c>
      <c r="E19" s="260" t="s">
        <v>192</v>
      </c>
      <c r="F19" s="267" t="s">
        <v>193</v>
      </c>
      <c r="G19" s="72" t="s">
        <v>194</v>
      </c>
      <c r="H19" s="267">
        <v>2018000372</v>
      </c>
      <c r="I19" s="262">
        <v>43172</v>
      </c>
      <c r="J19" s="6">
        <v>21824000</v>
      </c>
      <c r="K19" s="262">
        <v>43248</v>
      </c>
      <c r="L19" s="267">
        <v>2018000698</v>
      </c>
      <c r="M19" s="72" t="s">
        <v>194</v>
      </c>
      <c r="N19" s="270" t="s">
        <v>169</v>
      </c>
      <c r="O19" s="262">
        <v>43248</v>
      </c>
      <c r="P19" s="6">
        <v>21824000</v>
      </c>
      <c r="Q19" s="262">
        <v>43269</v>
      </c>
      <c r="R19" s="262">
        <v>43269</v>
      </c>
      <c r="S19" s="267">
        <v>96</v>
      </c>
      <c r="T19" s="264">
        <v>21824000</v>
      </c>
      <c r="U19" s="265" t="s">
        <v>795</v>
      </c>
      <c r="V19" s="265" t="s">
        <v>795</v>
      </c>
      <c r="W19" s="265" t="s">
        <v>795</v>
      </c>
      <c r="X19" s="265" t="s">
        <v>795</v>
      </c>
      <c r="Y19" s="268" t="s">
        <v>795</v>
      </c>
      <c r="Z19" s="262">
        <v>43460</v>
      </c>
      <c r="AA19" s="262">
        <v>43462</v>
      </c>
      <c r="AB19" s="270" t="s">
        <v>169</v>
      </c>
      <c r="AC19" s="260" t="s">
        <v>195</v>
      </c>
      <c r="AD19" s="6">
        <v>10912000</v>
      </c>
      <c r="AE19" s="26">
        <v>43300</v>
      </c>
      <c r="AF19" s="25">
        <v>2018000926</v>
      </c>
      <c r="AG19" s="6" t="s">
        <v>795</v>
      </c>
      <c r="AH19" s="25" t="s">
        <v>795</v>
      </c>
      <c r="AI19" s="50" t="s">
        <v>795</v>
      </c>
      <c r="AJ19" s="6" t="s">
        <v>795</v>
      </c>
      <c r="AK19" s="25" t="s">
        <v>795</v>
      </c>
      <c r="AL19" s="25" t="s">
        <v>795</v>
      </c>
      <c r="AM19" s="25" t="s">
        <v>795</v>
      </c>
      <c r="AN19" s="25" t="s">
        <v>795</v>
      </c>
      <c r="AO19" s="25" t="s">
        <v>795</v>
      </c>
      <c r="AP19" s="25" t="s">
        <v>795</v>
      </c>
      <c r="AQ19" s="25" t="s">
        <v>795</v>
      </c>
      <c r="AR19" s="25" t="s">
        <v>795</v>
      </c>
      <c r="AS19" s="25" t="s">
        <v>795</v>
      </c>
      <c r="AT19" s="25" t="s">
        <v>795</v>
      </c>
      <c r="AU19" s="25" t="s">
        <v>795</v>
      </c>
      <c r="AV19" s="6">
        <v>10912000</v>
      </c>
      <c r="AW19" s="26">
        <v>43465</v>
      </c>
      <c r="AX19" s="50">
        <v>2018001958</v>
      </c>
      <c r="AY19" s="51" t="s">
        <v>795</v>
      </c>
      <c r="AZ19" s="25" t="s">
        <v>795</v>
      </c>
      <c r="BA19" s="260" t="s">
        <v>196</v>
      </c>
      <c r="BB19" s="260">
        <v>3112512388</v>
      </c>
      <c r="BC19" s="385" t="s">
        <v>197</v>
      </c>
    </row>
    <row r="20" spans="1:55" s="9" customFormat="1" ht="106.5" customHeight="1" x14ac:dyDescent="0.25">
      <c r="A20" s="260" t="s">
        <v>216</v>
      </c>
      <c r="B20" s="267" t="s">
        <v>198</v>
      </c>
      <c r="C20" s="279" t="s">
        <v>199</v>
      </c>
      <c r="D20" s="260" t="s">
        <v>200</v>
      </c>
      <c r="E20" s="260" t="s">
        <v>192</v>
      </c>
      <c r="F20" s="267" t="s">
        <v>193</v>
      </c>
      <c r="G20" s="72" t="s">
        <v>201</v>
      </c>
      <c r="H20" s="267">
        <v>2018000365</v>
      </c>
      <c r="I20" s="262">
        <v>43168</v>
      </c>
      <c r="J20" s="6">
        <v>21824000</v>
      </c>
      <c r="K20" s="262">
        <v>43248</v>
      </c>
      <c r="L20" s="267">
        <v>2018000699</v>
      </c>
      <c r="M20" s="72" t="s">
        <v>201</v>
      </c>
      <c r="N20" s="270" t="s">
        <v>202</v>
      </c>
      <c r="O20" s="262">
        <v>43248</v>
      </c>
      <c r="P20" s="6">
        <v>21824000</v>
      </c>
      <c r="Q20" s="262">
        <v>43269</v>
      </c>
      <c r="R20" s="262">
        <v>43269</v>
      </c>
      <c r="S20" s="267">
        <v>96</v>
      </c>
      <c r="T20" s="264">
        <v>21824000</v>
      </c>
      <c r="U20" s="265" t="s">
        <v>795</v>
      </c>
      <c r="V20" s="265" t="s">
        <v>795</v>
      </c>
      <c r="W20" s="265" t="s">
        <v>795</v>
      </c>
      <c r="X20" s="265" t="s">
        <v>795</v>
      </c>
      <c r="Y20" s="268" t="s">
        <v>795</v>
      </c>
      <c r="Z20" s="262">
        <v>43460</v>
      </c>
      <c r="AA20" s="262">
        <v>43465</v>
      </c>
      <c r="AB20" s="270" t="s">
        <v>203</v>
      </c>
      <c r="AC20" s="260" t="s">
        <v>195</v>
      </c>
      <c r="AD20" s="6">
        <v>10912000</v>
      </c>
      <c r="AE20" s="26">
        <v>43297</v>
      </c>
      <c r="AF20" s="25">
        <v>2018000924</v>
      </c>
      <c r="AG20" s="6" t="s">
        <v>795</v>
      </c>
      <c r="AH20" s="25" t="s">
        <v>795</v>
      </c>
      <c r="AI20" s="50" t="s">
        <v>795</v>
      </c>
      <c r="AJ20" s="6" t="s">
        <v>795</v>
      </c>
      <c r="AK20" s="25" t="s">
        <v>795</v>
      </c>
      <c r="AL20" s="25" t="s">
        <v>795</v>
      </c>
      <c r="AM20" s="25" t="s">
        <v>795</v>
      </c>
      <c r="AN20" s="25" t="s">
        <v>795</v>
      </c>
      <c r="AO20" s="25" t="s">
        <v>795</v>
      </c>
      <c r="AP20" s="25" t="s">
        <v>795</v>
      </c>
      <c r="AQ20" s="25" t="s">
        <v>795</v>
      </c>
      <c r="AR20" s="25" t="s">
        <v>795</v>
      </c>
      <c r="AS20" s="25" t="s">
        <v>795</v>
      </c>
      <c r="AT20" s="25" t="s">
        <v>795</v>
      </c>
      <c r="AU20" s="25" t="s">
        <v>795</v>
      </c>
      <c r="AV20" s="6">
        <v>10912000</v>
      </c>
      <c r="AW20" s="26">
        <v>43465</v>
      </c>
      <c r="AX20" s="50">
        <v>2018001959</v>
      </c>
      <c r="AY20" s="51" t="s">
        <v>795</v>
      </c>
      <c r="AZ20" s="25" t="s">
        <v>795</v>
      </c>
      <c r="BA20" s="260" t="s">
        <v>196</v>
      </c>
      <c r="BB20" s="260">
        <v>3112512388</v>
      </c>
      <c r="BC20" s="385" t="s">
        <v>197</v>
      </c>
    </row>
    <row r="21" spans="1:55" s="9" customFormat="1" ht="117.75" customHeight="1" x14ac:dyDescent="0.25">
      <c r="A21" s="260" t="s">
        <v>279</v>
      </c>
      <c r="B21" s="267" t="s">
        <v>280</v>
      </c>
      <c r="C21" s="279" t="s">
        <v>281</v>
      </c>
      <c r="D21" s="260" t="s">
        <v>282</v>
      </c>
      <c r="E21" s="260" t="s">
        <v>283</v>
      </c>
      <c r="F21" s="267" t="s">
        <v>235</v>
      </c>
      <c r="G21" s="72" t="s">
        <v>201</v>
      </c>
      <c r="H21" s="267">
        <v>2018000367</v>
      </c>
      <c r="I21" s="262">
        <v>43168</v>
      </c>
      <c r="J21" s="6">
        <v>21833200</v>
      </c>
      <c r="K21" s="262">
        <v>43248</v>
      </c>
      <c r="L21" s="267">
        <v>2018000700</v>
      </c>
      <c r="M21" s="72" t="s">
        <v>201</v>
      </c>
      <c r="N21" s="270" t="s">
        <v>284</v>
      </c>
      <c r="O21" s="262">
        <v>43248</v>
      </c>
      <c r="P21" s="6">
        <v>21833200</v>
      </c>
      <c r="Q21" s="262">
        <v>43290</v>
      </c>
      <c r="R21" s="262">
        <v>43290</v>
      </c>
      <c r="S21" s="267">
        <v>96</v>
      </c>
      <c r="T21" s="264">
        <v>21833200</v>
      </c>
      <c r="U21" s="265">
        <v>2019000323</v>
      </c>
      <c r="V21" s="265" t="s">
        <v>773</v>
      </c>
      <c r="W21" s="265">
        <v>2019000326</v>
      </c>
      <c r="X21" s="234">
        <v>43528</v>
      </c>
      <c r="Y21" s="268">
        <v>10916600</v>
      </c>
      <c r="Z21" s="262">
        <v>43510</v>
      </c>
      <c r="AA21" s="262">
        <v>43567</v>
      </c>
      <c r="AB21" s="270" t="s">
        <v>284</v>
      </c>
      <c r="AC21" s="260" t="s">
        <v>195</v>
      </c>
      <c r="AD21" s="6" t="s">
        <v>795</v>
      </c>
      <c r="AE21" s="25" t="s">
        <v>795</v>
      </c>
      <c r="AF21" s="25" t="s">
        <v>795</v>
      </c>
      <c r="AG21" s="6" t="s">
        <v>795</v>
      </c>
      <c r="AH21" s="25" t="s">
        <v>795</v>
      </c>
      <c r="AI21" s="50" t="s">
        <v>795</v>
      </c>
      <c r="AJ21" s="6" t="s">
        <v>795</v>
      </c>
      <c r="AK21" s="25" t="s">
        <v>795</v>
      </c>
      <c r="AL21" s="25" t="s">
        <v>795</v>
      </c>
      <c r="AM21" s="25" t="s">
        <v>795</v>
      </c>
      <c r="AN21" s="25" t="s">
        <v>795</v>
      </c>
      <c r="AO21" s="25" t="s">
        <v>795</v>
      </c>
      <c r="AP21" s="25" t="s">
        <v>795</v>
      </c>
      <c r="AQ21" s="25" t="s">
        <v>795</v>
      </c>
      <c r="AR21" s="25" t="s">
        <v>795</v>
      </c>
      <c r="AS21" s="25" t="s">
        <v>795</v>
      </c>
      <c r="AT21" s="25" t="s">
        <v>795</v>
      </c>
      <c r="AU21" s="25" t="s">
        <v>795</v>
      </c>
      <c r="AV21" s="6" t="s">
        <v>795</v>
      </c>
      <c r="AW21" s="25" t="s">
        <v>795</v>
      </c>
      <c r="AX21" s="50" t="s">
        <v>795</v>
      </c>
      <c r="AY21" s="51" t="s">
        <v>795</v>
      </c>
      <c r="AZ21" s="25" t="s">
        <v>795</v>
      </c>
      <c r="BA21" s="260" t="s">
        <v>237</v>
      </c>
      <c r="BB21" s="260">
        <v>3202741006</v>
      </c>
      <c r="BC21" s="385" t="s">
        <v>238</v>
      </c>
    </row>
    <row r="22" spans="1:55" s="9" customFormat="1" ht="111" customHeight="1" x14ac:dyDescent="0.25">
      <c r="A22" s="1" t="s">
        <v>162</v>
      </c>
      <c r="B22" s="25" t="s">
        <v>136</v>
      </c>
      <c r="C22" s="1" t="s">
        <v>188</v>
      </c>
      <c r="D22" s="1" t="s">
        <v>133</v>
      </c>
      <c r="E22" s="1" t="s">
        <v>510</v>
      </c>
      <c r="F22" s="25" t="s">
        <v>164</v>
      </c>
      <c r="G22" s="25" t="s">
        <v>134</v>
      </c>
      <c r="H22" s="269">
        <v>2018000492</v>
      </c>
      <c r="I22" s="275">
        <v>43192</v>
      </c>
      <c r="J22" s="6">
        <v>67924422</v>
      </c>
      <c r="K22" s="275">
        <v>43249</v>
      </c>
      <c r="L22" s="269">
        <v>2018000701</v>
      </c>
      <c r="M22" s="269" t="s">
        <v>134</v>
      </c>
      <c r="N22" s="270" t="s">
        <v>135</v>
      </c>
      <c r="O22" s="26">
        <v>43249</v>
      </c>
      <c r="P22" s="6">
        <v>67867316</v>
      </c>
      <c r="Q22" s="26">
        <v>43249</v>
      </c>
      <c r="R22" s="275">
        <v>43269</v>
      </c>
      <c r="S22" s="269">
        <v>5</v>
      </c>
      <c r="T22" s="6">
        <v>67867316</v>
      </c>
      <c r="U22" s="48" t="s">
        <v>795</v>
      </c>
      <c r="V22" s="48" t="s">
        <v>795</v>
      </c>
      <c r="W22" s="48" t="s">
        <v>795</v>
      </c>
      <c r="X22" s="48" t="s">
        <v>795</v>
      </c>
      <c r="Y22" s="49" t="s">
        <v>795</v>
      </c>
      <c r="Z22" s="26">
        <v>43396</v>
      </c>
      <c r="AA22" s="26">
        <v>43399</v>
      </c>
      <c r="AB22" s="270" t="s">
        <v>135</v>
      </c>
      <c r="AC22" s="1" t="s">
        <v>127</v>
      </c>
      <c r="AD22" s="6">
        <v>20360195</v>
      </c>
      <c r="AE22" s="26">
        <v>43291</v>
      </c>
      <c r="AF22" s="25">
        <v>2018000878</v>
      </c>
      <c r="AG22" s="6" t="s">
        <v>795</v>
      </c>
      <c r="AH22" s="26" t="s">
        <v>795</v>
      </c>
      <c r="AI22" s="50" t="s">
        <v>795</v>
      </c>
      <c r="AJ22" s="6" t="s">
        <v>795</v>
      </c>
      <c r="AK22" s="26" t="s">
        <v>795</v>
      </c>
      <c r="AL22" s="25" t="s">
        <v>795</v>
      </c>
      <c r="AM22" s="25" t="s">
        <v>795</v>
      </c>
      <c r="AN22" s="25" t="s">
        <v>795</v>
      </c>
      <c r="AO22" s="25" t="s">
        <v>795</v>
      </c>
      <c r="AP22" s="25" t="s">
        <v>795</v>
      </c>
      <c r="AQ22" s="25" t="s">
        <v>795</v>
      </c>
      <c r="AR22" s="25" t="s">
        <v>795</v>
      </c>
      <c r="AS22" s="25" t="s">
        <v>795</v>
      </c>
      <c r="AT22" s="25" t="s">
        <v>795</v>
      </c>
      <c r="AU22" s="25" t="s">
        <v>795</v>
      </c>
      <c r="AV22" s="6">
        <v>47507121</v>
      </c>
      <c r="AW22" s="26">
        <v>43411</v>
      </c>
      <c r="AX22" s="50">
        <v>2018001508</v>
      </c>
      <c r="AY22" s="51" t="s">
        <v>795</v>
      </c>
      <c r="AZ22" s="25" t="s">
        <v>795</v>
      </c>
      <c r="BA22" s="1" t="s">
        <v>165</v>
      </c>
      <c r="BB22" s="25">
        <v>3213208158</v>
      </c>
      <c r="BC22" s="386" t="s">
        <v>166</v>
      </c>
    </row>
    <row r="23" spans="1:55" s="9" customFormat="1" ht="72.75" customHeight="1" x14ac:dyDescent="0.25">
      <c r="A23" s="283" t="s">
        <v>180</v>
      </c>
      <c r="B23" s="280" t="s">
        <v>136</v>
      </c>
      <c r="C23" s="283" t="s">
        <v>187</v>
      </c>
      <c r="D23" s="283" t="s">
        <v>170</v>
      </c>
      <c r="E23" s="283" t="s">
        <v>175</v>
      </c>
      <c r="F23" s="280" t="s">
        <v>176</v>
      </c>
      <c r="G23" s="25" t="s">
        <v>171</v>
      </c>
      <c r="H23" s="280">
        <v>2018000491</v>
      </c>
      <c r="I23" s="362">
        <v>43192</v>
      </c>
      <c r="J23" s="6">
        <v>267087977</v>
      </c>
      <c r="K23" s="362">
        <v>43249</v>
      </c>
      <c r="L23" s="280">
        <v>2018000703</v>
      </c>
      <c r="M23" s="269" t="s">
        <v>171</v>
      </c>
      <c r="N23" s="1" t="s">
        <v>173</v>
      </c>
      <c r="O23" s="362">
        <v>43249</v>
      </c>
      <c r="P23" s="6">
        <v>267087977</v>
      </c>
      <c r="Q23" s="362">
        <v>43250</v>
      </c>
      <c r="R23" s="362">
        <v>43269</v>
      </c>
      <c r="S23" s="280">
        <v>5</v>
      </c>
      <c r="T23" s="364">
        <v>1131987923.1600001</v>
      </c>
      <c r="U23" s="48" t="s">
        <v>795</v>
      </c>
      <c r="V23" s="48" t="s">
        <v>795</v>
      </c>
      <c r="W23" s="48" t="s">
        <v>795</v>
      </c>
      <c r="X23" s="48" t="s">
        <v>795</v>
      </c>
      <c r="Y23" s="49" t="s">
        <v>795</v>
      </c>
      <c r="Z23" s="362">
        <v>43396</v>
      </c>
      <c r="AA23" s="362">
        <v>43398</v>
      </c>
      <c r="AB23" s="1" t="s">
        <v>173</v>
      </c>
      <c r="AC23" s="283" t="s">
        <v>177</v>
      </c>
      <c r="AD23" s="6" t="s">
        <v>795</v>
      </c>
      <c r="AE23" s="25" t="s">
        <v>795</v>
      </c>
      <c r="AF23" s="25" t="s">
        <v>795</v>
      </c>
      <c r="AG23" s="6">
        <v>267087977</v>
      </c>
      <c r="AH23" s="362">
        <v>43305</v>
      </c>
      <c r="AI23" s="280">
        <v>2018000930</v>
      </c>
      <c r="AJ23" s="6" t="s">
        <v>795</v>
      </c>
      <c r="AK23" s="25" t="s">
        <v>795</v>
      </c>
      <c r="AL23" s="25" t="s">
        <v>795</v>
      </c>
      <c r="AM23" s="25" t="s">
        <v>795</v>
      </c>
      <c r="AN23" s="25" t="s">
        <v>795</v>
      </c>
      <c r="AO23" s="25" t="s">
        <v>795</v>
      </c>
      <c r="AP23" s="25" t="s">
        <v>795</v>
      </c>
      <c r="AQ23" s="25" t="s">
        <v>795</v>
      </c>
      <c r="AR23" s="25" t="s">
        <v>795</v>
      </c>
      <c r="AS23" s="25" t="s">
        <v>795</v>
      </c>
      <c r="AT23" s="25" t="s">
        <v>795</v>
      </c>
      <c r="AU23" s="25" t="s">
        <v>795</v>
      </c>
      <c r="AV23" s="6" t="s">
        <v>795</v>
      </c>
      <c r="AW23" s="25" t="s">
        <v>795</v>
      </c>
      <c r="AX23" s="25" t="s">
        <v>795</v>
      </c>
      <c r="AY23" s="51" t="s">
        <v>795</v>
      </c>
      <c r="AZ23" s="25" t="s">
        <v>795</v>
      </c>
      <c r="BA23" s="283" t="s">
        <v>178</v>
      </c>
      <c r="BB23" s="280">
        <v>3112778104</v>
      </c>
      <c r="BC23" s="383" t="s">
        <v>179</v>
      </c>
    </row>
    <row r="24" spans="1:55" s="9" customFormat="1" ht="84.75" customHeight="1" x14ac:dyDescent="0.25">
      <c r="A24" s="284"/>
      <c r="B24" s="281"/>
      <c r="C24" s="284"/>
      <c r="D24" s="284"/>
      <c r="E24" s="284"/>
      <c r="F24" s="281"/>
      <c r="G24" s="25" t="s">
        <v>134</v>
      </c>
      <c r="H24" s="281"/>
      <c r="I24" s="220"/>
      <c r="J24" s="6">
        <v>64985715</v>
      </c>
      <c r="K24" s="220"/>
      <c r="L24" s="281"/>
      <c r="M24" s="269" t="s">
        <v>134</v>
      </c>
      <c r="N24" s="1" t="s">
        <v>174</v>
      </c>
      <c r="O24" s="220"/>
      <c r="P24" s="6">
        <v>64899946.159999996</v>
      </c>
      <c r="Q24" s="220"/>
      <c r="R24" s="220"/>
      <c r="S24" s="281"/>
      <c r="T24" s="122"/>
      <c r="U24" s="48" t="s">
        <v>795</v>
      </c>
      <c r="V24" s="48" t="s">
        <v>795</v>
      </c>
      <c r="W24" s="48" t="s">
        <v>795</v>
      </c>
      <c r="X24" s="48" t="s">
        <v>795</v>
      </c>
      <c r="Y24" s="49" t="s">
        <v>795</v>
      </c>
      <c r="Z24" s="220"/>
      <c r="AA24" s="220"/>
      <c r="AB24" s="1" t="s">
        <v>174</v>
      </c>
      <c r="AC24" s="284"/>
      <c r="AD24" s="6" t="s">
        <v>795</v>
      </c>
      <c r="AE24" s="25" t="s">
        <v>795</v>
      </c>
      <c r="AF24" s="25" t="s">
        <v>795</v>
      </c>
      <c r="AG24" s="6" t="s">
        <v>795</v>
      </c>
      <c r="AH24" s="220"/>
      <c r="AI24" s="281"/>
      <c r="AJ24" s="6" t="s">
        <v>795</v>
      </c>
      <c r="AK24" s="25" t="s">
        <v>795</v>
      </c>
      <c r="AL24" s="25" t="s">
        <v>795</v>
      </c>
      <c r="AM24" s="25" t="s">
        <v>795</v>
      </c>
      <c r="AN24" s="25" t="s">
        <v>795</v>
      </c>
      <c r="AO24" s="25" t="s">
        <v>795</v>
      </c>
      <c r="AP24" s="25" t="s">
        <v>795</v>
      </c>
      <c r="AQ24" s="25" t="s">
        <v>795</v>
      </c>
      <c r="AR24" s="25" t="s">
        <v>795</v>
      </c>
      <c r="AS24" s="25" t="s">
        <v>795</v>
      </c>
      <c r="AT24" s="25" t="s">
        <v>795</v>
      </c>
      <c r="AU24" s="25" t="s">
        <v>795</v>
      </c>
      <c r="AV24" s="6">
        <v>64899946.159999996</v>
      </c>
      <c r="AW24" s="362">
        <v>43404</v>
      </c>
      <c r="AX24" s="280">
        <v>2018001465</v>
      </c>
      <c r="AY24" s="51" t="s">
        <v>795</v>
      </c>
      <c r="AZ24" s="25" t="s">
        <v>795</v>
      </c>
      <c r="BA24" s="284"/>
      <c r="BB24" s="281"/>
      <c r="BC24" s="387"/>
    </row>
    <row r="25" spans="1:55" s="9" customFormat="1" ht="39.75" customHeight="1" x14ac:dyDescent="0.25">
      <c r="A25" s="285"/>
      <c r="B25" s="282"/>
      <c r="C25" s="285"/>
      <c r="D25" s="285"/>
      <c r="E25" s="285"/>
      <c r="F25" s="282"/>
      <c r="G25" s="25" t="s">
        <v>172</v>
      </c>
      <c r="H25" s="282"/>
      <c r="I25" s="363"/>
      <c r="J25" s="6">
        <v>800000000</v>
      </c>
      <c r="K25" s="363"/>
      <c r="L25" s="282"/>
      <c r="M25" s="269" t="s">
        <v>172</v>
      </c>
      <c r="N25" s="1" t="s">
        <v>173</v>
      </c>
      <c r="O25" s="363"/>
      <c r="P25" s="6">
        <v>800000000</v>
      </c>
      <c r="Q25" s="363"/>
      <c r="R25" s="363"/>
      <c r="S25" s="282"/>
      <c r="T25" s="88"/>
      <c r="U25" s="48" t="s">
        <v>795</v>
      </c>
      <c r="V25" s="48" t="s">
        <v>795</v>
      </c>
      <c r="W25" s="48" t="s">
        <v>795</v>
      </c>
      <c r="X25" s="48" t="s">
        <v>795</v>
      </c>
      <c r="Y25" s="49" t="s">
        <v>795</v>
      </c>
      <c r="Z25" s="363"/>
      <c r="AA25" s="363"/>
      <c r="AB25" s="1" t="s">
        <v>173</v>
      </c>
      <c r="AC25" s="285"/>
      <c r="AD25" s="6" t="s">
        <v>795</v>
      </c>
      <c r="AE25" s="25" t="s">
        <v>795</v>
      </c>
      <c r="AF25" s="25" t="s">
        <v>795</v>
      </c>
      <c r="AG25" s="6">
        <v>132642276.51000001</v>
      </c>
      <c r="AH25" s="363"/>
      <c r="AI25" s="282"/>
      <c r="AJ25" s="6">
        <v>361092969.26999998</v>
      </c>
      <c r="AK25" s="26">
        <v>43340</v>
      </c>
      <c r="AL25" s="25">
        <v>2018001080</v>
      </c>
      <c r="AM25" s="25" t="s">
        <v>795</v>
      </c>
      <c r="AN25" s="25" t="s">
        <v>795</v>
      </c>
      <c r="AO25" s="25" t="s">
        <v>795</v>
      </c>
      <c r="AP25" s="25" t="s">
        <v>795</v>
      </c>
      <c r="AQ25" s="25" t="s">
        <v>795</v>
      </c>
      <c r="AR25" s="25" t="s">
        <v>795</v>
      </c>
      <c r="AS25" s="25" t="s">
        <v>795</v>
      </c>
      <c r="AT25" s="25" t="s">
        <v>795</v>
      </c>
      <c r="AU25" s="25" t="s">
        <v>795</v>
      </c>
      <c r="AV25" s="6">
        <v>306250613.45999998</v>
      </c>
      <c r="AW25" s="363"/>
      <c r="AX25" s="282"/>
      <c r="AY25" s="51">
        <v>14140.76</v>
      </c>
      <c r="AZ25" s="25" t="s">
        <v>795</v>
      </c>
      <c r="BA25" s="285"/>
      <c r="BB25" s="282"/>
      <c r="BC25" s="384"/>
    </row>
    <row r="26" spans="1:55" s="9" customFormat="1" ht="123.75" customHeight="1" x14ac:dyDescent="0.25">
      <c r="A26" s="1" t="s">
        <v>398</v>
      </c>
      <c r="B26" s="269" t="s">
        <v>387</v>
      </c>
      <c r="C26" s="127" t="s">
        <v>399</v>
      </c>
      <c r="D26" s="1" t="s">
        <v>400</v>
      </c>
      <c r="E26" s="285" t="s">
        <v>415</v>
      </c>
      <c r="F26" s="282" t="s">
        <v>401</v>
      </c>
      <c r="G26" s="72" t="s">
        <v>392</v>
      </c>
      <c r="H26" s="267">
        <v>2017000031</v>
      </c>
      <c r="I26" s="262">
        <v>43069</v>
      </c>
      <c r="J26" s="6">
        <v>39083071</v>
      </c>
      <c r="K26" s="262">
        <v>43269</v>
      </c>
      <c r="L26" s="267">
        <v>2018000046</v>
      </c>
      <c r="M26" s="72" t="s">
        <v>392</v>
      </c>
      <c r="N26" s="1" t="s">
        <v>402</v>
      </c>
      <c r="O26" s="262">
        <v>43269</v>
      </c>
      <c r="P26" s="6">
        <v>39066389</v>
      </c>
      <c r="Q26" s="262">
        <v>43298</v>
      </c>
      <c r="R26" s="262">
        <v>43321</v>
      </c>
      <c r="S26" s="267">
        <v>6</v>
      </c>
      <c r="T26" s="264">
        <v>39066389</v>
      </c>
      <c r="U26" s="48">
        <v>2019000010</v>
      </c>
      <c r="V26" s="221" t="s">
        <v>749</v>
      </c>
      <c r="W26" s="48">
        <v>2019000005</v>
      </c>
      <c r="X26" s="222">
        <v>43496</v>
      </c>
      <c r="Y26" s="49">
        <v>39066389</v>
      </c>
      <c r="Z26" s="26">
        <v>43474</v>
      </c>
      <c r="AA26" s="26">
        <v>43641</v>
      </c>
      <c r="AB26" s="1" t="s">
        <v>132</v>
      </c>
      <c r="AC26" s="1" t="s">
        <v>241</v>
      </c>
      <c r="AD26" s="25" t="s">
        <v>795</v>
      </c>
      <c r="AE26" s="25" t="s">
        <v>795</v>
      </c>
      <c r="AF26" s="25" t="s">
        <v>795</v>
      </c>
      <c r="AG26" s="6" t="s">
        <v>795</v>
      </c>
      <c r="AH26" s="262" t="s">
        <v>795</v>
      </c>
      <c r="AI26" s="267" t="s">
        <v>795</v>
      </c>
      <c r="AJ26" s="6" t="s">
        <v>795</v>
      </c>
      <c r="AK26" s="25" t="s">
        <v>795</v>
      </c>
      <c r="AL26" s="25" t="s">
        <v>795</v>
      </c>
      <c r="AM26" s="25" t="s">
        <v>795</v>
      </c>
      <c r="AN26" s="25" t="s">
        <v>795</v>
      </c>
      <c r="AO26" s="25" t="s">
        <v>795</v>
      </c>
      <c r="AP26" s="25" t="s">
        <v>795</v>
      </c>
      <c r="AQ26" s="25" t="s">
        <v>795</v>
      </c>
      <c r="AR26" s="25" t="s">
        <v>795</v>
      </c>
      <c r="AS26" s="25" t="s">
        <v>795</v>
      </c>
      <c r="AT26" s="25" t="s">
        <v>795</v>
      </c>
      <c r="AU26" s="25" t="s">
        <v>795</v>
      </c>
      <c r="AV26" s="6">
        <v>39066389</v>
      </c>
      <c r="AW26" s="73" t="s">
        <v>795</v>
      </c>
      <c r="AX26" s="73" t="s">
        <v>795</v>
      </c>
      <c r="AY26" s="51" t="s">
        <v>795</v>
      </c>
      <c r="AZ26" s="25" t="s">
        <v>795</v>
      </c>
      <c r="BA26" s="260" t="s">
        <v>403</v>
      </c>
      <c r="BB26" s="267">
        <v>3136669608</v>
      </c>
      <c r="BC26" s="385" t="s">
        <v>404</v>
      </c>
    </row>
    <row r="27" spans="1:55" s="9" customFormat="1" ht="102.75" customHeight="1" x14ac:dyDescent="0.25">
      <c r="A27" s="1" t="s">
        <v>220</v>
      </c>
      <c r="B27" s="267" t="s">
        <v>205</v>
      </c>
      <c r="C27" s="279" t="s">
        <v>239</v>
      </c>
      <c r="D27" s="1" t="s">
        <v>217</v>
      </c>
      <c r="E27" s="1" t="s">
        <v>218</v>
      </c>
      <c r="F27" s="25" t="s">
        <v>219</v>
      </c>
      <c r="G27" s="72" t="s">
        <v>207</v>
      </c>
      <c r="H27" s="269">
        <v>2017000036</v>
      </c>
      <c r="I27" s="275">
        <v>43069</v>
      </c>
      <c r="J27" s="6">
        <v>49547293</v>
      </c>
      <c r="K27" s="275">
        <v>43269</v>
      </c>
      <c r="L27" s="269">
        <v>2018000047</v>
      </c>
      <c r="M27" s="72" t="s">
        <v>207</v>
      </c>
      <c r="N27" s="270" t="s">
        <v>240</v>
      </c>
      <c r="O27" s="26">
        <v>43269</v>
      </c>
      <c r="P27" s="6">
        <v>49537459</v>
      </c>
      <c r="Q27" s="26">
        <v>43271</v>
      </c>
      <c r="R27" s="275">
        <v>43297</v>
      </c>
      <c r="S27" s="269">
        <v>6</v>
      </c>
      <c r="T27" s="6">
        <v>49537459</v>
      </c>
      <c r="U27" s="48">
        <v>2019000011</v>
      </c>
      <c r="V27" s="221" t="s">
        <v>750</v>
      </c>
      <c r="W27" s="48">
        <v>2019000006</v>
      </c>
      <c r="X27" s="222">
        <v>43496</v>
      </c>
      <c r="Y27" s="49">
        <v>49537459</v>
      </c>
      <c r="Z27" s="73" t="s">
        <v>795</v>
      </c>
      <c r="AA27" s="73" t="s">
        <v>795</v>
      </c>
      <c r="AB27" s="270" t="s">
        <v>240</v>
      </c>
      <c r="AC27" s="1" t="s">
        <v>241</v>
      </c>
      <c r="AD27" s="25" t="s">
        <v>795</v>
      </c>
      <c r="AE27" s="25" t="s">
        <v>795</v>
      </c>
      <c r="AF27" s="25" t="s">
        <v>795</v>
      </c>
      <c r="AG27" s="6" t="s">
        <v>795</v>
      </c>
      <c r="AH27" s="25" t="s">
        <v>795</v>
      </c>
      <c r="AI27" s="50" t="s">
        <v>795</v>
      </c>
      <c r="AJ27" s="6" t="s">
        <v>795</v>
      </c>
      <c r="AK27" s="25" t="s">
        <v>795</v>
      </c>
      <c r="AL27" s="25" t="s">
        <v>795</v>
      </c>
      <c r="AM27" s="25" t="s">
        <v>795</v>
      </c>
      <c r="AN27" s="25" t="s">
        <v>795</v>
      </c>
      <c r="AO27" s="25" t="s">
        <v>795</v>
      </c>
      <c r="AP27" s="25" t="s">
        <v>795</v>
      </c>
      <c r="AQ27" s="25" t="s">
        <v>795</v>
      </c>
      <c r="AR27" s="25" t="s">
        <v>795</v>
      </c>
      <c r="AS27" s="25" t="s">
        <v>795</v>
      </c>
      <c r="AT27" s="25" t="s">
        <v>795</v>
      </c>
      <c r="AU27" s="25" t="s">
        <v>795</v>
      </c>
      <c r="AV27" s="6" t="s">
        <v>795</v>
      </c>
      <c r="AW27" s="25" t="s">
        <v>795</v>
      </c>
      <c r="AX27" s="50" t="s">
        <v>795</v>
      </c>
      <c r="AY27" s="51" t="s">
        <v>795</v>
      </c>
      <c r="AZ27" s="25" t="s">
        <v>795</v>
      </c>
      <c r="BA27" s="1" t="s">
        <v>243</v>
      </c>
      <c r="BB27" s="25">
        <v>3162232530</v>
      </c>
      <c r="BC27" s="386" t="s">
        <v>244</v>
      </c>
    </row>
    <row r="28" spans="1:55" s="9" customFormat="1" ht="105" customHeight="1" x14ac:dyDescent="0.25">
      <c r="A28" s="1" t="s">
        <v>254</v>
      </c>
      <c r="B28" s="267" t="s">
        <v>255</v>
      </c>
      <c r="C28" s="279" t="s">
        <v>256</v>
      </c>
      <c r="D28" s="260" t="s">
        <v>257</v>
      </c>
      <c r="E28" s="1" t="s">
        <v>258</v>
      </c>
      <c r="F28" s="25" t="s">
        <v>259</v>
      </c>
      <c r="G28" s="72" t="s">
        <v>201</v>
      </c>
      <c r="H28" s="269">
        <v>2018000493</v>
      </c>
      <c r="I28" s="275">
        <v>43192</v>
      </c>
      <c r="J28" s="6">
        <v>20101793</v>
      </c>
      <c r="K28" s="275">
        <v>43271</v>
      </c>
      <c r="L28" s="269">
        <v>2018000815</v>
      </c>
      <c r="M28" s="72" t="s">
        <v>201</v>
      </c>
      <c r="N28" s="270" t="s">
        <v>236</v>
      </c>
      <c r="O28" s="26">
        <v>43271</v>
      </c>
      <c r="P28" s="6">
        <v>20099528.370000001</v>
      </c>
      <c r="Q28" s="26">
        <v>43278</v>
      </c>
      <c r="R28" s="275">
        <v>43286</v>
      </c>
      <c r="S28" s="269">
        <v>45</v>
      </c>
      <c r="T28" s="6">
        <v>20099528.370000001</v>
      </c>
      <c r="U28" s="48" t="s">
        <v>795</v>
      </c>
      <c r="V28" s="48" t="s">
        <v>795</v>
      </c>
      <c r="W28" s="48" t="s">
        <v>795</v>
      </c>
      <c r="X28" s="48" t="s">
        <v>795</v>
      </c>
      <c r="Y28" s="49" t="s">
        <v>795</v>
      </c>
      <c r="Z28" s="26">
        <v>43327</v>
      </c>
      <c r="AA28" s="26">
        <v>43339</v>
      </c>
      <c r="AB28" s="270" t="s">
        <v>202</v>
      </c>
      <c r="AC28" s="1" t="s">
        <v>228</v>
      </c>
      <c r="AD28" s="25" t="s">
        <v>795</v>
      </c>
      <c r="AE28" s="25" t="s">
        <v>795</v>
      </c>
      <c r="AF28" s="25" t="s">
        <v>795</v>
      </c>
      <c r="AG28" s="6" t="s">
        <v>795</v>
      </c>
      <c r="AH28" s="25" t="s">
        <v>795</v>
      </c>
      <c r="AI28" s="50" t="s">
        <v>795</v>
      </c>
      <c r="AJ28" s="6" t="s">
        <v>795</v>
      </c>
      <c r="AK28" s="25" t="s">
        <v>795</v>
      </c>
      <c r="AL28" s="25" t="s">
        <v>795</v>
      </c>
      <c r="AM28" s="25" t="s">
        <v>795</v>
      </c>
      <c r="AN28" s="25" t="s">
        <v>795</v>
      </c>
      <c r="AO28" s="25" t="s">
        <v>795</v>
      </c>
      <c r="AP28" s="25" t="s">
        <v>795</v>
      </c>
      <c r="AQ28" s="25" t="s">
        <v>795</v>
      </c>
      <c r="AR28" s="25" t="s">
        <v>795</v>
      </c>
      <c r="AS28" s="25" t="s">
        <v>795</v>
      </c>
      <c r="AT28" s="25" t="s">
        <v>795</v>
      </c>
      <c r="AU28" s="25" t="s">
        <v>795</v>
      </c>
      <c r="AV28" s="6">
        <v>20099528.370000001</v>
      </c>
      <c r="AW28" s="26">
        <v>43350</v>
      </c>
      <c r="AX28" s="154">
        <v>2018001193</v>
      </c>
      <c r="AY28" s="51">
        <v>3546.14</v>
      </c>
      <c r="AZ28" s="25" t="s">
        <v>795</v>
      </c>
      <c r="BA28" s="1" t="s">
        <v>260</v>
      </c>
      <c r="BB28" s="25">
        <v>3142378682</v>
      </c>
      <c r="BC28" s="386" t="s">
        <v>261</v>
      </c>
    </row>
    <row r="29" spans="1:55" s="9" customFormat="1" ht="81" customHeight="1" x14ac:dyDescent="0.25">
      <c r="A29" s="1" t="s">
        <v>223</v>
      </c>
      <c r="B29" s="25" t="s">
        <v>231</v>
      </c>
      <c r="C29" s="1" t="s">
        <v>232</v>
      </c>
      <c r="D29" s="260" t="s">
        <v>233</v>
      </c>
      <c r="E29" s="1" t="s">
        <v>478</v>
      </c>
      <c r="F29" s="25" t="s">
        <v>235</v>
      </c>
      <c r="G29" s="25" t="s">
        <v>201</v>
      </c>
      <c r="H29" s="269">
        <v>2018000639</v>
      </c>
      <c r="I29" s="275">
        <v>43222</v>
      </c>
      <c r="J29" s="6">
        <v>20999982</v>
      </c>
      <c r="K29" s="275">
        <v>43271</v>
      </c>
      <c r="L29" s="269">
        <v>2018000816</v>
      </c>
      <c r="M29" s="25" t="s">
        <v>201</v>
      </c>
      <c r="N29" s="270" t="s">
        <v>236</v>
      </c>
      <c r="O29" s="26">
        <v>43271</v>
      </c>
      <c r="P29" s="6">
        <v>20999981.600000001</v>
      </c>
      <c r="Q29" s="26">
        <v>43276</v>
      </c>
      <c r="R29" s="275">
        <v>43278</v>
      </c>
      <c r="S29" s="269">
        <v>45</v>
      </c>
      <c r="T29" s="6">
        <v>20999981.600000001</v>
      </c>
      <c r="U29" s="48" t="s">
        <v>795</v>
      </c>
      <c r="V29" s="48" t="s">
        <v>795</v>
      </c>
      <c r="W29" s="48" t="s">
        <v>795</v>
      </c>
      <c r="X29" s="48" t="s">
        <v>795</v>
      </c>
      <c r="Y29" s="49" t="s">
        <v>795</v>
      </c>
      <c r="Z29" s="26">
        <v>43322</v>
      </c>
      <c r="AA29" s="26">
        <v>43339</v>
      </c>
      <c r="AB29" s="270" t="s">
        <v>202</v>
      </c>
      <c r="AC29" s="1" t="s">
        <v>228</v>
      </c>
      <c r="AD29" s="25" t="s">
        <v>795</v>
      </c>
      <c r="AE29" s="25" t="s">
        <v>795</v>
      </c>
      <c r="AF29" s="25" t="s">
        <v>795</v>
      </c>
      <c r="AG29" s="6" t="s">
        <v>795</v>
      </c>
      <c r="AH29" s="25" t="s">
        <v>795</v>
      </c>
      <c r="AI29" s="50" t="s">
        <v>795</v>
      </c>
      <c r="AJ29" s="6" t="s">
        <v>795</v>
      </c>
      <c r="AK29" s="25" t="s">
        <v>795</v>
      </c>
      <c r="AL29" s="25" t="s">
        <v>795</v>
      </c>
      <c r="AM29" s="25" t="s">
        <v>795</v>
      </c>
      <c r="AN29" s="25" t="s">
        <v>795</v>
      </c>
      <c r="AO29" s="25" t="s">
        <v>795</v>
      </c>
      <c r="AP29" s="25" t="s">
        <v>795</v>
      </c>
      <c r="AQ29" s="25" t="s">
        <v>795</v>
      </c>
      <c r="AR29" s="25" t="s">
        <v>795</v>
      </c>
      <c r="AS29" s="25" t="s">
        <v>795</v>
      </c>
      <c r="AT29" s="25" t="s">
        <v>795</v>
      </c>
      <c r="AU29" s="25" t="s">
        <v>795</v>
      </c>
      <c r="AV29" s="6">
        <v>20999981.600000001</v>
      </c>
      <c r="AW29" s="73" t="s">
        <v>795</v>
      </c>
      <c r="AX29" s="142" t="s">
        <v>795</v>
      </c>
      <c r="AY29" s="51" t="s">
        <v>795</v>
      </c>
      <c r="AZ29" s="25" t="s">
        <v>795</v>
      </c>
      <c r="BA29" s="1" t="s">
        <v>237</v>
      </c>
      <c r="BB29" s="25">
        <v>3202741006</v>
      </c>
      <c r="BC29" s="386" t="s">
        <v>238</v>
      </c>
    </row>
    <row r="30" spans="1:55" s="9" customFormat="1" ht="100.5" customHeight="1" x14ac:dyDescent="0.25">
      <c r="A30" s="1" t="s">
        <v>262</v>
      </c>
      <c r="B30" s="25" t="s">
        <v>263</v>
      </c>
      <c r="C30" s="1" t="s">
        <v>271</v>
      </c>
      <c r="D30" s="260" t="s">
        <v>266</v>
      </c>
      <c r="E30" s="1" t="s">
        <v>267</v>
      </c>
      <c r="F30" s="25" t="s">
        <v>268</v>
      </c>
      <c r="G30" s="25" t="s">
        <v>264</v>
      </c>
      <c r="H30" s="269">
        <v>2018000637</v>
      </c>
      <c r="I30" s="275">
        <v>43222</v>
      </c>
      <c r="J30" s="6">
        <v>23262742</v>
      </c>
      <c r="K30" s="275">
        <v>43271</v>
      </c>
      <c r="L30" s="269">
        <v>2018000817</v>
      </c>
      <c r="M30" s="25" t="s">
        <v>264</v>
      </c>
      <c r="N30" s="270" t="s">
        <v>265</v>
      </c>
      <c r="O30" s="26">
        <v>43271</v>
      </c>
      <c r="P30" s="6">
        <v>21740861.809999999</v>
      </c>
      <c r="Q30" s="26">
        <v>43285</v>
      </c>
      <c r="R30" s="275">
        <v>43285</v>
      </c>
      <c r="S30" s="269">
        <v>45</v>
      </c>
      <c r="T30" s="6">
        <v>21740861.809999999</v>
      </c>
      <c r="U30" s="48" t="s">
        <v>795</v>
      </c>
      <c r="V30" s="48" t="s">
        <v>795</v>
      </c>
      <c r="W30" s="48" t="s">
        <v>795</v>
      </c>
      <c r="X30" s="48" t="s">
        <v>795</v>
      </c>
      <c r="Y30" s="49" t="s">
        <v>795</v>
      </c>
      <c r="Z30" s="26">
        <v>43329</v>
      </c>
      <c r="AA30" s="26">
        <v>43361</v>
      </c>
      <c r="AB30" s="270" t="s">
        <v>173</v>
      </c>
      <c r="AC30" s="1" t="s">
        <v>228</v>
      </c>
      <c r="AD30" s="25" t="s">
        <v>795</v>
      </c>
      <c r="AE30" s="25" t="s">
        <v>795</v>
      </c>
      <c r="AF30" s="25" t="s">
        <v>795</v>
      </c>
      <c r="AG30" s="6" t="s">
        <v>795</v>
      </c>
      <c r="AH30" s="25" t="s">
        <v>795</v>
      </c>
      <c r="AI30" s="50" t="s">
        <v>795</v>
      </c>
      <c r="AJ30" s="6" t="s">
        <v>795</v>
      </c>
      <c r="AK30" s="25" t="s">
        <v>795</v>
      </c>
      <c r="AL30" s="25" t="s">
        <v>795</v>
      </c>
      <c r="AM30" s="25" t="s">
        <v>795</v>
      </c>
      <c r="AN30" s="25" t="s">
        <v>795</v>
      </c>
      <c r="AO30" s="25" t="s">
        <v>795</v>
      </c>
      <c r="AP30" s="25" t="s">
        <v>795</v>
      </c>
      <c r="AQ30" s="25" t="s">
        <v>795</v>
      </c>
      <c r="AR30" s="25" t="s">
        <v>795</v>
      </c>
      <c r="AS30" s="25" t="s">
        <v>795</v>
      </c>
      <c r="AT30" s="25" t="s">
        <v>795</v>
      </c>
      <c r="AU30" s="25" t="s">
        <v>795</v>
      </c>
      <c r="AV30" s="6" t="s">
        <v>795</v>
      </c>
      <c r="AW30" s="25" t="s">
        <v>795</v>
      </c>
      <c r="AX30" s="50" t="s">
        <v>795</v>
      </c>
      <c r="AY30" s="51">
        <v>7498196.0199999996</v>
      </c>
      <c r="AZ30" s="25" t="s">
        <v>795</v>
      </c>
      <c r="BA30" s="1" t="s">
        <v>269</v>
      </c>
      <c r="BB30" s="25">
        <v>3209019689</v>
      </c>
      <c r="BC30" s="386" t="s">
        <v>270</v>
      </c>
    </row>
    <row r="31" spans="1:55" s="9" customFormat="1" ht="84" customHeight="1" x14ac:dyDescent="0.25">
      <c r="A31" s="1" t="s">
        <v>221</v>
      </c>
      <c r="B31" s="25" t="s">
        <v>222</v>
      </c>
      <c r="C31" s="1" t="s">
        <v>224</v>
      </c>
      <c r="D31" s="260" t="s">
        <v>225</v>
      </c>
      <c r="E31" s="1" t="s">
        <v>275</v>
      </c>
      <c r="F31" s="25" t="s">
        <v>226</v>
      </c>
      <c r="G31" s="25" t="s">
        <v>227</v>
      </c>
      <c r="H31" s="269">
        <v>2018000553</v>
      </c>
      <c r="I31" s="275">
        <v>43220</v>
      </c>
      <c r="J31" s="6">
        <v>21193129</v>
      </c>
      <c r="K31" s="275">
        <v>43271</v>
      </c>
      <c r="L31" s="269">
        <v>2018000818</v>
      </c>
      <c r="M31" s="25" t="s">
        <v>227</v>
      </c>
      <c r="N31" s="270" t="s">
        <v>202</v>
      </c>
      <c r="O31" s="26">
        <v>43271</v>
      </c>
      <c r="P31" s="6">
        <v>19993218.739999998</v>
      </c>
      <c r="Q31" s="26">
        <v>43278</v>
      </c>
      <c r="R31" s="275">
        <v>43279</v>
      </c>
      <c r="S31" s="269">
        <v>45</v>
      </c>
      <c r="T31" s="6">
        <v>19993218.739999998</v>
      </c>
      <c r="U31" s="48" t="s">
        <v>795</v>
      </c>
      <c r="V31" s="48" t="s">
        <v>795</v>
      </c>
      <c r="W31" s="48" t="s">
        <v>795</v>
      </c>
      <c r="X31" s="48" t="s">
        <v>795</v>
      </c>
      <c r="Y31" s="49" t="s">
        <v>795</v>
      </c>
      <c r="Z31" s="26">
        <v>43322</v>
      </c>
      <c r="AA31" s="26">
        <v>43355</v>
      </c>
      <c r="AB31" s="270" t="s">
        <v>202</v>
      </c>
      <c r="AC31" s="1" t="s">
        <v>228</v>
      </c>
      <c r="AD31" s="25" t="s">
        <v>795</v>
      </c>
      <c r="AE31" s="25" t="s">
        <v>795</v>
      </c>
      <c r="AF31" s="25" t="s">
        <v>795</v>
      </c>
      <c r="AG31" s="6" t="s">
        <v>795</v>
      </c>
      <c r="AH31" s="25" t="s">
        <v>795</v>
      </c>
      <c r="AI31" s="50" t="s">
        <v>795</v>
      </c>
      <c r="AJ31" s="6" t="s">
        <v>795</v>
      </c>
      <c r="AK31" s="25" t="s">
        <v>795</v>
      </c>
      <c r="AL31" s="25" t="s">
        <v>795</v>
      </c>
      <c r="AM31" s="25" t="s">
        <v>795</v>
      </c>
      <c r="AN31" s="25" t="s">
        <v>795</v>
      </c>
      <c r="AO31" s="25" t="s">
        <v>795</v>
      </c>
      <c r="AP31" s="25" t="s">
        <v>795</v>
      </c>
      <c r="AQ31" s="25" t="s">
        <v>795</v>
      </c>
      <c r="AR31" s="25" t="s">
        <v>795</v>
      </c>
      <c r="AS31" s="25" t="s">
        <v>795</v>
      </c>
      <c r="AT31" s="25" t="s">
        <v>795</v>
      </c>
      <c r="AU31" s="25" t="s">
        <v>795</v>
      </c>
      <c r="AV31" s="6" t="s">
        <v>795</v>
      </c>
      <c r="AW31" s="25" t="s">
        <v>795</v>
      </c>
      <c r="AX31" s="50" t="s">
        <v>795</v>
      </c>
      <c r="AY31" s="51" t="s">
        <v>795</v>
      </c>
      <c r="AZ31" s="25" t="s">
        <v>795</v>
      </c>
      <c r="BA31" s="1" t="s">
        <v>229</v>
      </c>
      <c r="BB31" s="25">
        <v>3224039201</v>
      </c>
      <c r="BC31" s="386" t="s">
        <v>230</v>
      </c>
    </row>
    <row r="32" spans="1:55" s="9" customFormat="1" ht="55.5" customHeight="1" x14ac:dyDescent="0.25">
      <c r="A32" s="283" t="s">
        <v>272</v>
      </c>
      <c r="B32" s="280" t="s">
        <v>55</v>
      </c>
      <c r="C32" s="283" t="s">
        <v>273</v>
      </c>
      <c r="D32" s="283" t="s">
        <v>274</v>
      </c>
      <c r="E32" s="283" t="s">
        <v>276</v>
      </c>
      <c r="F32" s="280">
        <v>18143713</v>
      </c>
      <c r="G32" s="25" t="s">
        <v>108</v>
      </c>
      <c r="H32" s="280">
        <v>2018000504</v>
      </c>
      <c r="I32" s="362">
        <v>43194</v>
      </c>
      <c r="J32" s="6">
        <v>10937388</v>
      </c>
      <c r="K32" s="362">
        <v>43276</v>
      </c>
      <c r="L32" s="280">
        <v>2018000824</v>
      </c>
      <c r="M32" s="25" t="s">
        <v>108</v>
      </c>
      <c r="N32" s="270" t="s">
        <v>60</v>
      </c>
      <c r="O32" s="362">
        <v>43276</v>
      </c>
      <c r="P32" s="6">
        <v>10937388</v>
      </c>
      <c r="Q32" s="362">
        <v>43287</v>
      </c>
      <c r="R32" s="362">
        <v>43290</v>
      </c>
      <c r="S32" s="280">
        <v>60</v>
      </c>
      <c r="T32" s="364">
        <v>21874776</v>
      </c>
      <c r="U32" s="48" t="s">
        <v>795</v>
      </c>
      <c r="V32" s="48" t="s">
        <v>795</v>
      </c>
      <c r="W32" s="48" t="s">
        <v>795</v>
      </c>
      <c r="X32" s="48" t="s">
        <v>795</v>
      </c>
      <c r="Y32" s="49" t="s">
        <v>795</v>
      </c>
      <c r="Z32" s="362">
        <v>43427</v>
      </c>
      <c r="AA32" s="362">
        <v>43458</v>
      </c>
      <c r="AB32" s="270" t="s">
        <v>60</v>
      </c>
      <c r="AC32" s="283" t="s">
        <v>241</v>
      </c>
      <c r="AD32" s="6">
        <v>10937388</v>
      </c>
      <c r="AE32" s="26">
        <v>43298</v>
      </c>
      <c r="AF32" s="25">
        <v>2018000908</v>
      </c>
      <c r="AG32" s="6" t="s">
        <v>795</v>
      </c>
      <c r="AH32" s="25" t="s">
        <v>795</v>
      </c>
      <c r="AI32" s="50" t="s">
        <v>795</v>
      </c>
      <c r="AJ32" s="6" t="s">
        <v>795</v>
      </c>
      <c r="AK32" s="25" t="s">
        <v>795</v>
      </c>
      <c r="AL32" s="25" t="s">
        <v>795</v>
      </c>
      <c r="AM32" s="25" t="s">
        <v>795</v>
      </c>
      <c r="AN32" s="25" t="s">
        <v>795</v>
      </c>
      <c r="AO32" s="25" t="s">
        <v>795</v>
      </c>
      <c r="AP32" s="25" t="s">
        <v>795</v>
      </c>
      <c r="AQ32" s="25" t="s">
        <v>795</v>
      </c>
      <c r="AR32" s="25" t="s">
        <v>795</v>
      </c>
      <c r="AS32" s="25" t="s">
        <v>795</v>
      </c>
      <c r="AT32" s="25" t="s">
        <v>795</v>
      </c>
      <c r="AU32" s="25" t="s">
        <v>795</v>
      </c>
      <c r="AV32" s="364">
        <v>21426388</v>
      </c>
      <c r="AW32" s="360" t="s">
        <v>795</v>
      </c>
      <c r="AX32" s="360" t="s">
        <v>795</v>
      </c>
      <c r="AY32" s="51" t="s">
        <v>795</v>
      </c>
      <c r="AZ32" s="25" t="s">
        <v>795</v>
      </c>
      <c r="BA32" s="283" t="s">
        <v>277</v>
      </c>
      <c r="BB32" s="280">
        <v>3118534757</v>
      </c>
      <c r="BC32" s="383" t="s">
        <v>278</v>
      </c>
    </row>
    <row r="33" spans="1:55" s="9" customFormat="1" ht="48" customHeight="1" x14ac:dyDescent="0.25">
      <c r="A33" s="285"/>
      <c r="B33" s="281"/>
      <c r="C33" s="284"/>
      <c r="D33" s="285"/>
      <c r="E33" s="284"/>
      <c r="F33" s="281"/>
      <c r="G33" s="25" t="s">
        <v>104</v>
      </c>
      <c r="H33" s="282"/>
      <c r="I33" s="363"/>
      <c r="J33" s="6">
        <v>10937388</v>
      </c>
      <c r="K33" s="363"/>
      <c r="L33" s="282"/>
      <c r="M33" s="25" t="s">
        <v>104</v>
      </c>
      <c r="N33" s="270" t="s">
        <v>60</v>
      </c>
      <c r="O33" s="363"/>
      <c r="P33" s="6">
        <v>10937388</v>
      </c>
      <c r="Q33" s="363"/>
      <c r="R33" s="220"/>
      <c r="S33" s="282"/>
      <c r="T33" s="88"/>
      <c r="U33" s="48" t="s">
        <v>795</v>
      </c>
      <c r="V33" s="48" t="s">
        <v>795</v>
      </c>
      <c r="W33" s="48" t="s">
        <v>795</v>
      </c>
      <c r="X33" s="48" t="s">
        <v>795</v>
      </c>
      <c r="Y33" s="49" t="s">
        <v>795</v>
      </c>
      <c r="Z33" s="220"/>
      <c r="AA33" s="220"/>
      <c r="AB33" s="270" t="s">
        <v>60</v>
      </c>
      <c r="AC33" s="284"/>
      <c r="AD33" s="25" t="s">
        <v>795</v>
      </c>
      <c r="AE33" s="25" t="s">
        <v>795</v>
      </c>
      <c r="AF33" s="25" t="s">
        <v>795</v>
      </c>
      <c r="AG33" s="6" t="s">
        <v>795</v>
      </c>
      <c r="AH33" s="25" t="s">
        <v>795</v>
      </c>
      <c r="AI33" s="50" t="s">
        <v>795</v>
      </c>
      <c r="AJ33" s="6" t="s">
        <v>795</v>
      </c>
      <c r="AK33" s="25" t="s">
        <v>795</v>
      </c>
      <c r="AL33" s="25" t="s">
        <v>795</v>
      </c>
      <c r="AM33" s="25" t="s">
        <v>795</v>
      </c>
      <c r="AN33" s="25" t="s">
        <v>795</v>
      </c>
      <c r="AO33" s="25" t="s">
        <v>795</v>
      </c>
      <c r="AP33" s="25" t="s">
        <v>795</v>
      </c>
      <c r="AQ33" s="25" t="s">
        <v>795</v>
      </c>
      <c r="AR33" s="25" t="s">
        <v>795</v>
      </c>
      <c r="AS33" s="25" t="s">
        <v>795</v>
      </c>
      <c r="AT33" s="25" t="s">
        <v>795</v>
      </c>
      <c r="AU33" s="25" t="s">
        <v>795</v>
      </c>
      <c r="AV33" s="122"/>
      <c r="AW33" s="377"/>
      <c r="AX33" s="377"/>
      <c r="AY33" s="51" t="s">
        <v>795</v>
      </c>
      <c r="AZ33" s="25" t="s">
        <v>795</v>
      </c>
      <c r="BA33" s="284"/>
      <c r="BB33" s="281"/>
      <c r="BC33" s="387"/>
    </row>
    <row r="34" spans="1:55" s="9" customFormat="1" ht="48" customHeight="1" x14ac:dyDescent="0.25">
      <c r="A34" s="283" t="s">
        <v>501</v>
      </c>
      <c r="B34" s="281"/>
      <c r="C34" s="284"/>
      <c r="D34" s="283" t="s">
        <v>496</v>
      </c>
      <c r="E34" s="284"/>
      <c r="F34" s="281"/>
      <c r="G34" s="25" t="s">
        <v>497</v>
      </c>
      <c r="H34" s="280">
        <v>2018001264</v>
      </c>
      <c r="I34" s="362">
        <v>43350</v>
      </c>
      <c r="J34" s="6">
        <v>929000</v>
      </c>
      <c r="K34" s="362">
        <v>43350</v>
      </c>
      <c r="L34" s="280">
        <v>2018001316</v>
      </c>
      <c r="M34" s="25" t="s">
        <v>497</v>
      </c>
      <c r="N34" s="270" t="s">
        <v>498</v>
      </c>
      <c r="O34" s="362">
        <v>43350</v>
      </c>
      <c r="P34" s="6">
        <v>929000</v>
      </c>
      <c r="Q34" s="362" t="s">
        <v>795</v>
      </c>
      <c r="R34" s="220"/>
      <c r="S34" s="280" t="s">
        <v>499</v>
      </c>
      <c r="T34" s="364">
        <v>10489000</v>
      </c>
      <c r="U34" s="48" t="s">
        <v>795</v>
      </c>
      <c r="V34" s="48" t="s">
        <v>795</v>
      </c>
      <c r="W34" s="48" t="s">
        <v>795</v>
      </c>
      <c r="X34" s="48" t="s">
        <v>795</v>
      </c>
      <c r="Y34" s="49" t="s">
        <v>795</v>
      </c>
      <c r="Z34" s="220"/>
      <c r="AA34" s="220"/>
      <c r="AB34" s="270" t="s">
        <v>498</v>
      </c>
      <c r="AC34" s="284"/>
      <c r="AD34" s="25" t="s">
        <v>795</v>
      </c>
      <c r="AE34" s="25" t="s">
        <v>795</v>
      </c>
      <c r="AF34" s="25" t="s">
        <v>795</v>
      </c>
      <c r="AG34" s="6" t="s">
        <v>795</v>
      </c>
      <c r="AH34" s="25" t="s">
        <v>795</v>
      </c>
      <c r="AI34" s="50" t="s">
        <v>795</v>
      </c>
      <c r="AJ34" s="6" t="s">
        <v>795</v>
      </c>
      <c r="AK34" s="25" t="s">
        <v>795</v>
      </c>
      <c r="AL34" s="25" t="s">
        <v>795</v>
      </c>
      <c r="AM34" s="25" t="s">
        <v>795</v>
      </c>
      <c r="AN34" s="25" t="s">
        <v>795</v>
      </c>
      <c r="AO34" s="25" t="s">
        <v>795</v>
      </c>
      <c r="AP34" s="25" t="s">
        <v>795</v>
      </c>
      <c r="AQ34" s="25" t="s">
        <v>795</v>
      </c>
      <c r="AR34" s="25" t="s">
        <v>795</v>
      </c>
      <c r="AS34" s="25" t="s">
        <v>795</v>
      </c>
      <c r="AT34" s="25" t="s">
        <v>795</v>
      </c>
      <c r="AU34" s="25" t="s">
        <v>795</v>
      </c>
      <c r="AV34" s="122"/>
      <c r="AW34" s="377"/>
      <c r="AX34" s="377"/>
      <c r="AY34" s="51" t="s">
        <v>795</v>
      </c>
      <c r="AZ34" s="25" t="s">
        <v>795</v>
      </c>
      <c r="BA34" s="284"/>
      <c r="BB34" s="281"/>
      <c r="BC34" s="387"/>
    </row>
    <row r="35" spans="1:55" s="9" customFormat="1" ht="48" customHeight="1" x14ac:dyDescent="0.25">
      <c r="A35" s="284"/>
      <c r="B35" s="281"/>
      <c r="C35" s="284"/>
      <c r="D35" s="284"/>
      <c r="E35" s="284"/>
      <c r="F35" s="281"/>
      <c r="G35" s="25" t="s">
        <v>104</v>
      </c>
      <c r="H35" s="281"/>
      <c r="I35" s="220"/>
      <c r="J35" s="6">
        <v>7932000</v>
      </c>
      <c r="K35" s="220"/>
      <c r="L35" s="281"/>
      <c r="M35" s="25" t="s">
        <v>104</v>
      </c>
      <c r="N35" s="270" t="s">
        <v>169</v>
      </c>
      <c r="O35" s="220"/>
      <c r="P35" s="6">
        <v>7921000</v>
      </c>
      <c r="Q35" s="220"/>
      <c r="R35" s="220"/>
      <c r="S35" s="281"/>
      <c r="T35" s="122"/>
      <c r="U35" s="48" t="s">
        <v>795</v>
      </c>
      <c r="V35" s="48" t="s">
        <v>795</v>
      </c>
      <c r="W35" s="48" t="s">
        <v>795</v>
      </c>
      <c r="X35" s="48" t="s">
        <v>795</v>
      </c>
      <c r="Y35" s="49" t="s">
        <v>795</v>
      </c>
      <c r="Z35" s="220"/>
      <c r="AA35" s="220"/>
      <c r="AB35" s="270" t="s">
        <v>169</v>
      </c>
      <c r="AC35" s="284"/>
      <c r="AD35" s="25" t="s">
        <v>795</v>
      </c>
      <c r="AE35" s="25" t="s">
        <v>795</v>
      </c>
      <c r="AF35" s="25" t="s">
        <v>795</v>
      </c>
      <c r="AG35" s="6" t="s">
        <v>795</v>
      </c>
      <c r="AH35" s="25" t="s">
        <v>795</v>
      </c>
      <c r="AI35" s="50" t="s">
        <v>795</v>
      </c>
      <c r="AJ35" s="6" t="s">
        <v>795</v>
      </c>
      <c r="AK35" s="25" t="s">
        <v>795</v>
      </c>
      <c r="AL35" s="25" t="s">
        <v>795</v>
      </c>
      <c r="AM35" s="25" t="s">
        <v>795</v>
      </c>
      <c r="AN35" s="25" t="s">
        <v>795</v>
      </c>
      <c r="AO35" s="25" t="s">
        <v>795</v>
      </c>
      <c r="AP35" s="25" t="s">
        <v>795</v>
      </c>
      <c r="AQ35" s="25" t="s">
        <v>795</v>
      </c>
      <c r="AR35" s="25" t="s">
        <v>795</v>
      </c>
      <c r="AS35" s="25" t="s">
        <v>795</v>
      </c>
      <c r="AT35" s="25" t="s">
        <v>795</v>
      </c>
      <c r="AU35" s="25" t="s">
        <v>795</v>
      </c>
      <c r="AV35" s="122"/>
      <c r="AW35" s="377"/>
      <c r="AX35" s="377"/>
      <c r="AY35" s="51" t="s">
        <v>795</v>
      </c>
      <c r="AZ35" s="25" t="s">
        <v>795</v>
      </c>
      <c r="BA35" s="284"/>
      <c r="BB35" s="281"/>
      <c r="BC35" s="387"/>
    </row>
    <row r="36" spans="1:55" s="9" customFormat="1" ht="48" customHeight="1" x14ac:dyDescent="0.25">
      <c r="A36" s="285"/>
      <c r="B36" s="282"/>
      <c r="C36" s="285"/>
      <c r="D36" s="285"/>
      <c r="E36" s="285"/>
      <c r="F36" s="282"/>
      <c r="G36" s="25" t="s">
        <v>108</v>
      </c>
      <c r="H36" s="282"/>
      <c r="I36" s="363"/>
      <c r="J36" s="6">
        <v>1639000</v>
      </c>
      <c r="K36" s="363"/>
      <c r="L36" s="282"/>
      <c r="M36" s="25" t="s">
        <v>108</v>
      </c>
      <c r="N36" s="270" t="s">
        <v>169</v>
      </c>
      <c r="O36" s="363"/>
      <c r="P36" s="6">
        <v>1639000</v>
      </c>
      <c r="Q36" s="363"/>
      <c r="R36" s="363"/>
      <c r="S36" s="282"/>
      <c r="T36" s="88"/>
      <c r="U36" s="48" t="s">
        <v>795</v>
      </c>
      <c r="V36" s="48" t="s">
        <v>795</v>
      </c>
      <c r="W36" s="48" t="s">
        <v>795</v>
      </c>
      <c r="X36" s="48" t="s">
        <v>795</v>
      </c>
      <c r="Y36" s="49" t="s">
        <v>795</v>
      </c>
      <c r="Z36" s="363"/>
      <c r="AA36" s="363"/>
      <c r="AB36" s="270" t="s">
        <v>169</v>
      </c>
      <c r="AC36" s="285"/>
      <c r="AD36" s="25" t="s">
        <v>795</v>
      </c>
      <c r="AE36" s="25" t="s">
        <v>795</v>
      </c>
      <c r="AF36" s="25" t="s">
        <v>795</v>
      </c>
      <c r="AG36" s="6" t="s">
        <v>795</v>
      </c>
      <c r="AH36" s="25" t="s">
        <v>795</v>
      </c>
      <c r="AI36" s="50" t="s">
        <v>795</v>
      </c>
      <c r="AJ36" s="6" t="s">
        <v>795</v>
      </c>
      <c r="AK36" s="25" t="s">
        <v>795</v>
      </c>
      <c r="AL36" s="25" t="s">
        <v>795</v>
      </c>
      <c r="AM36" s="25" t="s">
        <v>795</v>
      </c>
      <c r="AN36" s="25" t="s">
        <v>795</v>
      </c>
      <c r="AO36" s="25" t="s">
        <v>795</v>
      </c>
      <c r="AP36" s="25" t="s">
        <v>795</v>
      </c>
      <c r="AQ36" s="25" t="s">
        <v>795</v>
      </c>
      <c r="AR36" s="25" t="s">
        <v>795</v>
      </c>
      <c r="AS36" s="25" t="s">
        <v>795</v>
      </c>
      <c r="AT36" s="25" t="s">
        <v>795</v>
      </c>
      <c r="AU36" s="25" t="s">
        <v>795</v>
      </c>
      <c r="AV36" s="88"/>
      <c r="AW36" s="361"/>
      <c r="AX36" s="361"/>
      <c r="AY36" s="51" t="s">
        <v>795</v>
      </c>
      <c r="AZ36" s="25" t="s">
        <v>795</v>
      </c>
      <c r="BA36" s="285"/>
      <c r="BB36" s="281"/>
      <c r="BC36" s="387"/>
    </row>
    <row r="37" spans="1:55" s="9" customFormat="1" ht="93.75" customHeight="1" x14ac:dyDescent="0.25">
      <c r="A37" s="1" t="s">
        <v>289</v>
      </c>
      <c r="B37" s="269" t="s">
        <v>290</v>
      </c>
      <c r="C37" s="279" t="s">
        <v>291</v>
      </c>
      <c r="D37" s="260" t="s">
        <v>292</v>
      </c>
      <c r="E37" s="270" t="s">
        <v>283</v>
      </c>
      <c r="F37" s="269" t="s">
        <v>235</v>
      </c>
      <c r="G37" s="25" t="s">
        <v>201</v>
      </c>
      <c r="H37" s="269">
        <v>2018000368</v>
      </c>
      <c r="I37" s="275">
        <v>43168</v>
      </c>
      <c r="J37" s="6">
        <v>21824000</v>
      </c>
      <c r="K37" s="275">
        <v>43276</v>
      </c>
      <c r="L37" s="269">
        <v>2018000825</v>
      </c>
      <c r="M37" s="25" t="s">
        <v>201</v>
      </c>
      <c r="N37" s="270" t="s">
        <v>202</v>
      </c>
      <c r="O37" s="275">
        <v>43276</v>
      </c>
      <c r="P37" s="6">
        <v>21824000</v>
      </c>
      <c r="Q37" s="275">
        <v>43290</v>
      </c>
      <c r="R37" s="275">
        <v>43290</v>
      </c>
      <c r="S37" s="269">
        <v>96</v>
      </c>
      <c r="T37" s="4">
        <v>21824000</v>
      </c>
      <c r="U37" s="48" t="s">
        <v>795</v>
      </c>
      <c r="V37" s="48" t="s">
        <v>795</v>
      </c>
      <c r="W37" s="48" t="s">
        <v>795</v>
      </c>
      <c r="X37" s="48" t="s">
        <v>795</v>
      </c>
      <c r="Y37" s="49" t="s">
        <v>795</v>
      </c>
      <c r="Z37" s="275">
        <v>43460</v>
      </c>
      <c r="AA37" s="275">
        <v>43465</v>
      </c>
      <c r="AB37" s="270" t="s">
        <v>202</v>
      </c>
      <c r="AC37" s="270" t="s">
        <v>288</v>
      </c>
      <c r="AD37" s="6">
        <v>10912000</v>
      </c>
      <c r="AE37" s="26">
        <v>43297</v>
      </c>
      <c r="AF37" s="25">
        <v>2018000923</v>
      </c>
      <c r="AG37" s="6" t="s">
        <v>795</v>
      </c>
      <c r="AH37" s="25" t="s">
        <v>795</v>
      </c>
      <c r="AI37" s="50" t="s">
        <v>795</v>
      </c>
      <c r="AJ37" s="6" t="s">
        <v>795</v>
      </c>
      <c r="AK37" s="25" t="s">
        <v>795</v>
      </c>
      <c r="AL37" s="25" t="s">
        <v>795</v>
      </c>
      <c r="AM37" s="25" t="s">
        <v>795</v>
      </c>
      <c r="AN37" s="25" t="s">
        <v>795</v>
      </c>
      <c r="AO37" s="25" t="s">
        <v>795</v>
      </c>
      <c r="AP37" s="25" t="s">
        <v>795</v>
      </c>
      <c r="AQ37" s="25" t="s">
        <v>795</v>
      </c>
      <c r="AR37" s="25" t="s">
        <v>795</v>
      </c>
      <c r="AS37" s="25" t="s">
        <v>795</v>
      </c>
      <c r="AT37" s="25" t="s">
        <v>795</v>
      </c>
      <c r="AU37" s="25" t="s">
        <v>795</v>
      </c>
      <c r="AV37" s="6">
        <v>10912000</v>
      </c>
      <c r="AW37" s="26">
        <v>43465</v>
      </c>
      <c r="AX37" s="50">
        <v>2018001961</v>
      </c>
      <c r="AY37" s="51" t="s">
        <v>795</v>
      </c>
      <c r="AZ37" s="25" t="s">
        <v>795</v>
      </c>
      <c r="BA37" s="270" t="s">
        <v>237</v>
      </c>
      <c r="BB37" s="271">
        <v>3202741006</v>
      </c>
      <c r="BC37" s="388" t="s">
        <v>238</v>
      </c>
    </row>
    <row r="38" spans="1:55" s="9" customFormat="1" ht="121.5" customHeight="1" x14ac:dyDescent="0.25">
      <c r="A38" s="1" t="s">
        <v>285</v>
      </c>
      <c r="B38" s="271" t="s">
        <v>286</v>
      </c>
      <c r="C38" s="273" t="s">
        <v>306</v>
      </c>
      <c r="D38" s="276" t="s">
        <v>287</v>
      </c>
      <c r="E38" s="276" t="s">
        <v>283</v>
      </c>
      <c r="F38" s="271" t="s">
        <v>235</v>
      </c>
      <c r="G38" s="281" t="s">
        <v>201</v>
      </c>
      <c r="H38" s="271">
        <v>2018000366</v>
      </c>
      <c r="I38" s="274">
        <v>43168</v>
      </c>
      <c r="J38" s="122">
        <v>21872000</v>
      </c>
      <c r="K38" s="274">
        <v>43276</v>
      </c>
      <c r="L38" s="271">
        <v>2018000826</v>
      </c>
      <c r="M38" s="281" t="s">
        <v>201</v>
      </c>
      <c r="N38" s="276" t="s">
        <v>202</v>
      </c>
      <c r="O38" s="274">
        <v>43276</v>
      </c>
      <c r="P38" s="122">
        <v>21872000</v>
      </c>
      <c r="Q38" s="274">
        <v>43290</v>
      </c>
      <c r="R38" s="274">
        <v>43290</v>
      </c>
      <c r="S38" s="271">
        <v>96</v>
      </c>
      <c r="T38" s="277">
        <v>21872000</v>
      </c>
      <c r="U38" s="123" t="s">
        <v>795</v>
      </c>
      <c r="V38" s="123" t="s">
        <v>795</v>
      </c>
      <c r="W38" s="123" t="s">
        <v>795</v>
      </c>
      <c r="X38" s="123" t="s">
        <v>795</v>
      </c>
      <c r="Y38" s="124" t="s">
        <v>795</v>
      </c>
      <c r="Z38" s="274">
        <v>43460</v>
      </c>
      <c r="AA38" s="274">
        <v>43465</v>
      </c>
      <c r="AB38" s="276" t="s">
        <v>202</v>
      </c>
      <c r="AC38" s="276" t="s">
        <v>288</v>
      </c>
      <c r="AD38" s="122">
        <v>10936000</v>
      </c>
      <c r="AE38" s="220">
        <v>43297</v>
      </c>
      <c r="AF38" s="281">
        <v>2018000925</v>
      </c>
      <c r="AG38" s="122" t="s">
        <v>795</v>
      </c>
      <c r="AH38" s="281" t="s">
        <v>795</v>
      </c>
      <c r="AI38" s="125" t="s">
        <v>795</v>
      </c>
      <c r="AJ38" s="122" t="s">
        <v>795</v>
      </c>
      <c r="AK38" s="281" t="s">
        <v>795</v>
      </c>
      <c r="AL38" s="281" t="s">
        <v>795</v>
      </c>
      <c r="AM38" s="281">
        <f>21872000/2</f>
        <v>10936000</v>
      </c>
      <c r="AN38" s="281" t="s">
        <v>795</v>
      </c>
      <c r="AO38" s="281" t="s">
        <v>795</v>
      </c>
      <c r="AP38" s="281" t="s">
        <v>795</v>
      </c>
      <c r="AQ38" s="281" t="s">
        <v>795</v>
      </c>
      <c r="AR38" s="281" t="s">
        <v>795</v>
      </c>
      <c r="AS38" s="281" t="s">
        <v>795</v>
      </c>
      <c r="AT38" s="281" t="s">
        <v>795</v>
      </c>
      <c r="AU38" s="281" t="s">
        <v>795</v>
      </c>
      <c r="AV38" s="122">
        <v>10936000</v>
      </c>
      <c r="AW38" s="220">
        <v>43465</v>
      </c>
      <c r="AX38" s="125">
        <v>2018001960</v>
      </c>
      <c r="AY38" s="126" t="s">
        <v>795</v>
      </c>
      <c r="AZ38" s="281" t="s">
        <v>795</v>
      </c>
      <c r="BA38" s="276" t="s">
        <v>237</v>
      </c>
      <c r="BB38" s="271">
        <v>3202741006</v>
      </c>
      <c r="BC38" s="388" t="s">
        <v>238</v>
      </c>
    </row>
    <row r="39" spans="1:55" s="9" customFormat="1" ht="116.25" customHeight="1" x14ac:dyDescent="0.25">
      <c r="A39" s="283" t="s">
        <v>314</v>
      </c>
      <c r="B39" s="269" t="s">
        <v>315</v>
      </c>
      <c r="C39" s="127" t="s">
        <v>316</v>
      </c>
      <c r="D39" s="270" t="s">
        <v>317</v>
      </c>
      <c r="E39" s="270" t="s">
        <v>318</v>
      </c>
      <c r="F39" s="269" t="s">
        <v>319</v>
      </c>
      <c r="G39" s="72" t="s">
        <v>320</v>
      </c>
      <c r="H39" s="269">
        <v>2018000043</v>
      </c>
      <c r="I39" s="275">
        <v>43159</v>
      </c>
      <c r="J39" s="6">
        <v>1455663953</v>
      </c>
      <c r="K39" s="275">
        <v>43277</v>
      </c>
      <c r="L39" s="269">
        <v>2018000048</v>
      </c>
      <c r="M39" s="72" t="s">
        <v>320</v>
      </c>
      <c r="N39" s="270" t="s">
        <v>321</v>
      </c>
      <c r="O39" s="275">
        <v>43277</v>
      </c>
      <c r="P39" s="6">
        <v>1455605378</v>
      </c>
      <c r="Q39" s="275">
        <v>43278</v>
      </c>
      <c r="R39" s="275">
        <v>43329</v>
      </c>
      <c r="S39" s="269" t="s">
        <v>322</v>
      </c>
      <c r="T39" s="4">
        <v>1455605378</v>
      </c>
      <c r="U39" s="48" t="s">
        <v>795</v>
      </c>
      <c r="V39" s="48" t="s">
        <v>795</v>
      </c>
      <c r="W39" s="48" t="s">
        <v>795</v>
      </c>
      <c r="X39" s="48" t="s">
        <v>795</v>
      </c>
      <c r="Y39" s="49" t="s">
        <v>795</v>
      </c>
      <c r="Z39" s="275">
        <v>43461</v>
      </c>
      <c r="AA39" s="275">
        <v>43507</v>
      </c>
      <c r="AB39" s="270" t="s">
        <v>321</v>
      </c>
      <c r="AC39" s="270" t="s">
        <v>445</v>
      </c>
      <c r="AD39" s="25" t="s">
        <v>795</v>
      </c>
      <c r="AE39" s="25" t="s">
        <v>795</v>
      </c>
      <c r="AF39" s="25" t="s">
        <v>795</v>
      </c>
      <c r="AG39" s="6" t="s">
        <v>795</v>
      </c>
      <c r="AH39" s="25" t="s">
        <v>795</v>
      </c>
      <c r="AI39" s="50" t="s">
        <v>795</v>
      </c>
      <c r="AJ39" s="6" t="s">
        <v>795</v>
      </c>
      <c r="AK39" s="25" t="s">
        <v>795</v>
      </c>
      <c r="AL39" s="25" t="s">
        <v>795</v>
      </c>
      <c r="AM39" s="25" t="s">
        <v>795</v>
      </c>
      <c r="AN39" s="25" t="s">
        <v>795</v>
      </c>
      <c r="AO39" s="25" t="s">
        <v>795</v>
      </c>
      <c r="AP39" s="25" t="s">
        <v>795</v>
      </c>
      <c r="AQ39" s="25" t="s">
        <v>795</v>
      </c>
      <c r="AR39" s="25" t="s">
        <v>795</v>
      </c>
      <c r="AS39" s="25" t="s">
        <v>795</v>
      </c>
      <c r="AT39" s="25" t="s">
        <v>795</v>
      </c>
      <c r="AU39" s="25" t="s">
        <v>795</v>
      </c>
      <c r="AV39" s="6" t="s">
        <v>795</v>
      </c>
      <c r="AW39" s="25" t="s">
        <v>795</v>
      </c>
      <c r="AX39" s="50" t="s">
        <v>795</v>
      </c>
      <c r="AY39" s="51" t="s">
        <v>795</v>
      </c>
      <c r="AZ39" s="25" t="s">
        <v>795</v>
      </c>
      <c r="BA39" s="270" t="s">
        <v>323</v>
      </c>
      <c r="BB39" s="269">
        <v>3182127794</v>
      </c>
      <c r="BC39" s="386" t="s">
        <v>324</v>
      </c>
    </row>
    <row r="40" spans="1:55" s="9" customFormat="1" ht="76.5" customHeight="1" x14ac:dyDescent="0.25">
      <c r="A40" s="283" t="s">
        <v>386</v>
      </c>
      <c r="B40" s="266" t="s">
        <v>387</v>
      </c>
      <c r="C40" s="272" t="s">
        <v>388</v>
      </c>
      <c r="D40" s="259" t="s">
        <v>389</v>
      </c>
      <c r="E40" s="259" t="s">
        <v>390</v>
      </c>
      <c r="F40" s="266" t="s">
        <v>391</v>
      </c>
      <c r="G40" s="72" t="s">
        <v>392</v>
      </c>
      <c r="H40" s="266">
        <v>2017000030</v>
      </c>
      <c r="I40" s="261">
        <v>43069</v>
      </c>
      <c r="J40" s="6">
        <v>651384511</v>
      </c>
      <c r="K40" s="261">
        <v>43278</v>
      </c>
      <c r="L40" s="266">
        <v>2018000049</v>
      </c>
      <c r="M40" s="72" t="s">
        <v>392</v>
      </c>
      <c r="N40" s="270" t="s">
        <v>393</v>
      </c>
      <c r="O40" s="261">
        <v>43278</v>
      </c>
      <c r="P40" s="6">
        <v>651165006</v>
      </c>
      <c r="Q40" s="261">
        <v>43298</v>
      </c>
      <c r="R40" s="261">
        <v>43321</v>
      </c>
      <c r="S40" s="266">
        <v>5</v>
      </c>
      <c r="T40" s="263">
        <v>651165006</v>
      </c>
      <c r="U40" s="48">
        <v>2019000012</v>
      </c>
      <c r="V40" s="221" t="s">
        <v>749</v>
      </c>
      <c r="W40" s="48">
        <v>2019000007</v>
      </c>
      <c r="X40" s="222">
        <v>43496</v>
      </c>
      <c r="Y40" s="49">
        <v>324864295</v>
      </c>
      <c r="Z40" s="275">
        <v>43474</v>
      </c>
      <c r="AA40" s="275">
        <v>43557</v>
      </c>
      <c r="AB40" s="270" t="s">
        <v>393</v>
      </c>
      <c r="AC40" s="259" t="s">
        <v>394</v>
      </c>
      <c r="AD40" s="25" t="s">
        <v>795</v>
      </c>
      <c r="AE40" s="25" t="s">
        <v>795</v>
      </c>
      <c r="AF40" s="25" t="s">
        <v>795</v>
      </c>
      <c r="AG40" s="6">
        <v>326300711</v>
      </c>
      <c r="AH40" s="73" t="s">
        <v>795</v>
      </c>
      <c r="AI40" s="142" t="s">
        <v>795</v>
      </c>
      <c r="AJ40" s="6" t="s">
        <v>795</v>
      </c>
      <c r="AK40" s="25" t="s">
        <v>795</v>
      </c>
      <c r="AL40" s="25" t="s">
        <v>795</v>
      </c>
      <c r="AM40" s="25" t="s">
        <v>795</v>
      </c>
      <c r="AN40" s="25" t="s">
        <v>795</v>
      </c>
      <c r="AO40" s="25" t="s">
        <v>795</v>
      </c>
      <c r="AP40" s="25" t="s">
        <v>795</v>
      </c>
      <c r="AQ40" s="25" t="s">
        <v>795</v>
      </c>
      <c r="AR40" s="25" t="s">
        <v>795</v>
      </c>
      <c r="AS40" s="25" t="s">
        <v>795</v>
      </c>
      <c r="AT40" s="25" t="s">
        <v>795</v>
      </c>
      <c r="AU40" s="25" t="s">
        <v>795</v>
      </c>
      <c r="AV40" s="6">
        <v>324774647</v>
      </c>
      <c r="AW40" s="73" t="s">
        <v>795</v>
      </c>
      <c r="AX40" s="142" t="s">
        <v>795</v>
      </c>
      <c r="AY40" s="51" t="s">
        <v>795</v>
      </c>
      <c r="AZ40" s="25" t="s">
        <v>795</v>
      </c>
      <c r="BA40" s="259" t="s">
        <v>395</v>
      </c>
      <c r="BB40" s="259" t="s">
        <v>397</v>
      </c>
      <c r="BC40" s="389" t="s">
        <v>396</v>
      </c>
    </row>
    <row r="41" spans="1:55" s="9" customFormat="1" ht="45.75" customHeight="1" x14ac:dyDescent="0.25">
      <c r="A41" s="283" t="s">
        <v>245</v>
      </c>
      <c r="B41" s="280" t="s">
        <v>55</v>
      </c>
      <c r="C41" s="283" t="s">
        <v>246</v>
      </c>
      <c r="D41" s="283" t="s">
        <v>247</v>
      </c>
      <c r="E41" s="283" t="s">
        <v>248</v>
      </c>
      <c r="F41" s="280" t="s">
        <v>249</v>
      </c>
      <c r="G41" s="25" t="s">
        <v>104</v>
      </c>
      <c r="H41" s="280">
        <v>2018000502</v>
      </c>
      <c r="I41" s="362">
        <v>43194</v>
      </c>
      <c r="J41" s="6">
        <v>10937388</v>
      </c>
      <c r="K41" s="362">
        <v>43279</v>
      </c>
      <c r="L41" s="280">
        <v>2018000839</v>
      </c>
      <c r="M41" s="25" t="s">
        <v>104</v>
      </c>
      <c r="N41" s="270" t="s">
        <v>60</v>
      </c>
      <c r="O41" s="362">
        <v>43279</v>
      </c>
      <c r="P41" s="233">
        <v>10937388</v>
      </c>
      <c r="Q41" s="362">
        <v>43286</v>
      </c>
      <c r="R41" s="362">
        <v>43286</v>
      </c>
      <c r="S41" s="280">
        <v>3</v>
      </c>
      <c r="T41" s="364">
        <v>21820420</v>
      </c>
      <c r="U41" s="48" t="s">
        <v>795</v>
      </c>
      <c r="V41" s="48" t="s">
        <v>795</v>
      </c>
      <c r="W41" s="48" t="s">
        <v>795</v>
      </c>
      <c r="X41" s="48" t="s">
        <v>795</v>
      </c>
      <c r="Y41" s="49" t="s">
        <v>795</v>
      </c>
      <c r="Z41" s="362">
        <v>43413</v>
      </c>
      <c r="AA41" s="362">
        <v>43423</v>
      </c>
      <c r="AB41" s="270" t="s">
        <v>60</v>
      </c>
      <c r="AC41" s="283" t="s">
        <v>241</v>
      </c>
      <c r="AD41" s="6">
        <v>10910210</v>
      </c>
      <c r="AE41" s="26">
        <v>43293</v>
      </c>
      <c r="AF41" s="25">
        <v>2018000901</v>
      </c>
      <c r="AG41" s="6" t="s">
        <v>795</v>
      </c>
      <c r="AH41" s="25" t="s">
        <v>795</v>
      </c>
      <c r="AI41" s="50" t="s">
        <v>795</v>
      </c>
      <c r="AJ41" s="6" t="s">
        <v>795</v>
      </c>
      <c r="AK41" s="25" t="s">
        <v>795</v>
      </c>
      <c r="AL41" s="25" t="s">
        <v>795</v>
      </c>
      <c r="AM41" s="25" t="s">
        <v>795</v>
      </c>
      <c r="AN41" s="25" t="s">
        <v>795</v>
      </c>
      <c r="AO41" s="25" t="s">
        <v>795</v>
      </c>
      <c r="AP41" s="25" t="s">
        <v>795</v>
      </c>
      <c r="AQ41" s="25" t="s">
        <v>795</v>
      </c>
      <c r="AR41" s="25" t="s">
        <v>795</v>
      </c>
      <c r="AS41" s="25" t="s">
        <v>795</v>
      </c>
      <c r="AT41" s="25" t="s">
        <v>795</v>
      </c>
      <c r="AU41" s="25" t="s">
        <v>795</v>
      </c>
      <c r="AV41" s="6">
        <f>P41-AD41</f>
        <v>27178</v>
      </c>
      <c r="AW41" s="360" t="s">
        <v>795</v>
      </c>
      <c r="AX41" s="360" t="s">
        <v>795</v>
      </c>
      <c r="AY41" s="51" t="s">
        <v>795</v>
      </c>
      <c r="AZ41" s="25" t="s">
        <v>795</v>
      </c>
      <c r="BA41" s="283" t="s">
        <v>251</v>
      </c>
      <c r="BB41" s="283" t="s">
        <v>252</v>
      </c>
      <c r="BC41" s="383" t="s">
        <v>253</v>
      </c>
    </row>
    <row r="42" spans="1:55" s="9" customFormat="1" ht="83.25" customHeight="1" x14ac:dyDescent="0.25">
      <c r="A42" s="285"/>
      <c r="B42" s="281"/>
      <c r="C42" s="284"/>
      <c r="D42" s="285"/>
      <c r="E42" s="284"/>
      <c r="F42" s="281"/>
      <c r="G42" s="25" t="s">
        <v>108</v>
      </c>
      <c r="H42" s="282"/>
      <c r="I42" s="363"/>
      <c r="J42" s="6">
        <v>10937388</v>
      </c>
      <c r="K42" s="363"/>
      <c r="L42" s="282"/>
      <c r="M42" s="25" t="s">
        <v>108</v>
      </c>
      <c r="N42" s="270" t="s">
        <v>60</v>
      </c>
      <c r="O42" s="363"/>
      <c r="P42" s="233">
        <v>10883032</v>
      </c>
      <c r="Q42" s="363"/>
      <c r="R42" s="220"/>
      <c r="S42" s="282"/>
      <c r="T42" s="88"/>
      <c r="U42" s="48" t="s">
        <v>795</v>
      </c>
      <c r="V42" s="48" t="s">
        <v>795</v>
      </c>
      <c r="W42" s="48" t="s">
        <v>795</v>
      </c>
      <c r="X42" s="48" t="s">
        <v>795</v>
      </c>
      <c r="Y42" s="49" t="s">
        <v>795</v>
      </c>
      <c r="Z42" s="220"/>
      <c r="AA42" s="220"/>
      <c r="AB42" s="270" t="s">
        <v>60</v>
      </c>
      <c r="AC42" s="284"/>
      <c r="AD42" s="25" t="s">
        <v>795</v>
      </c>
      <c r="AE42" s="25" t="s">
        <v>795</v>
      </c>
      <c r="AF42" s="25" t="s">
        <v>795</v>
      </c>
      <c r="AG42" s="6" t="s">
        <v>795</v>
      </c>
      <c r="AH42" s="25" t="s">
        <v>795</v>
      </c>
      <c r="AI42" s="50" t="s">
        <v>795</v>
      </c>
      <c r="AJ42" s="6" t="s">
        <v>795</v>
      </c>
      <c r="AK42" s="25" t="s">
        <v>795</v>
      </c>
      <c r="AL42" s="25" t="s">
        <v>795</v>
      </c>
      <c r="AM42" s="25" t="s">
        <v>795</v>
      </c>
      <c r="AN42" s="25" t="s">
        <v>795</v>
      </c>
      <c r="AO42" s="25" t="s">
        <v>795</v>
      </c>
      <c r="AP42" s="25" t="s">
        <v>795</v>
      </c>
      <c r="AQ42" s="25" t="s">
        <v>795</v>
      </c>
      <c r="AR42" s="25" t="s">
        <v>795</v>
      </c>
      <c r="AS42" s="25" t="s">
        <v>795</v>
      </c>
      <c r="AT42" s="25" t="s">
        <v>795</v>
      </c>
      <c r="AU42" s="25" t="s">
        <v>795</v>
      </c>
      <c r="AV42" s="6">
        <f>P42</f>
        <v>10883032</v>
      </c>
      <c r="AW42" s="377"/>
      <c r="AX42" s="377"/>
      <c r="AY42" s="51" t="s">
        <v>795</v>
      </c>
      <c r="AZ42" s="25" t="s">
        <v>795</v>
      </c>
      <c r="BA42" s="284"/>
      <c r="BB42" s="284"/>
      <c r="BC42" s="387"/>
    </row>
    <row r="43" spans="1:55" s="9" customFormat="1" ht="83.25" customHeight="1" x14ac:dyDescent="0.25">
      <c r="A43" s="283" t="s">
        <v>592</v>
      </c>
      <c r="B43" s="281"/>
      <c r="C43" s="284"/>
      <c r="D43" s="283" t="s">
        <v>496</v>
      </c>
      <c r="E43" s="284"/>
      <c r="F43" s="281"/>
      <c r="G43" s="25" t="s">
        <v>489</v>
      </c>
      <c r="H43" s="280">
        <v>2018001289</v>
      </c>
      <c r="I43" s="362">
        <v>43360</v>
      </c>
      <c r="J43" s="6">
        <v>2568000</v>
      </c>
      <c r="K43" s="362">
        <v>43374</v>
      </c>
      <c r="L43" s="280">
        <v>2018001439</v>
      </c>
      <c r="M43" s="25" t="s">
        <v>489</v>
      </c>
      <c r="N43" s="270" t="s">
        <v>500</v>
      </c>
      <c r="O43" s="362">
        <v>43374</v>
      </c>
      <c r="P43" s="6">
        <v>2567998.65</v>
      </c>
      <c r="Q43" s="362">
        <v>43397</v>
      </c>
      <c r="R43" s="220"/>
      <c r="S43" s="280">
        <v>45</v>
      </c>
      <c r="T43" s="6">
        <v>2567998.65</v>
      </c>
      <c r="U43" s="48" t="s">
        <v>795</v>
      </c>
      <c r="V43" s="48" t="s">
        <v>795</v>
      </c>
      <c r="W43" s="48" t="s">
        <v>795</v>
      </c>
      <c r="X43" s="48" t="s">
        <v>795</v>
      </c>
      <c r="Y43" s="49" t="s">
        <v>795</v>
      </c>
      <c r="Z43" s="220"/>
      <c r="AA43" s="220"/>
      <c r="AB43" s="270" t="s">
        <v>500</v>
      </c>
      <c r="AC43" s="284"/>
      <c r="AD43" s="25" t="s">
        <v>795</v>
      </c>
      <c r="AE43" s="25" t="s">
        <v>795</v>
      </c>
      <c r="AF43" s="25" t="s">
        <v>795</v>
      </c>
      <c r="AG43" s="6" t="s">
        <v>795</v>
      </c>
      <c r="AH43" s="25" t="s">
        <v>795</v>
      </c>
      <c r="AI43" s="50" t="s">
        <v>795</v>
      </c>
      <c r="AJ43" s="6" t="s">
        <v>795</v>
      </c>
      <c r="AK43" s="25" t="s">
        <v>795</v>
      </c>
      <c r="AL43" s="25" t="s">
        <v>795</v>
      </c>
      <c r="AM43" s="25" t="s">
        <v>795</v>
      </c>
      <c r="AN43" s="25" t="s">
        <v>795</v>
      </c>
      <c r="AO43" s="25" t="s">
        <v>795</v>
      </c>
      <c r="AP43" s="25" t="s">
        <v>795</v>
      </c>
      <c r="AQ43" s="25" t="s">
        <v>795</v>
      </c>
      <c r="AR43" s="25" t="s">
        <v>795</v>
      </c>
      <c r="AS43" s="25" t="s">
        <v>795</v>
      </c>
      <c r="AT43" s="25" t="s">
        <v>795</v>
      </c>
      <c r="AU43" s="25" t="s">
        <v>795</v>
      </c>
      <c r="AV43" s="6">
        <f t="shared" ref="AV43:AV44" si="0">P43</f>
        <v>2567998.65</v>
      </c>
      <c r="AW43" s="377"/>
      <c r="AX43" s="377"/>
      <c r="AY43" s="51" t="s">
        <v>795</v>
      </c>
      <c r="AZ43" s="25" t="s">
        <v>795</v>
      </c>
      <c r="BA43" s="284"/>
      <c r="BB43" s="284"/>
      <c r="BC43" s="387"/>
    </row>
    <row r="44" spans="1:55" s="9" customFormat="1" ht="83.25" customHeight="1" x14ac:dyDescent="0.25">
      <c r="A44" s="285"/>
      <c r="B44" s="282"/>
      <c r="C44" s="285"/>
      <c r="D44" s="285"/>
      <c r="E44" s="285"/>
      <c r="F44" s="282"/>
      <c r="G44" s="25" t="s">
        <v>104</v>
      </c>
      <c r="H44" s="282"/>
      <c r="I44" s="363"/>
      <c r="J44" s="6">
        <v>7932000</v>
      </c>
      <c r="K44" s="363"/>
      <c r="L44" s="282"/>
      <c r="M44" s="25" t="s">
        <v>104</v>
      </c>
      <c r="N44" s="270" t="s">
        <v>169</v>
      </c>
      <c r="O44" s="363"/>
      <c r="P44" s="6">
        <v>7932000</v>
      </c>
      <c r="Q44" s="363"/>
      <c r="R44" s="363"/>
      <c r="S44" s="282"/>
      <c r="T44" s="6">
        <v>7932000</v>
      </c>
      <c r="U44" s="48" t="s">
        <v>795</v>
      </c>
      <c r="V44" s="48" t="s">
        <v>795</v>
      </c>
      <c r="W44" s="48" t="s">
        <v>795</v>
      </c>
      <c r="X44" s="48" t="s">
        <v>795</v>
      </c>
      <c r="Y44" s="49" t="s">
        <v>795</v>
      </c>
      <c r="Z44" s="363"/>
      <c r="AA44" s="363"/>
      <c r="AB44" s="270" t="s">
        <v>169</v>
      </c>
      <c r="AC44" s="285"/>
      <c r="AD44" s="25" t="s">
        <v>795</v>
      </c>
      <c r="AE44" s="25" t="s">
        <v>795</v>
      </c>
      <c r="AF44" s="25" t="s">
        <v>795</v>
      </c>
      <c r="AG44" s="6" t="s">
        <v>795</v>
      </c>
      <c r="AH44" s="25" t="s">
        <v>795</v>
      </c>
      <c r="AI44" s="50" t="s">
        <v>795</v>
      </c>
      <c r="AJ44" s="6" t="s">
        <v>795</v>
      </c>
      <c r="AK44" s="25" t="s">
        <v>795</v>
      </c>
      <c r="AL44" s="25" t="s">
        <v>795</v>
      </c>
      <c r="AM44" s="25" t="s">
        <v>795</v>
      </c>
      <c r="AN44" s="25" t="s">
        <v>795</v>
      </c>
      <c r="AO44" s="25" t="s">
        <v>795</v>
      </c>
      <c r="AP44" s="25" t="s">
        <v>795</v>
      </c>
      <c r="AQ44" s="25" t="s">
        <v>795</v>
      </c>
      <c r="AR44" s="25" t="s">
        <v>795</v>
      </c>
      <c r="AS44" s="25" t="s">
        <v>795</v>
      </c>
      <c r="AT44" s="25" t="s">
        <v>795</v>
      </c>
      <c r="AU44" s="25" t="s">
        <v>795</v>
      </c>
      <c r="AV44" s="6">
        <f t="shared" si="0"/>
        <v>7932000</v>
      </c>
      <c r="AW44" s="361"/>
      <c r="AX44" s="361"/>
      <c r="AY44" s="51" t="s">
        <v>795</v>
      </c>
      <c r="AZ44" s="25" t="s">
        <v>795</v>
      </c>
      <c r="BA44" s="284"/>
      <c r="BB44" s="285"/>
      <c r="BC44" s="384"/>
    </row>
    <row r="45" spans="1:55" s="9" customFormat="1" ht="79.5" customHeight="1" x14ac:dyDescent="0.25">
      <c r="A45" s="1" t="s">
        <v>325</v>
      </c>
      <c r="B45" s="25" t="s">
        <v>307</v>
      </c>
      <c r="C45" s="1" t="s">
        <v>308</v>
      </c>
      <c r="D45" s="1" t="s">
        <v>309</v>
      </c>
      <c r="E45" s="1" t="s">
        <v>267</v>
      </c>
      <c r="F45" s="25" t="s">
        <v>310</v>
      </c>
      <c r="G45" s="269" t="s">
        <v>311</v>
      </c>
      <c r="H45" s="269">
        <v>2018000782</v>
      </c>
      <c r="I45" s="275">
        <v>43258</v>
      </c>
      <c r="J45" s="6">
        <v>21794787</v>
      </c>
      <c r="K45" s="275">
        <v>43279</v>
      </c>
      <c r="L45" s="269">
        <v>2018000840</v>
      </c>
      <c r="M45" s="269" t="s">
        <v>311</v>
      </c>
      <c r="N45" s="270" t="s">
        <v>60</v>
      </c>
      <c r="O45" s="275">
        <v>43279</v>
      </c>
      <c r="P45" s="6">
        <v>21789237.82</v>
      </c>
      <c r="Q45" s="26">
        <v>43286</v>
      </c>
      <c r="R45" s="275">
        <v>43297</v>
      </c>
      <c r="S45" s="269">
        <v>45</v>
      </c>
      <c r="T45" s="6">
        <v>21789237.82</v>
      </c>
      <c r="U45" s="48" t="s">
        <v>795</v>
      </c>
      <c r="V45" s="48" t="s">
        <v>795</v>
      </c>
      <c r="W45" s="48" t="s">
        <v>795</v>
      </c>
      <c r="X45" s="48" t="s">
        <v>795</v>
      </c>
      <c r="Y45" s="49" t="s">
        <v>795</v>
      </c>
      <c r="Z45" s="26">
        <v>43340</v>
      </c>
      <c r="AA45" s="26">
        <v>43360</v>
      </c>
      <c r="AB45" s="1" t="s">
        <v>60</v>
      </c>
      <c r="AC45" s="1" t="s">
        <v>228</v>
      </c>
      <c r="AD45" s="25" t="s">
        <v>795</v>
      </c>
      <c r="AE45" s="25" t="s">
        <v>795</v>
      </c>
      <c r="AF45" s="25" t="s">
        <v>795</v>
      </c>
      <c r="AG45" s="6" t="s">
        <v>795</v>
      </c>
      <c r="AH45" s="25" t="s">
        <v>795</v>
      </c>
      <c r="AI45" s="50" t="s">
        <v>795</v>
      </c>
      <c r="AJ45" s="6" t="s">
        <v>795</v>
      </c>
      <c r="AK45" s="25" t="s">
        <v>795</v>
      </c>
      <c r="AL45" s="25" t="s">
        <v>795</v>
      </c>
      <c r="AM45" s="25" t="s">
        <v>795</v>
      </c>
      <c r="AN45" s="25" t="s">
        <v>795</v>
      </c>
      <c r="AO45" s="25" t="s">
        <v>795</v>
      </c>
      <c r="AP45" s="25" t="s">
        <v>795</v>
      </c>
      <c r="AQ45" s="25" t="s">
        <v>795</v>
      </c>
      <c r="AR45" s="25" t="s">
        <v>795</v>
      </c>
      <c r="AS45" s="25" t="s">
        <v>795</v>
      </c>
      <c r="AT45" s="25" t="s">
        <v>795</v>
      </c>
      <c r="AU45" s="25" t="s">
        <v>795</v>
      </c>
      <c r="AV45" s="6">
        <v>21789237.82</v>
      </c>
      <c r="AW45" s="26">
        <v>43385</v>
      </c>
      <c r="AX45" s="50">
        <v>2018001374</v>
      </c>
      <c r="AY45" s="51" t="s">
        <v>795</v>
      </c>
      <c r="AZ45" s="25" t="s">
        <v>795</v>
      </c>
      <c r="BA45" s="390" t="s">
        <v>313</v>
      </c>
      <c r="BB45" s="25" t="s">
        <v>312</v>
      </c>
      <c r="BC45" s="386" t="s">
        <v>270</v>
      </c>
    </row>
    <row r="46" spans="1:55" s="9" customFormat="1" ht="70.5" customHeight="1" x14ac:dyDescent="0.25">
      <c r="A46" s="1" t="s">
        <v>326</v>
      </c>
      <c r="B46" s="25" t="s">
        <v>327</v>
      </c>
      <c r="C46" s="1" t="s">
        <v>331</v>
      </c>
      <c r="D46" s="1" t="s">
        <v>328</v>
      </c>
      <c r="E46" s="1" t="s">
        <v>283</v>
      </c>
      <c r="F46" s="25" t="s">
        <v>235</v>
      </c>
      <c r="G46" s="269" t="s">
        <v>201</v>
      </c>
      <c r="H46" s="269">
        <v>2018000660</v>
      </c>
      <c r="I46" s="275">
        <v>43235</v>
      </c>
      <c r="J46" s="4">
        <v>20642860</v>
      </c>
      <c r="K46" s="275">
        <v>43279</v>
      </c>
      <c r="L46" s="269">
        <v>2018000841</v>
      </c>
      <c r="M46" s="269" t="s">
        <v>201</v>
      </c>
      <c r="N46" s="270" t="s">
        <v>202</v>
      </c>
      <c r="O46" s="275">
        <v>43279</v>
      </c>
      <c r="P46" s="4">
        <v>20622344.91</v>
      </c>
      <c r="Q46" s="275">
        <v>43290</v>
      </c>
      <c r="R46" s="275">
        <v>43291</v>
      </c>
      <c r="S46" s="269">
        <v>45</v>
      </c>
      <c r="T46" s="6">
        <v>20622344.91</v>
      </c>
      <c r="U46" s="48" t="s">
        <v>795</v>
      </c>
      <c r="V46" s="48" t="s">
        <v>795</v>
      </c>
      <c r="W46" s="48" t="s">
        <v>795</v>
      </c>
      <c r="X46" s="48" t="s">
        <v>795</v>
      </c>
      <c r="Y46" s="49" t="s">
        <v>795</v>
      </c>
      <c r="Z46" s="26">
        <v>43336</v>
      </c>
      <c r="AA46" s="26">
        <v>43418</v>
      </c>
      <c r="AB46" s="1" t="s">
        <v>203</v>
      </c>
      <c r="AC46" s="1" t="s">
        <v>228</v>
      </c>
      <c r="AD46" s="25" t="s">
        <v>795</v>
      </c>
      <c r="AE46" s="25" t="s">
        <v>795</v>
      </c>
      <c r="AF46" s="25" t="s">
        <v>795</v>
      </c>
      <c r="AG46" s="6" t="s">
        <v>795</v>
      </c>
      <c r="AH46" s="25" t="s">
        <v>795</v>
      </c>
      <c r="AI46" s="25" t="s">
        <v>795</v>
      </c>
      <c r="AJ46" s="6" t="s">
        <v>795</v>
      </c>
      <c r="AK46" s="25" t="s">
        <v>795</v>
      </c>
      <c r="AL46" s="25" t="s">
        <v>795</v>
      </c>
      <c r="AM46" s="25" t="s">
        <v>795</v>
      </c>
      <c r="AN46" s="25" t="s">
        <v>795</v>
      </c>
      <c r="AO46" s="25" t="s">
        <v>795</v>
      </c>
      <c r="AP46" s="25" t="s">
        <v>795</v>
      </c>
      <c r="AQ46" s="25" t="s">
        <v>795</v>
      </c>
      <c r="AR46" s="25" t="s">
        <v>795</v>
      </c>
      <c r="AS46" s="25" t="s">
        <v>795</v>
      </c>
      <c r="AT46" s="25" t="s">
        <v>795</v>
      </c>
      <c r="AU46" s="25" t="s">
        <v>795</v>
      </c>
      <c r="AV46" s="6">
        <v>20622344.91</v>
      </c>
      <c r="AW46" s="73" t="s">
        <v>795</v>
      </c>
      <c r="AX46" s="73" t="s">
        <v>795</v>
      </c>
      <c r="AY46" s="51" t="s">
        <v>795</v>
      </c>
      <c r="AZ46" s="25" t="s">
        <v>795</v>
      </c>
      <c r="BA46" s="1" t="s">
        <v>329</v>
      </c>
      <c r="BB46" s="25">
        <v>3202741006</v>
      </c>
      <c r="BC46" s="391" t="s">
        <v>330</v>
      </c>
    </row>
    <row r="47" spans="1:55" s="9" customFormat="1" ht="91.5" customHeight="1" x14ac:dyDescent="0.25">
      <c r="A47" s="1" t="s">
        <v>379</v>
      </c>
      <c r="B47" s="25" t="s">
        <v>380</v>
      </c>
      <c r="C47" s="1" t="s">
        <v>382</v>
      </c>
      <c r="D47" s="1" t="s">
        <v>381</v>
      </c>
      <c r="E47" s="1" t="s">
        <v>267</v>
      </c>
      <c r="F47" s="25" t="s">
        <v>383</v>
      </c>
      <c r="G47" s="269" t="s">
        <v>227</v>
      </c>
      <c r="H47" s="269">
        <v>2018000783</v>
      </c>
      <c r="I47" s="275">
        <v>43258</v>
      </c>
      <c r="J47" s="4">
        <v>21825156</v>
      </c>
      <c r="K47" s="275">
        <v>43304</v>
      </c>
      <c r="L47" s="269">
        <v>2018001039</v>
      </c>
      <c r="M47" s="269" t="s">
        <v>227</v>
      </c>
      <c r="N47" s="270" t="s">
        <v>202</v>
      </c>
      <c r="O47" s="275">
        <v>43304</v>
      </c>
      <c r="P47" s="4">
        <v>21821520.870000001</v>
      </c>
      <c r="Q47" s="275">
        <v>42953</v>
      </c>
      <c r="R47" s="275">
        <v>43318</v>
      </c>
      <c r="S47" s="269">
        <v>45</v>
      </c>
      <c r="T47" s="6">
        <v>21821520.870000001</v>
      </c>
      <c r="U47" s="48" t="s">
        <v>795</v>
      </c>
      <c r="V47" s="48" t="s">
        <v>795</v>
      </c>
      <c r="W47" s="48" t="s">
        <v>795</v>
      </c>
      <c r="X47" s="48" t="s">
        <v>795</v>
      </c>
      <c r="Y47" s="49" t="s">
        <v>795</v>
      </c>
      <c r="Z47" s="26">
        <v>43363</v>
      </c>
      <c r="AA47" s="26">
        <v>43397</v>
      </c>
      <c r="AB47" s="1" t="s">
        <v>384</v>
      </c>
      <c r="AC47" s="1" t="s">
        <v>228</v>
      </c>
      <c r="AD47" s="25" t="s">
        <v>795</v>
      </c>
      <c r="AE47" s="25" t="s">
        <v>795</v>
      </c>
      <c r="AF47" s="25" t="s">
        <v>795</v>
      </c>
      <c r="AG47" s="6" t="s">
        <v>795</v>
      </c>
      <c r="AH47" s="25" t="s">
        <v>795</v>
      </c>
      <c r="AI47" s="25" t="s">
        <v>795</v>
      </c>
      <c r="AJ47" s="6" t="s">
        <v>795</v>
      </c>
      <c r="AK47" s="25" t="s">
        <v>795</v>
      </c>
      <c r="AL47" s="25" t="s">
        <v>795</v>
      </c>
      <c r="AM47" s="25" t="s">
        <v>795</v>
      </c>
      <c r="AN47" s="25" t="s">
        <v>795</v>
      </c>
      <c r="AO47" s="25" t="s">
        <v>795</v>
      </c>
      <c r="AP47" s="25" t="s">
        <v>795</v>
      </c>
      <c r="AQ47" s="25" t="s">
        <v>795</v>
      </c>
      <c r="AR47" s="25" t="s">
        <v>795</v>
      </c>
      <c r="AS47" s="25" t="s">
        <v>795</v>
      </c>
      <c r="AT47" s="25" t="s">
        <v>795</v>
      </c>
      <c r="AU47" s="25" t="s">
        <v>795</v>
      </c>
      <c r="AV47" s="6">
        <v>21821520.870000001</v>
      </c>
      <c r="AW47" s="26">
        <v>43411</v>
      </c>
      <c r="AX47" s="25">
        <v>2018001509</v>
      </c>
      <c r="AY47" s="51" t="s">
        <v>795</v>
      </c>
      <c r="AZ47" s="25" t="s">
        <v>795</v>
      </c>
      <c r="BA47" s="1" t="s">
        <v>385</v>
      </c>
      <c r="BB47" s="25">
        <v>3209019689</v>
      </c>
      <c r="BC47" s="391" t="s">
        <v>270</v>
      </c>
    </row>
    <row r="48" spans="1:55" s="9" customFormat="1" ht="102.75" customHeight="1" x14ac:dyDescent="0.25">
      <c r="A48" s="1" t="s">
        <v>332</v>
      </c>
      <c r="B48" s="25" t="s">
        <v>333</v>
      </c>
      <c r="C48" s="1" t="s">
        <v>334</v>
      </c>
      <c r="D48" s="1" t="s">
        <v>335</v>
      </c>
      <c r="E48" s="1" t="s">
        <v>336</v>
      </c>
      <c r="F48" s="25" t="s">
        <v>337</v>
      </c>
      <c r="G48" s="269" t="s">
        <v>264</v>
      </c>
      <c r="H48" s="269">
        <v>2018000638</v>
      </c>
      <c r="I48" s="275">
        <v>43222</v>
      </c>
      <c r="J48" s="4">
        <v>21740880</v>
      </c>
      <c r="K48" s="275">
        <v>43304</v>
      </c>
      <c r="L48" s="269">
        <v>2018001040</v>
      </c>
      <c r="M48" s="269" t="s">
        <v>264</v>
      </c>
      <c r="N48" s="270" t="s">
        <v>173</v>
      </c>
      <c r="O48" s="275">
        <v>43304</v>
      </c>
      <c r="P48" s="4">
        <v>21739327.809999999</v>
      </c>
      <c r="Q48" s="275">
        <v>43305</v>
      </c>
      <c r="R48" s="275">
        <v>43305</v>
      </c>
      <c r="S48" s="269">
        <v>45</v>
      </c>
      <c r="T48" s="6">
        <v>21739327.809999999</v>
      </c>
      <c r="U48" s="48" t="s">
        <v>795</v>
      </c>
      <c r="V48" s="48" t="s">
        <v>795</v>
      </c>
      <c r="W48" s="48" t="s">
        <v>795</v>
      </c>
      <c r="X48" s="48" t="s">
        <v>795</v>
      </c>
      <c r="Y48" s="49" t="s">
        <v>795</v>
      </c>
      <c r="Z48" s="26">
        <v>43336</v>
      </c>
      <c r="AA48" s="26">
        <v>43357</v>
      </c>
      <c r="AB48" s="270" t="s">
        <v>173</v>
      </c>
      <c r="AC48" s="1" t="s">
        <v>228</v>
      </c>
      <c r="AD48" s="25" t="s">
        <v>795</v>
      </c>
      <c r="AE48" s="25" t="s">
        <v>795</v>
      </c>
      <c r="AF48" s="25" t="s">
        <v>795</v>
      </c>
      <c r="AG48" s="6" t="s">
        <v>795</v>
      </c>
      <c r="AH48" s="25" t="s">
        <v>795</v>
      </c>
      <c r="AI48" s="50" t="s">
        <v>795</v>
      </c>
      <c r="AJ48" s="6" t="s">
        <v>795</v>
      </c>
      <c r="AK48" s="25" t="s">
        <v>795</v>
      </c>
      <c r="AL48" s="25" t="s">
        <v>795</v>
      </c>
      <c r="AM48" s="25" t="s">
        <v>795</v>
      </c>
      <c r="AN48" s="25" t="s">
        <v>795</v>
      </c>
      <c r="AO48" s="25" t="s">
        <v>795</v>
      </c>
      <c r="AP48" s="25" t="s">
        <v>795</v>
      </c>
      <c r="AQ48" s="25" t="s">
        <v>795</v>
      </c>
      <c r="AR48" s="25" t="s">
        <v>795</v>
      </c>
      <c r="AS48" s="25" t="s">
        <v>795</v>
      </c>
      <c r="AT48" s="25" t="s">
        <v>795</v>
      </c>
      <c r="AU48" s="25" t="s">
        <v>795</v>
      </c>
      <c r="AV48" s="6">
        <v>21739327.809999999</v>
      </c>
      <c r="AW48" s="26">
        <v>43378</v>
      </c>
      <c r="AX48" s="50">
        <v>2018001356</v>
      </c>
      <c r="AY48" s="51" t="s">
        <v>795</v>
      </c>
      <c r="AZ48" s="25" t="s">
        <v>795</v>
      </c>
      <c r="BA48" s="1" t="s">
        <v>338</v>
      </c>
      <c r="BB48" s="25">
        <v>3116039692</v>
      </c>
      <c r="BC48" s="386" t="s">
        <v>339</v>
      </c>
    </row>
    <row r="49" spans="1:55" s="9" customFormat="1" ht="78.75" customHeight="1" x14ac:dyDescent="0.25">
      <c r="A49" s="1" t="s">
        <v>340</v>
      </c>
      <c r="B49" s="280" t="s">
        <v>341</v>
      </c>
      <c r="C49" s="283" t="s">
        <v>342</v>
      </c>
      <c r="D49" s="1" t="s">
        <v>343</v>
      </c>
      <c r="E49" s="283" t="s">
        <v>344</v>
      </c>
      <c r="F49" s="280" t="s">
        <v>345</v>
      </c>
      <c r="G49" s="269" t="s">
        <v>108</v>
      </c>
      <c r="H49" s="269">
        <v>2018000503</v>
      </c>
      <c r="I49" s="275">
        <v>43194</v>
      </c>
      <c r="J49" s="4">
        <v>134999901</v>
      </c>
      <c r="K49" s="275">
        <v>43306</v>
      </c>
      <c r="L49" s="269">
        <v>2018001059</v>
      </c>
      <c r="M49" s="269" t="s">
        <v>108</v>
      </c>
      <c r="N49" s="270" t="s">
        <v>60</v>
      </c>
      <c r="O49" s="275">
        <v>43306</v>
      </c>
      <c r="P49" s="4">
        <v>134944354</v>
      </c>
      <c r="Q49" s="275">
        <v>43308</v>
      </c>
      <c r="R49" s="275">
        <v>43308</v>
      </c>
      <c r="S49" s="269">
        <v>3</v>
      </c>
      <c r="T49" s="6">
        <v>134944354</v>
      </c>
      <c r="U49" s="48">
        <v>2019000316</v>
      </c>
      <c r="V49" s="48" t="s">
        <v>772</v>
      </c>
      <c r="W49" s="48">
        <v>2019000319</v>
      </c>
      <c r="X49" s="222">
        <v>43528</v>
      </c>
      <c r="Y49" s="49">
        <v>13529251</v>
      </c>
      <c r="Z49" s="362">
        <v>43633</v>
      </c>
      <c r="AA49" s="362">
        <v>43720</v>
      </c>
      <c r="AB49" s="270" t="s">
        <v>60</v>
      </c>
      <c r="AC49" s="283" t="s">
        <v>241</v>
      </c>
      <c r="AD49" s="25" t="s">
        <v>795</v>
      </c>
      <c r="AE49" s="25" t="s">
        <v>795</v>
      </c>
      <c r="AF49" s="25" t="s">
        <v>795</v>
      </c>
      <c r="AG49" s="6" t="s">
        <v>795</v>
      </c>
      <c r="AH49" s="25" t="s">
        <v>795</v>
      </c>
      <c r="AI49" s="50" t="s">
        <v>795</v>
      </c>
      <c r="AJ49" s="6" t="s">
        <v>795</v>
      </c>
      <c r="AK49" s="25" t="s">
        <v>795</v>
      </c>
      <c r="AL49" s="25" t="s">
        <v>795</v>
      </c>
      <c r="AM49" s="25" t="s">
        <v>795</v>
      </c>
      <c r="AN49" s="25" t="s">
        <v>795</v>
      </c>
      <c r="AO49" s="25" t="s">
        <v>795</v>
      </c>
      <c r="AP49" s="25" t="s">
        <v>795</v>
      </c>
      <c r="AQ49" s="25" t="s">
        <v>795</v>
      </c>
      <c r="AR49" s="25" t="s">
        <v>795</v>
      </c>
      <c r="AS49" s="25" t="s">
        <v>795</v>
      </c>
      <c r="AT49" s="25" t="s">
        <v>795</v>
      </c>
      <c r="AU49" s="25" t="s">
        <v>795</v>
      </c>
      <c r="AV49" s="6" t="s">
        <v>795</v>
      </c>
      <c r="AW49" s="25" t="s">
        <v>795</v>
      </c>
      <c r="AX49" s="50" t="s">
        <v>795</v>
      </c>
      <c r="AY49" s="51" t="s">
        <v>795</v>
      </c>
      <c r="AZ49" s="25" t="s">
        <v>795</v>
      </c>
      <c r="BA49" s="283" t="s">
        <v>346</v>
      </c>
      <c r="BB49" s="283" t="s">
        <v>348</v>
      </c>
      <c r="BC49" s="383" t="s">
        <v>347</v>
      </c>
    </row>
    <row r="50" spans="1:55" s="9" customFormat="1" ht="70.5" customHeight="1" x14ac:dyDescent="0.25">
      <c r="A50" s="1" t="s">
        <v>780</v>
      </c>
      <c r="B50" s="282"/>
      <c r="C50" s="285"/>
      <c r="D50" s="1" t="s">
        <v>594</v>
      </c>
      <c r="E50" s="285"/>
      <c r="F50" s="282"/>
      <c r="G50" s="269" t="s">
        <v>781</v>
      </c>
      <c r="H50" s="269">
        <v>2019000783</v>
      </c>
      <c r="I50" s="275">
        <v>43599</v>
      </c>
      <c r="J50" s="4">
        <v>65415000</v>
      </c>
      <c r="K50" s="275">
        <v>43600</v>
      </c>
      <c r="L50" s="269">
        <v>2019000697</v>
      </c>
      <c r="M50" s="269" t="s">
        <v>781</v>
      </c>
      <c r="N50" s="270" t="s">
        <v>60</v>
      </c>
      <c r="O50" s="275">
        <v>43600</v>
      </c>
      <c r="P50" s="4">
        <v>65145000</v>
      </c>
      <c r="Q50" s="275" t="s">
        <v>795</v>
      </c>
      <c r="R50" s="275" t="s">
        <v>795</v>
      </c>
      <c r="S50" s="269">
        <v>30</v>
      </c>
      <c r="T50" s="6">
        <v>65145000</v>
      </c>
      <c r="U50" s="48" t="s">
        <v>795</v>
      </c>
      <c r="V50" s="48" t="s">
        <v>795</v>
      </c>
      <c r="W50" s="48" t="s">
        <v>795</v>
      </c>
      <c r="X50" s="222" t="s">
        <v>795</v>
      </c>
      <c r="Y50" s="49" t="s">
        <v>795</v>
      </c>
      <c r="Z50" s="363"/>
      <c r="AA50" s="363"/>
      <c r="AB50" s="270" t="s">
        <v>60</v>
      </c>
      <c r="AC50" s="285"/>
      <c r="AD50" s="25" t="s">
        <v>795</v>
      </c>
      <c r="AE50" s="25" t="s">
        <v>795</v>
      </c>
      <c r="AF50" s="25" t="s">
        <v>795</v>
      </c>
      <c r="AG50" s="6" t="s">
        <v>795</v>
      </c>
      <c r="AH50" s="25" t="s">
        <v>795</v>
      </c>
      <c r="AI50" s="50" t="s">
        <v>795</v>
      </c>
      <c r="AJ50" s="6" t="s">
        <v>795</v>
      </c>
      <c r="AK50" s="25" t="s">
        <v>795</v>
      </c>
      <c r="AL50" s="25" t="s">
        <v>795</v>
      </c>
      <c r="AM50" s="25" t="s">
        <v>795</v>
      </c>
      <c r="AN50" s="25" t="s">
        <v>795</v>
      </c>
      <c r="AO50" s="25" t="s">
        <v>795</v>
      </c>
      <c r="AP50" s="25" t="s">
        <v>795</v>
      </c>
      <c r="AQ50" s="25" t="s">
        <v>795</v>
      </c>
      <c r="AR50" s="25" t="s">
        <v>795</v>
      </c>
      <c r="AS50" s="25" t="s">
        <v>795</v>
      </c>
      <c r="AT50" s="25" t="s">
        <v>795</v>
      </c>
      <c r="AU50" s="25" t="s">
        <v>795</v>
      </c>
      <c r="AV50" s="6" t="s">
        <v>795</v>
      </c>
      <c r="AW50" s="25" t="s">
        <v>795</v>
      </c>
      <c r="AX50" s="50" t="s">
        <v>795</v>
      </c>
      <c r="AY50" s="51" t="s">
        <v>795</v>
      </c>
      <c r="AZ50" s="25" t="s">
        <v>795</v>
      </c>
      <c r="BA50" s="285"/>
      <c r="BB50" s="285"/>
      <c r="BC50" s="384"/>
    </row>
    <row r="51" spans="1:55" s="9" customFormat="1" ht="111.75" customHeight="1" x14ac:dyDescent="0.25">
      <c r="A51" s="1" t="s">
        <v>405</v>
      </c>
      <c r="B51" s="140" t="s">
        <v>406</v>
      </c>
      <c r="C51" s="1" t="s">
        <v>407</v>
      </c>
      <c r="D51" s="270" t="s">
        <v>408</v>
      </c>
      <c r="E51" s="1" t="s">
        <v>409</v>
      </c>
      <c r="F51" s="25" t="s">
        <v>410</v>
      </c>
      <c r="G51" s="78" t="s">
        <v>411</v>
      </c>
      <c r="H51" s="269">
        <v>2018000048</v>
      </c>
      <c r="I51" s="275">
        <v>43187</v>
      </c>
      <c r="J51" s="4">
        <v>458528911</v>
      </c>
      <c r="K51" s="275">
        <v>43315</v>
      </c>
      <c r="L51" s="269">
        <v>2018000052</v>
      </c>
      <c r="M51" s="78" t="s">
        <v>411</v>
      </c>
      <c r="N51" s="270" t="s">
        <v>402</v>
      </c>
      <c r="O51" s="275">
        <v>43315</v>
      </c>
      <c r="P51" s="4">
        <v>458528911</v>
      </c>
      <c r="Q51" s="275">
        <v>43325</v>
      </c>
      <c r="R51" s="275">
        <v>43325</v>
      </c>
      <c r="S51" s="269">
        <v>3</v>
      </c>
      <c r="T51" s="6">
        <v>458528911</v>
      </c>
      <c r="U51" s="48" t="s">
        <v>795</v>
      </c>
      <c r="V51" s="48" t="s">
        <v>795</v>
      </c>
      <c r="W51" s="48" t="s">
        <v>795</v>
      </c>
      <c r="X51" s="48" t="s">
        <v>795</v>
      </c>
      <c r="Y51" s="49" t="s">
        <v>795</v>
      </c>
      <c r="Z51" s="26">
        <v>43371</v>
      </c>
      <c r="AA51" s="26">
        <v>43396</v>
      </c>
      <c r="AB51" s="270" t="s">
        <v>402</v>
      </c>
      <c r="AC51" s="141" t="s">
        <v>412</v>
      </c>
      <c r="AD51" s="25" t="s">
        <v>795</v>
      </c>
      <c r="AE51" s="25" t="s">
        <v>795</v>
      </c>
      <c r="AF51" s="25" t="s">
        <v>795</v>
      </c>
      <c r="AG51" s="6">
        <v>198234511.31999999</v>
      </c>
      <c r="AH51" s="26">
        <v>43355</v>
      </c>
      <c r="AI51" s="50">
        <v>2018000069</v>
      </c>
      <c r="AJ51" s="6" t="s">
        <v>795</v>
      </c>
      <c r="AK51" s="25" t="s">
        <v>795</v>
      </c>
      <c r="AL51" s="25" t="s">
        <v>795</v>
      </c>
      <c r="AM51" s="25" t="s">
        <v>795</v>
      </c>
      <c r="AN51" s="25" t="s">
        <v>795</v>
      </c>
      <c r="AO51" s="25" t="s">
        <v>795</v>
      </c>
      <c r="AP51" s="25" t="s">
        <v>795</v>
      </c>
      <c r="AQ51" s="25" t="s">
        <v>795</v>
      </c>
      <c r="AR51" s="25" t="s">
        <v>795</v>
      </c>
      <c r="AS51" s="25" t="s">
        <v>795</v>
      </c>
      <c r="AT51" s="25" t="s">
        <v>795</v>
      </c>
      <c r="AU51" s="25" t="s">
        <v>795</v>
      </c>
      <c r="AV51" s="6">
        <v>260280474.75</v>
      </c>
      <c r="AW51" s="73" t="s">
        <v>795</v>
      </c>
      <c r="AX51" s="142" t="s">
        <v>795</v>
      </c>
      <c r="AY51" s="51">
        <v>13924.93</v>
      </c>
      <c r="AZ51" s="25" t="s">
        <v>795</v>
      </c>
      <c r="BA51" s="1" t="s">
        <v>413</v>
      </c>
      <c r="BB51" s="50">
        <v>3107547140</v>
      </c>
      <c r="BC51" s="386" t="s">
        <v>414</v>
      </c>
    </row>
    <row r="52" spans="1:55" s="9" customFormat="1" ht="123.75" x14ac:dyDescent="0.25">
      <c r="A52" s="1" t="s">
        <v>419</v>
      </c>
      <c r="B52" s="140" t="s">
        <v>406</v>
      </c>
      <c r="C52" s="1" t="s">
        <v>416</v>
      </c>
      <c r="D52" s="1" t="s">
        <v>417</v>
      </c>
      <c r="E52" s="1" t="s">
        <v>418</v>
      </c>
      <c r="F52" s="25" t="s">
        <v>401</v>
      </c>
      <c r="G52" s="78" t="s">
        <v>411</v>
      </c>
      <c r="H52" s="269">
        <v>2018000047</v>
      </c>
      <c r="I52" s="275">
        <v>43187</v>
      </c>
      <c r="J52" s="4">
        <v>27511735</v>
      </c>
      <c r="K52" s="275">
        <v>43315</v>
      </c>
      <c r="L52" s="269">
        <v>2018000053</v>
      </c>
      <c r="M52" s="78" t="s">
        <v>411</v>
      </c>
      <c r="N52" s="270" t="s">
        <v>321</v>
      </c>
      <c r="O52" s="275">
        <v>43315</v>
      </c>
      <c r="P52" s="4">
        <v>27511734</v>
      </c>
      <c r="Q52" s="275">
        <v>43320</v>
      </c>
      <c r="R52" s="275">
        <v>43321</v>
      </c>
      <c r="S52" s="269">
        <v>3</v>
      </c>
      <c r="T52" s="6">
        <v>27511734</v>
      </c>
      <c r="U52" s="48" t="s">
        <v>795</v>
      </c>
      <c r="V52" s="48" t="s">
        <v>795</v>
      </c>
      <c r="W52" s="48" t="s">
        <v>795</v>
      </c>
      <c r="X52" s="48" t="s">
        <v>795</v>
      </c>
      <c r="Y52" s="49" t="s">
        <v>795</v>
      </c>
      <c r="Z52" s="26">
        <v>43371</v>
      </c>
      <c r="AA52" s="26">
        <v>43404</v>
      </c>
      <c r="AB52" s="270" t="s">
        <v>402</v>
      </c>
      <c r="AC52" s="1" t="s">
        <v>241</v>
      </c>
      <c r="AD52" s="6">
        <v>13755867</v>
      </c>
      <c r="AE52" s="73" t="s">
        <v>795</v>
      </c>
      <c r="AF52" s="73" t="s">
        <v>795</v>
      </c>
      <c r="AG52" s="6" t="s">
        <v>795</v>
      </c>
      <c r="AH52" s="25" t="s">
        <v>795</v>
      </c>
      <c r="AI52" s="50" t="s">
        <v>795</v>
      </c>
      <c r="AJ52" s="6" t="s">
        <v>795</v>
      </c>
      <c r="AK52" s="25" t="s">
        <v>795</v>
      </c>
      <c r="AL52" s="25" t="s">
        <v>795</v>
      </c>
      <c r="AM52" s="25" t="s">
        <v>795</v>
      </c>
      <c r="AN52" s="25" t="s">
        <v>795</v>
      </c>
      <c r="AO52" s="25" t="s">
        <v>795</v>
      </c>
      <c r="AP52" s="25" t="s">
        <v>795</v>
      </c>
      <c r="AQ52" s="25" t="s">
        <v>795</v>
      </c>
      <c r="AR52" s="25" t="s">
        <v>795</v>
      </c>
      <c r="AS52" s="25" t="s">
        <v>795</v>
      </c>
      <c r="AT52" s="25" t="s">
        <v>795</v>
      </c>
      <c r="AU52" s="25" t="s">
        <v>795</v>
      </c>
      <c r="AV52" s="6">
        <v>13755867</v>
      </c>
      <c r="AW52" s="26">
        <v>43423</v>
      </c>
      <c r="AX52" s="50">
        <v>2018000058</v>
      </c>
      <c r="AY52" s="51" t="s">
        <v>795</v>
      </c>
      <c r="AZ52" s="25" t="s">
        <v>795</v>
      </c>
      <c r="BA52" s="1" t="s">
        <v>403</v>
      </c>
      <c r="BB52" s="267">
        <v>3136669608</v>
      </c>
      <c r="BC52" s="385" t="s">
        <v>404</v>
      </c>
    </row>
    <row r="53" spans="1:55" s="9" customFormat="1" ht="78.75" x14ac:dyDescent="0.25">
      <c r="A53" s="1" t="s">
        <v>448</v>
      </c>
      <c r="B53" s="140" t="s">
        <v>449</v>
      </c>
      <c r="C53" s="1" t="s">
        <v>450</v>
      </c>
      <c r="D53" s="1" t="s">
        <v>451</v>
      </c>
      <c r="E53" s="1" t="s">
        <v>452</v>
      </c>
      <c r="F53" s="25" t="s">
        <v>453</v>
      </c>
      <c r="G53" s="78" t="s">
        <v>454</v>
      </c>
      <c r="H53" s="269">
        <v>2018000682</v>
      </c>
      <c r="I53" s="275">
        <v>43244</v>
      </c>
      <c r="J53" s="4">
        <v>19003000</v>
      </c>
      <c r="K53" s="275">
        <v>43318</v>
      </c>
      <c r="L53" s="269">
        <v>2018001146</v>
      </c>
      <c r="M53" s="78" t="s">
        <v>454</v>
      </c>
      <c r="N53" s="270" t="s">
        <v>455</v>
      </c>
      <c r="O53" s="275">
        <v>43318</v>
      </c>
      <c r="P53" s="4">
        <v>19003000</v>
      </c>
      <c r="Q53" s="275">
        <v>43336</v>
      </c>
      <c r="R53" s="275">
        <v>43343</v>
      </c>
      <c r="S53" s="269">
        <v>30</v>
      </c>
      <c r="T53" s="6">
        <v>19003000</v>
      </c>
      <c r="U53" s="48" t="s">
        <v>795</v>
      </c>
      <c r="V53" s="48" t="s">
        <v>795</v>
      </c>
      <c r="W53" s="48" t="s">
        <v>795</v>
      </c>
      <c r="X53" s="48" t="s">
        <v>795</v>
      </c>
      <c r="Y53" s="49" t="s">
        <v>795</v>
      </c>
      <c r="Z53" s="26">
        <v>43322</v>
      </c>
      <c r="AA53" s="26">
        <v>43377</v>
      </c>
      <c r="AB53" s="270" t="s">
        <v>455</v>
      </c>
      <c r="AC53" s="1" t="s">
        <v>228</v>
      </c>
      <c r="AD53" s="25" t="s">
        <v>795</v>
      </c>
      <c r="AE53" s="25" t="s">
        <v>795</v>
      </c>
      <c r="AF53" s="25" t="s">
        <v>795</v>
      </c>
      <c r="AG53" s="6" t="s">
        <v>795</v>
      </c>
      <c r="AH53" s="25" t="s">
        <v>795</v>
      </c>
      <c r="AI53" s="50" t="s">
        <v>795</v>
      </c>
      <c r="AJ53" s="6" t="s">
        <v>795</v>
      </c>
      <c r="AK53" s="25" t="s">
        <v>795</v>
      </c>
      <c r="AL53" s="25" t="s">
        <v>795</v>
      </c>
      <c r="AM53" s="25" t="s">
        <v>795</v>
      </c>
      <c r="AN53" s="25" t="s">
        <v>795</v>
      </c>
      <c r="AO53" s="25" t="s">
        <v>795</v>
      </c>
      <c r="AP53" s="25" t="s">
        <v>795</v>
      </c>
      <c r="AQ53" s="25" t="s">
        <v>795</v>
      </c>
      <c r="AR53" s="25" t="s">
        <v>795</v>
      </c>
      <c r="AS53" s="25" t="s">
        <v>795</v>
      </c>
      <c r="AT53" s="25" t="s">
        <v>795</v>
      </c>
      <c r="AU53" s="25" t="s">
        <v>795</v>
      </c>
      <c r="AV53" s="6">
        <v>19003000</v>
      </c>
      <c r="AW53" s="77">
        <v>43389</v>
      </c>
      <c r="AX53" s="50">
        <v>2018001381</v>
      </c>
      <c r="AY53" s="51" t="s">
        <v>795</v>
      </c>
      <c r="AZ53" s="25" t="s">
        <v>795</v>
      </c>
      <c r="BA53" s="1" t="s">
        <v>313</v>
      </c>
      <c r="BB53" s="260" t="s">
        <v>456</v>
      </c>
      <c r="BC53" s="385" t="s">
        <v>457</v>
      </c>
    </row>
    <row r="54" spans="1:55" s="9" customFormat="1" ht="88.5" customHeight="1" x14ac:dyDescent="0.25">
      <c r="A54" s="1" t="s">
        <v>428</v>
      </c>
      <c r="B54" s="140" t="s">
        <v>429</v>
      </c>
      <c r="C54" s="1" t="s">
        <v>430</v>
      </c>
      <c r="D54" s="1" t="s">
        <v>431</v>
      </c>
      <c r="E54" s="1" t="s">
        <v>424</v>
      </c>
      <c r="F54" s="25" t="s">
        <v>425</v>
      </c>
      <c r="G54" s="78" t="s">
        <v>201</v>
      </c>
      <c r="H54" s="269">
        <v>2018000633</v>
      </c>
      <c r="I54" s="275">
        <v>43222</v>
      </c>
      <c r="J54" s="4">
        <v>20500000</v>
      </c>
      <c r="K54" s="275">
        <v>43318</v>
      </c>
      <c r="L54" s="269">
        <v>2018001147</v>
      </c>
      <c r="M54" s="78" t="s">
        <v>201</v>
      </c>
      <c r="N54" s="270" t="s">
        <v>284</v>
      </c>
      <c r="O54" s="275">
        <v>43318</v>
      </c>
      <c r="P54" s="4">
        <v>20499377</v>
      </c>
      <c r="Q54" s="275">
        <v>43322</v>
      </c>
      <c r="R54" s="275">
        <v>43322</v>
      </c>
      <c r="S54" s="269">
        <v>45</v>
      </c>
      <c r="T54" s="6">
        <v>20499377</v>
      </c>
      <c r="U54" s="48" t="s">
        <v>795</v>
      </c>
      <c r="V54" s="48" t="s">
        <v>795</v>
      </c>
      <c r="W54" s="48" t="s">
        <v>795</v>
      </c>
      <c r="X54" s="48" t="s">
        <v>795</v>
      </c>
      <c r="Y54" s="49" t="s">
        <v>795</v>
      </c>
      <c r="Z54" s="26">
        <v>43367</v>
      </c>
      <c r="AA54" s="26">
        <v>43383</v>
      </c>
      <c r="AB54" s="270" t="s">
        <v>284</v>
      </c>
      <c r="AC54" s="1" t="s">
        <v>228</v>
      </c>
      <c r="AD54" s="25" t="s">
        <v>795</v>
      </c>
      <c r="AE54" s="25" t="s">
        <v>795</v>
      </c>
      <c r="AF54" s="25" t="s">
        <v>795</v>
      </c>
      <c r="AG54" s="6" t="s">
        <v>795</v>
      </c>
      <c r="AH54" s="25" t="s">
        <v>795</v>
      </c>
      <c r="AI54" s="50" t="s">
        <v>795</v>
      </c>
      <c r="AJ54" s="6" t="s">
        <v>795</v>
      </c>
      <c r="AK54" s="25" t="s">
        <v>795</v>
      </c>
      <c r="AL54" s="25" t="s">
        <v>795</v>
      </c>
      <c r="AM54" s="25" t="s">
        <v>795</v>
      </c>
      <c r="AN54" s="25" t="s">
        <v>795</v>
      </c>
      <c r="AO54" s="25" t="s">
        <v>795</v>
      </c>
      <c r="AP54" s="25" t="s">
        <v>795</v>
      </c>
      <c r="AQ54" s="25" t="s">
        <v>795</v>
      </c>
      <c r="AR54" s="25" t="s">
        <v>795</v>
      </c>
      <c r="AS54" s="25" t="s">
        <v>795</v>
      </c>
      <c r="AT54" s="25" t="s">
        <v>795</v>
      </c>
      <c r="AU54" s="25" t="s">
        <v>795</v>
      </c>
      <c r="AV54" s="6" t="s">
        <v>795</v>
      </c>
      <c r="AW54" s="25" t="s">
        <v>795</v>
      </c>
      <c r="AX54" s="50" t="s">
        <v>795</v>
      </c>
      <c r="AY54" s="51" t="s">
        <v>795</v>
      </c>
      <c r="AZ54" s="25" t="s">
        <v>795</v>
      </c>
      <c r="BA54" s="1" t="s">
        <v>426</v>
      </c>
      <c r="BB54" s="1" t="s">
        <v>427</v>
      </c>
      <c r="BC54" s="386" t="s">
        <v>230</v>
      </c>
    </row>
    <row r="55" spans="1:55" s="9" customFormat="1" ht="83.25" customHeight="1" x14ac:dyDescent="0.25">
      <c r="A55" s="1" t="s">
        <v>420</v>
      </c>
      <c r="B55" s="25" t="s">
        <v>421</v>
      </c>
      <c r="C55" s="1" t="s">
        <v>422</v>
      </c>
      <c r="D55" s="1" t="s">
        <v>423</v>
      </c>
      <c r="E55" s="1" t="s">
        <v>424</v>
      </c>
      <c r="F55" s="25" t="s">
        <v>425</v>
      </c>
      <c r="G55" s="269" t="s">
        <v>201</v>
      </c>
      <c r="H55" s="269">
        <v>2018000632</v>
      </c>
      <c r="I55" s="275">
        <v>43222</v>
      </c>
      <c r="J55" s="4">
        <v>20500000</v>
      </c>
      <c r="K55" s="275">
        <v>43318</v>
      </c>
      <c r="L55" s="269">
        <v>2018001148</v>
      </c>
      <c r="M55" s="269" t="s">
        <v>201</v>
      </c>
      <c r="N55" s="270" t="s">
        <v>284</v>
      </c>
      <c r="O55" s="275">
        <v>43318</v>
      </c>
      <c r="P55" s="4">
        <v>20499722</v>
      </c>
      <c r="Q55" s="275">
        <v>43322</v>
      </c>
      <c r="R55" s="275">
        <v>43322</v>
      </c>
      <c r="S55" s="269">
        <v>30</v>
      </c>
      <c r="T55" s="6">
        <v>20499722</v>
      </c>
      <c r="U55" s="48" t="s">
        <v>795</v>
      </c>
      <c r="V55" s="48" t="s">
        <v>795</v>
      </c>
      <c r="W55" s="48" t="s">
        <v>795</v>
      </c>
      <c r="X55" s="48" t="s">
        <v>795</v>
      </c>
      <c r="Y55" s="49" t="s">
        <v>795</v>
      </c>
      <c r="Z55" s="26">
        <v>43335</v>
      </c>
      <c r="AA55" s="26">
        <v>43355</v>
      </c>
      <c r="AB55" s="270" t="s">
        <v>284</v>
      </c>
      <c r="AC55" s="1" t="s">
        <v>228</v>
      </c>
      <c r="AD55" s="25" t="s">
        <v>795</v>
      </c>
      <c r="AE55" s="25" t="s">
        <v>795</v>
      </c>
      <c r="AF55" s="25" t="s">
        <v>795</v>
      </c>
      <c r="AG55" s="6" t="s">
        <v>795</v>
      </c>
      <c r="AH55" s="25" t="s">
        <v>795</v>
      </c>
      <c r="AI55" s="50" t="s">
        <v>795</v>
      </c>
      <c r="AJ55" s="6" t="s">
        <v>795</v>
      </c>
      <c r="AK55" s="25" t="s">
        <v>795</v>
      </c>
      <c r="AL55" s="25" t="s">
        <v>795</v>
      </c>
      <c r="AM55" s="25" t="s">
        <v>795</v>
      </c>
      <c r="AN55" s="25" t="s">
        <v>795</v>
      </c>
      <c r="AO55" s="25" t="s">
        <v>795</v>
      </c>
      <c r="AP55" s="25" t="s">
        <v>795</v>
      </c>
      <c r="AQ55" s="25" t="s">
        <v>795</v>
      </c>
      <c r="AR55" s="25" t="s">
        <v>795</v>
      </c>
      <c r="AS55" s="25" t="s">
        <v>795</v>
      </c>
      <c r="AT55" s="25" t="s">
        <v>795</v>
      </c>
      <c r="AU55" s="25" t="s">
        <v>795</v>
      </c>
      <c r="AV55" s="6" t="s">
        <v>795</v>
      </c>
      <c r="AW55" s="25" t="s">
        <v>795</v>
      </c>
      <c r="AX55" s="50" t="s">
        <v>795</v>
      </c>
      <c r="AY55" s="51" t="s">
        <v>795</v>
      </c>
      <c r="AZ55" s="25" t="s">
        <v>795</v>
      </c>
      <c r="BA55" s="1" t="s">
        <v>426</v>
      </c>
      <c r="BB55" s="1" t="s">
        <v>427</v>
      </c>
      <c r="BC55" s="386" t="s">
        <v>230</v>
      </c>
    </row>
    <row r="56" spans="1:55" s="9" customFormat="1" ht="90.75" customHeight="1" x14ac:dyDescent="0.25">
      <c r="A56" s="1" t="s">
        <v>447</v>
      </c>
      <c r="B56" s="25" t="s">
        <v>438</v>
      </c>
      <c r="C56" s="1" t="s">
        <v>436</v>
      </c>
      <c r="D56" s="1" t="s">
        <v>437</v>
      </c>
      <c r="E56" s="1" t="s">
        <v>283</v>
      </c>
      <c r="F56" s="25" t="s">
        <v>235</v>
      </c>
      <c r="G56" s="269" t="s">
        <v>439</v>
      </c>
      <c r="H56" s="269">
        <v>2018000889</v>
      </c>
      <c r="I56" s="275">
        <v>43278</v>
      </c>
      <c r="J56" s="4">
        <v>75000167</v>
      </c>
      <c r="K56" s="275">
        <v>43325</v>
      </c>
      <c r="L56" s="269">
        <v>2018001158</v>
      </c>
      <c r="M56" s="269" t="s">
        <v>439</v>
      </c>
      <c r="N56" s="270" t="s">
        <v>440</v>
      </c>
      <c r="O56" s="275">
        <v>43325</v>
      </c>
      <c r="P56" s="4">
        <v>74997877.469999999</v>
      </c>
      <c r="Q56" s="275">
        <v>43333</v>
      </c>
      <c r="R56" s="275">
        <v>43333</v>
      </c>
      <c r="S56" s="269">
        <v>2</v>
      </c>
      <c r="T56" s="6">
        <v>74997877.469999999</v>
      </c>
      <c r="U56" s="48" t="s">
        <v>795</v>
      </c>
      <c r="V56" s="48" t="s">
        <v>795</v>
      </c>
      <c r="W56" s="48" t="s">
        <v>795</v>
      </c>
      <c r="X56" s="48" t="s">
        <v>795</v>
      </c>
      <c r="Y56" s="49" t="s">
        <v>795</v>
      </c>
      <c r="Z56" s="199" t="s">
        <v>612</v>
      </c>
      <c r="AA56" s="26">
        <v>43423</v>
      </c>
      <c r="AB56" s="270" t="s">
        <v>440</v>
      </c>
      <c r="AC56" s="1" t="s">
        <v>241</v>
      </c>
      <c r="AD56" s="25" t="s">
        <v>795</v>
      </c>
      <c r="AE56" s="25" t="s">
        <v>795</v>
      </c>
      <c r="AF56" s="25" t="s">
        <v>795</v>
      </c>
      <c r="AG56" s="6" t="s">
        <v>795</v>
      </c>
      <c r="AH56" s="25" t="s">
        <v>795</v>
      </c>
      <c r="AI56" s="50" t="s">
        <v>795</v>
      </c>
      <c r="AJ56" s="6" t="s">
        <v>795</v>
      </c>
      <c r="AK56" s="25" t="s">
        <v>795</v>
      </c>
      <c r="AL56" s="25" t="s">
        <v>795</v>
      </c>
      <c r="AM56" s="25" t="s">
        <v>795</v>
      </c>
      <c r="AN56" s="25" t="s">
        <v>795</v>
      </c>
      <c r="AO56" s="25" t="s">
        <v>795</v>
      </c>
      <c r="AP56" s="25" t="s">
        <v>795</v>
      </c>
      <c r="AQ56" s="25" t="s">
        <v>795</v>
      </c>
      <c r="AR56" s="25" t="s">
        <v>795</v>
      </c>
      <c r="AS56" s="25" t="s">
        <v>795</v>
      </c>
      <c r="AT56" s="25" t="s">
        <v>795</v>
      </c>
      <c r="AU56" s="25" t="s">
        <v>795</v>
      </c>
      <c r="AV56" s="6" t="s">
        <v>795</v>
      </c>
      <c r="AW56" s="25" t="s">
        <v>795</v>
      </c>
      <c r="AX56" s="50" t="s">
        <v>795</v>
      </c>
      <c r="AY56" s="51" t="s">
        <v>795</v>
      </c>
      <c r="AZ56" s="25" t="s">
        <v>795</v>
      </c>
      <c r="BA56" s="1" t="s">
        <v>441</v>
      </c>
      <c r="BB56" s="1">
        <v>3202741006</v>
      </c>
      <c r="BC56" s="386" t="s">
        <v>238</v>
      </c>
    </row>
    <row r="57" spans="1:55" s="9" customFormat="1" ht="98.25" customHeight="1" x14ac:dyDescent="0.25">
      <c r="A57" s="1" t="s">
        <v>435</v>
      </c>
      <c r="B57" s="25" t="s">
        <v>315</v>
      </c>
      <c r="C57" s="1" t="s">
        <v>511</v>
      </c>
      <c r="D57" s="1" t="s">
        <v>434</v>
      </c>
      <c r="E57" s="1" t="s">
        <v>432</v>
      </c>
      <c r="F57" s="25" t="s">
        <v>433</v>
      </c>
      <c r="G57" s="78" t="s">
        <v>320</v>
      </c>
      <c r="H57" s="269">
        <v>2018000044</v>
      </c>
      <c r="I57" s="275">
        <v>43159</v>
      </c>
      <c r="J57" s="4">
        <v>87339837</v>
      </c>
      <c r="K57" s="275">
        <v>43327</v>
      </c>
      <c r="L57" s="269">
        <v>2018000054</v>
      </c>
      <c r="M57" s="78" t="s">
        <v>320</v>
      </c>
      <c r="N57" s="270" t="s">
        <v>442</v>
      </c>
      <c r="O57" s="275">
        <v>43327</v>
      </c>
      <c r="P57" s="4">
        <v>87325815</v>
      </c>
      <c r="Q57" s="275">
        <v>43329</v>
      </c>
      <c r="R57" s="275">
        <v>43329</v>
      </c>
      <c r="S57" s="269">
        <v>6</v>
      </c>
      <c r="T57" s="6">
        <v>87325815</v>
      </c>
      <c r="U57" s="48">
        <v>2019000017</v>
      </c>
      <c r="V57" s="221" t="s">
        <v>753</v>
      </c>
      <c r="W57" s="48">
        <v>2019000012</v>
      </c>
      <c r="X57" s="222">
        <v>43501</v>
      </c>
      <c r="Y57" s="49">
        <v>61128071</v>
      </c>
      <c r="Z57" s="26">
        <v>43461</v>
      </c>
      <c r="AA57" s="26">
        <v>43514</v>
      </c>
      <c r="AB57" s="1" t="s">
        <v>132</v>
      </c>
      <c r="AC57" s="1" t="s">
        <v>241</v>
      </c>
      <c r="AD57" s="25" t="s">
        <v>795</v>
      </c>
      <c r="AE57" s="25" t="s">
        <v>795</v>
      </c>
      <c r="AF57" s="25" t="s">
        <v>795</v>
      </c>
      <c r="AG57" s="6" t="s">
        <v>795</v>
      </c>
      <c r="AH57" s="25" t="s">
        <v>795</v>
      </c>
      <c r="AI57" s="50" t="s">
        <v>795</v>
      </c>
      <c r="AJ57" s="6" t="s">
        <v>795</v>
      </c>
      <c r="AK57" s="25" t="s">
        <v>795</v>
      </c>
      <c r="AL57" s="25" t="s">
        <v>795</v>
      </c>
      <c r="AM57" s="25" t="s">
        <v>795</v>
      </c>
      <c r="AN57" s="25" t="s">
        <v>795</v>
      </c>
      <c r="AO57" s="25" t="s">
        <v>795</v>
      </c>
      <c r="AP57" s="25" t="s">
        <v>795</v>
      </c>
      <c r="AQ57" s="25" t="s">
        <v>795</v>
      </c>
      <c r="AR57" s="25" t="s">
        <v>795</v>
      </c>
      <c r="AS57" s="25" t="s">
        <v>795</v>
      </c>
      <c r="AT57" s="25" t="s">
        <v>795</v>
      </c>
      <c r="AU57" s="25" t="s">
        <v>795</v>
      </c>
      <c r="AV57" s="6" t="s">
        <v>795</v>
      </c>
      <c r="AW57" s="25" t="s">
        <v>795</v>
      </c>
      <c r="AX57" s="50" t="s">
        <v>795</v>
      </c>
      <c r="AY57" s="51" t="s">
        <v>795</v>
      </c>
      <c r="AZ57" s="25" t="s">
        <v>795</v>
      </c>
      <c r="BA57" s="1" t="s">
        <v>444</v>
      </c>
      <c r="BB57" s="1">
        <v>3143884657</v>
      </c>
      <c r="BC57" s="386" t="s">
        <v>443</v>
      </c>
    </row>
    <row r="58" spans="1:55" s="9" customFormat="1" ht="78.75" x14ac:dyDescent="0.25">
      <c r="A58" s="1" t="s">
        <v>575</v>
      </c>
      <c r="B58" s="72" t="s">
        <v>567</v>
      </c>
      <c r="C58" s="1" t="s">
        <v>568</v>
      </c>
      <c r="D58" s="1" t="s">
        <v>569</v>
      </c>
      <c r="E58" s="1" t="s">
        <v>570</v>
      </c>
      <c r="F58" s="25" t="s">
        <v>571</v>
      </c>
      <c r="G58" s="78" t="s">
        <v>561</v>
      </c>
      <c r="H58" s="269">
        <v>2018000058</v>
      </c>
      <c r="I58" s="275">
        <v>43286</v>
      </c>
      <c r="J58" s="4">
        <v>942345597</v>
      </c>
      <c r="K58" s="275">
        <v>43343</v>
      </c>
      <c r="L58" s="269">
        <v>2018000056</v>
      </c>
      <c r="M58" s="78" t="s">
        <v>561</v>
      </c>
      <c r="N58" s="270" t="s">
        <v>132</v>
      </c>
      <c r="O58" s="275">
        <v>43343</v>
      </c>
      <c r="P58" s="4">
        <v>939800272</v>
      </c>
      <c r="Q58" s="275">
        <v>43356</v>
      </c>
      <c r="R58" s="275">
        <v>43411</v>
      </c>
      <c r="S58" s="269">
        <v>6</v>
      </c>
      <c r="T58" s="4">
        <v>939800272</v>
      </c>
      <c r="U58" s="48">
        <v>2019000013</v>
      </c>
      <c r="V58" s="221" t="s">
        <v>751</v>
      </c>
      <c r="W58" s="48">
        <v>2019000008</v>
      </c>
      <c r="X58" s="222">
        <v>43496</v>
      </c>
      <c r="Y58" s="49">
        <v>524613890.79000002</v>
      </c>
      <c r="Z58" s="26">
        <v>43716</v>
      </c>
      <c r="AA58" s="26">
        <v>43819</v>
      </c>
      <c r="AB58" s="270" t="s">
        <v>132</v>
      </c>
      <c r="AC58" s="1" t="s">
        <v>572</v>
      </c>
      <c r="AD58" s="25" t="s">
        <v>795</v>
      </c>
      <c r="AE58" s="25" t="s">
        <v>795</v>
      </c>
      <c r="AF58" s="25" t="s">
        <v>795</v>
      </c>
      <c r="AG58" s="6">
        <v>266747579.59</v>
      </c>
      <c r="AH58" s="73" t="s">
        <v>795</v>
      </c>
      <c r="AI58" s="142" t="s">
        <v>795</v>
      </c>
      <c r="AJ58" s="6">
        <v>533495159.18000001</v>
      </c>
      <c r="AK58" s="26">
        <v>43609</v>
      </c>
      <c r="AL58" s="25">
        <v>2019000044</v>
      </c>
      <c r="AM58" s="25" t="s">
        <v>795</v>
      </c>
      <c r="AN58" s="25" t="s">
        <v>795</v>
      </c>
      <c r="AO58" s="25" t="s">
        <v>795</v>
      </c>
      <c r="AP58" s="25" t="s">
        <v>795</v>
      </c>
      <c r="AQ58" s="25" t="s">
        <v>795</v>
      </c>
      <c r="AR58" s="25" t="s">
        <v>795</v>
      </c>
      <c r="AS58" s="25" t="s">
        <v>795</v>
      </c>
      <c r="AT58" s="25" t="s">
        <v>795</v>
      </c>
      <c r="AU58" s="25" t="s">
        <v>795</v>
      </c>
      <c r="AV58" s="6" t="s">
        <v>795</v>
      </c>
      <c r="AW58" s="25" t="s">
        <v>795</v>
      </c>
      <c r="AX58" s="50" t="s">
        <v>795</v>
      </c>
      <c r="AY58" s="51" t="s">
        <v>795</v>
      </c>
      <c r="AZ58" s="25" t="s">
        <v>795</v>
      </c>
      <c r="BA58" s="1" t="s">
        <v>573</v>
      </c>
      <c r="BB58" s="25">
        <v>3102781273</v>
      </c>
      <c r="BC58" s="83" t="s">
        <v>574</v>
      </c>
    </row>
    <row r="59" spans="1:55" s="9" customFormat="1" ht="98.25" customHeight="1" x14ac:dyDescent="0.25">
      <c r="A59" s="1" t="s">
        <v>513</v>
      </c>
      <c r="B59" s="25" t="s">
        <v>514</v>
      </c>
      <c r="C59" s="1" t="s">
        <v>515</v>
      </c>
      <c r="D59" s="1" t="s">
        <v>516</v>
      </c>
      <c r="E59" s="1" t="s">
        <v>517</v>
      </c>
      <c r="F59" s="25" t="s">
        <v>518</v>
      </c>
      <c r="G59" s="78" t="s">
        <v>227</v>
      </c>
      <c r="H59" s="269">
        <v>2018000995</v>
      </c>
      <c r="I59" s="275">
        <v>43292</v>
      </c>
      <c r="J59" s="4">
        <v>19300139</v>
      </c>
      <c r="K59" s="275">
        <v>43382</v>
      </c>
      <c r="L59" s="269">
        <v>2018001529</v>
      </c>
      <c r="M59" s="78" t="s">
        <v>227</v>
      </c>
      <c r="N59" s="270" t="s">
        <v>202</v>
      </c>
      <c r="O59" s="275">
        <v>43382</v>
      </c>
      <c r="P59" s="4">
        <v>19287782.960000001</v>
      </c>
      <c r="Q59" s="275">
        <v>43385</v>
      </c>
      <c r="R59" s="275">
        <v>43385</v>
      </c>
      <c r="S59" s="269">
        <v>45</v>
      </c>
      <c r="T59" s="6">
        <v>19287782.960000001</v>
      </c>
      <c r="U59" s="48" t="s">
        <v>795</v>
      </c>
      <c r="V59" s="48" t="s">
        <v>795</v>
      </c>
      <c r="W59" s="48" t="s">
        <v>795</v>
      </c>
      <c r="X59" s="48" t="s">
        <v>795</v>
      </c>
      <c r="Y59" s="49" t="s">
        <v>795</v>
      </c>
      <c r="Z59" s="26">
        <v>43430</v>
      </c>
      <c r="AA59" s="26">
        <v>43462</v>
      </c>
      <c r="AB59" s="270" t="s">
        <v>202</v>
      </c>
      <c r="AC59" s="1" t="s">
        <v>228</v>
      </c>
      <c r="AD59" s="25" t="s">
        <v>795</v>
      </c>
      <c r="AE59" s="25" t="s">
        <v>795</v>
      </c>
      <c r="AF59" s="25" t="s">
        <v>795</v>
      </c>
      <c r="AG59" s="6" t="s">
        <v>795</v>
      </c>
      <c r="AH59" s="25" t="s">
        <v>795</v>
      </c>
      <c r="AI59" s="50" t="s">
        <v>795</v>
      </c>
      <c r="AJ59" s="6" t="s">
        <v>795</v>
      </c>
      <c r="AK59" s="25" t="s">
        <v>795</v>
      </c>
      <c r="AL59" s="25" t="s">
        <v>795</v>
      </c>
      <c r="AM59" s="25" t="s">
        <v>795</v>
      </c>
      <c r="AN59" s="25" t="s">
        <v>795</v>
      </c>
      <c r="AO59" s="25" t="s">
        <v>795</v>
      </c>
      <c r="AP59" s="25" t="s">
        <v>795</v>
      </c>
      <c r="AQ59" s="25" t="s">
        <v>795</v>
      </c>
      <c r="AR59" s="25" t="s">
        <v>795</v>
      </c>
      <c r="AS59" s="25" t="s">
        <v>795</v>
      </c>
      <c r="AT59" s="25" t="s">
        <v>795</v>
      </c>
      <c r="AU59" s="25" t="s">
        <v>795</v>
      </c>
      <c r="AV59" s="6">
        <v>21713900</v>
      </c>
      <c r="AW59" s="26">
        <v>43465</v>
      </c>
      <c r="AX59" s="50">
        <v>2018001956</v>
      </c>
      <c r="AY59" s="51" t="s">
        <v>795</v>
      </c>
      <c r="AZ59" s="25" t="s">
        <v>795</v>
      </c>
      <c r="BA59" s="1" t="s">
        <v>519</v>
      </c>
      <c r="BB59" s="1">
        <v>3214548922</v>
      </c>
      <c r="BC59" s="386" t="s">
        <v>520</v>
      </c>
    </row>
    <row r="60" spans="1:55" s="9" customFormat="1" ht="90" customHeight="1" x14ac:dyDescent="0.25">
      <c r="A60" s="1" t="s">
        <v>512</v>
      </c>
      <c r="B60" s="280" t="s">
        <v>502</v>
      </c>
      <c r="C60" s="283" t="s">
        <v>503</v>
      </c>
      <c r="D60" s="1" t="s">
        <v>504</v>
      </c>
      <c r="E60" s="283" t="s">
        <v>509</v>
      </c>
      <c r="F60" s="280" t="s">
        <v>505</v>
      </c>
      <c r="G60" s="269" t="s">
        <v>264</v>
      </c>
      <c r="H60" s="269">
        <v>2018001238</v>
      </c>
      <c r="I60" s="275">
        <v>43347</v>
      </c>
      <c r="J60" s="4">
        <v>21699919</v>
      </c>
      <c r="K60" s="275">
        <v>43382</v>
      </c>
      <c r="L60" s="269">
        <v>2018001532</v>
      </c>
      <c r="M60" s="269" t="s">
        <v>264</v>
      </c>
      <c r="N60" s="270" t="s">
        <v>506</v>
      </c>
      <c r="O60" s="275">
        <v>43382</v>
      </c>
      <c r="P60" s="4">
        <v>21609922.440000001</v>
      </c>
      <c r="Q60" s="275">
        <v>40461</v>
      </c>
      <c r="R60" s="362">
        <v>43383</v>
      </c>
      <c r="S60" s="280">
        <v>45</v>
      </c>
      <c r="T60" s="6">
        <v>21609922.440000001</v>
      </c>
      <c r="U60" s="48" t="s">
        <v>795</v>
      </c>
      <c r="V60" s="48" t="s">
        <v>795</v>
      </c>
      <c r="W60" s="48" t="s">
        <v>795</v>
      </c>
      <c r="X60" s="48" t="s">
        <v>795</v>
      </c>
      <c r="Y60" s="49" t="s">
        <v>795</v>
      </c>
      <c r="Z60" s="362">
        <v>43427</v>
      </c>
      <c r="AA60" s="362">
        <v>43434</v>
      </c>
      <c r="AB60" s="270" t="s">
        <v>506</v>
      </c>
      <c r="AC60" s="283" t="s">
        <v>228</v>
      </c>
      <c r="AD60" s="25" t="s">
        <v>795</v>
      </c>
      <c r="AE60" s="25" t="s">
        <v>795</v>
      </c>
      <c r="AF60" s="25" t="s">
        <v>795</v>
      </c>
      <c r="AG60" s="6" t="s">
        <v>795</v>
      </c>
      <c r="AH60" s="25" t="s">
        <v>795</v>
      </c>
      <c r="AI60" s="50" t="s">
        <v>795</v>
      </c>
      <c r="AJ60" s="6" t="s">
        <v>795</v>
      </c>
      <c r="AK60" s="25" t="s">
        <v>795</v>
      </c>
      <c r="AL60" s="25" t="s">
        <v>795</v>
      </c>
      <c r="AM60" s="25" t="s">
        <v>795</v>
      </c>
      <c r="AN60" s="25" t="s">
        <v>795</v>
      </c>
      <c r="AO60" s="25" t="s">
        <v>795</v>
      </c>
      <c r="AP60" s="25" t="s">
        <v>795</v>
      </c>
      <c r="AQ60" s="25" t="s">
        <v>795</v>
      </c>
      <c r="AR60" s="25" t="s">
        <v>795</v>
      </c>
      <c r="AS60" s="25" t="s">
        <v>795</v>
      </c>
      <c r="AT60" s="25" t="s">
        <v>795</v>
      </c>
      <c r="AU60" s="25" t="s">
        <v>795</v>
      </c>
      <c r="AV60" s="6" t="s">
        <v>795</v>
      </c>
      <c r="AW60" s="25" t="s">
        <v>795</v>
      </c>
      <c r="AX60" s="50" t="s">
        <v>795</v>
      </c>
      <c r="AY60" s="51" t="s">
        <v>795</v>
      </c>
      <c r="AZ60" s="25" t="s">
        <v>795</v>
      </c>
      <c r="BA60" s="283" t="s">
        <v>507</v>
      </c>
      <c r="BB60" s="283" t="s">
        <v>508</v>
      </c>
      <c r="BC60" s="383" t="s">
        <v>373</v>
      </c>
    </row>
    <row r="61" spans="1:55" s="9" customFormat="1" ht="83.25" customHeight="1" x14ac:dyDescent="0.25">
      <c r="A61" s="1" t="s">
        <v>593</v>
      </c>
      <c r="B61" s="282"/>
      <c r="C61" s="285"/>
      <c r="D61" s="1" t="s">
        <v>594</v>
      </c>
      <c r="E61" s="285"/>
      <c r="F61" s="282"/>
      <c r="G61" s="269" t="s">
        <v>264</v>
      </c>
      <c r="H61" s="269">
        <v>2018001618</v>
      </c>
      <c r="I61" s="275">
        <v>43411</v>
      </c>
      <c r="J61" s="4">
        <v>10804554.18</v>
      </c>
      <c r="K61" s="275">
        <v>43411</v>
      </c>
      <c r="L61" s="269">
        <v>2018001683</v>
      </c>
      <c r="M61" s="269" t="s">
        <v>264</v>
      </c>
      <c r="N61" s="270" t="s">
        <v>595</v>
      </c>
      <c r="O61" s="275">
        <v>43411</v>
      </c>
      <c r="P61" s="4">
        <v>10804554.18</v>
      </c>
      <c r="Q61" s="275">
        <v>43418</v>
      </c>
      <c r="R61" s="363"/>
      <c r="S61" s="282"/>
      <c r="T61" s="6">
        <v>10804554.18</v>
      </c>
      <c r="U61" s="48" t="s">
        <v>795</v>
      </c>
      <c r="V61" s="48" t="s">
        <v>795</v>
      </c>
      <c r="W61" s="48" t="s">
        <v>795</v>
      </c>
      <c r="X61" s="48" t="s">
        <v>795</v>
      </c>
      <c r="Y61" s="49" t="s">
        <v>795</v>
      </c>
      <c r="Z61" s="363"/>
      <c r="AA61" s="363"/>
      <c r="AB61" s="270" t="s">
        <v>595</v>
      </c>
      <c r="AC61" s="285"/>
      <c r="AD61" s="25" t="s">
        <v>795</v>
      </c>
      <c r="AE61" s="25" t="s">
        <v>795</v>
      </c>
      <c r="AF61" s="25" t="s">
        <v>795</v>
      </c>
      <c r="AG61" s="6" t="s">
        <v>795</v>
      </c>
      <c r="AH61" s="25" t="s">
        <v>795</v>
      </c>
      <c r="AI61" s="50" t="s">
        <v>795</v>
      </c>
      <c r="AJ61" s="6" t="s">
        <v>795</v>
      </c>
      <c r="AK61" s="25" t="s">
        <v>795</v>
      </c>
      <c r="AL61" s="25" t="s">
        <v>795</v>
      </c>
      <c r="AM61" s="25" t="s">
        <v>795</v>
      </c>
      <c r="AN61" s="25" t="s">
        <v>795</v>
      </c>
      <c r="AO61" s="25" t="s">
        <v>795</v>
      </c>
      <c r="AP61" s="25" t="s">
        <v>795</v>
      </c>
      <c r="AQ61" s="25" t="s">
        <v>795</v>
      </c>
      <c r="AR61" s="25" t="s">
        <v>795</v>
      </c>
      <c r="AS61" s="25" t="s">
        <v>795</v>
      </c>
      <c r="AT61" s="25" t="s">
        <v>795</v>
      </c>
      <c r="AU61" s="25" t="s">
        <v>795</v>
      </c>
      <c r="AV61" s="6" t="s">
        <v>795</v>
      </c>
      <c r="AW61" s="25" t="s">
        <v>795</v>
      </c>
      <c r="AX61" s="50" t="s">
        <v>795</v>
      </c>
      <c r="AY61" s="51" t="s">
        <v>795</v>
      </c>
      <c r="AZ61" s="25" t="s">
        <v>795</v>
      </c>
      <c r="BA61" s="285"/>
      <c r="BB61" s="285"/>
      <c r="BC61" s="384"/>
    </row>
    <row r="62" spans="1:55" s="9" customFormat="1" ht="78.75" x14ac:dyDescent="0.25">
      <c r="A62" s="1" t="s">
        <v>576</v>
      </c>
      <c r="B62" s="72" t="s">
        <v>567</v>
      </c>
      <c r="C62" s="1" t="s">
        <v>562</v>
      </c>
      <c r="D62" s="1" t="s">
        <v>563</v>
      </c>
      <c r="E62" s="1" t="s">
        <v>564</v>
      </c>
      <c r="F62" s="25">
        <v>79607176</v>
      </c>
      <c r="G62" s="78" t="s">
        <v>561</v>
      </c>
      <c r="H62" s="269">
        <v>2018000059</v>
      </c>
      <c r="I62" s="275">
        <v>43286</v>
      </c>
      <c r="J62" s="4">
        <v>57654026</v>
      </c>
      <c r="K62" s="275">
        <v>43389</v>
      </c>
      <c r="L62" s="269">
        <v>2018000059</v>
      </c>
      <c r="M62" s="78" t="s">
        <v>561</v>
      </c>
      <c r="N62" s="270" t="s">
        <v>132</v>
      </c>
      <c r="O62" s="275">
        <v>43389</v>
      </c>
      <c r="P62" s="4">
        <v>57654024</v>
      </c>
      <c r="Q62" s="275">
        <v>43403</v>
      </c>
      <c r="R62" s="275">
        <v>43412</v>
      </c>
      <c r="S62" s="269">
        <v>6</v>
      </c>
      <c r="T62" s="6">
        <v>57654024</v>
      </c>
      <c r="U62" s="48">
        <v>2019000018</v>
      </c>
      <c r="V62" s="221" t="s">
        <v>751</v>
      </c>
      <c r="W62" s="48">
        <v>2019000013</v>
      </c>
      <c r="X62" s="222">
        <v>43501</v>
      </c>
      <c r="Y62" s="49">
        <v>32182476</v>
      </c>
      <c r="Z62" s="26">
        <v>43716</v>
      </c>
      <c r="AA62" s="26">
        <v>43822</v>
      </c>
      <c r="AB62" s="270" t="s">
        <v>132</v>
      </c>
      <c r="AC62" s="1" t="s">
        <v>241</v>
      </c>
      <c r="AD62" s="25" t="s">
        <v>795</v>
      </c>
      <c r="AE62" s="25" t="s">
        <v>795</v>
      </c>
      <c r="AF62" s="25" t="s">
        <v>795</v>
      </c>
      <c r="AG62" s="6">
        <v>25471548</v>
      </c>
      <c r="AH62" s="26">
        <v>43460</v>
      </c>
      <c r="AI62" s="50">
        <v>2018000099</v>
      </c>
      <c r="AJ62" s="6">
        <v>16632212</v>
      </c>
      <c r="AK62" s="26">
        <v>43634</v>
      </c>
      <c r="AL62" s="25">
        <v>2019000051</v>
      </c>
      <c r="AM62" s="25" t="s">
        <v>795</v>
      </c>
      <c r="AN62" s="25" t="s">
        <v>795</v>
      </c>
      <c r="AO62" s="25" t="s">
        <v>795</v>
      </c>
      <c r="AP62" s="25" t="s">
        <v>795</v>
      </c>
      <c r="AQ62" s="25" t="s">
        <v>795</v>
      </c>
      <c r="AR62" s="25" t="s">
        <v>795</v>
      </c>
      <c r="AS62" s="25" t="s">
        <v>795</v>
      </c>
      <c r="AT62" s="25" t="s">
        <v>795</v>
      </c>
      <c r="AU62" s="25" t="s">
        <v>795</v>
      </c>
      <c r="AV62" s="6" t="s">
        <v>795</v>
      </c>
      <c r="AW62" s="25" t="s">
        <v>795</v>
      </c>
      <c r="AX62" s="50" t="s">
        <v>795</v>
      </c>
      <c r="AY62" s="51" t="s">
        <v>795</v>
      </c>
      <c r="AZ62" s="25" t="s">
        <v>795</v>
      </c>
      <c r="BA62" s="1" t="s">
        <v>565</v>
      </c>
      <c r="BB62" s="25">
        <v>3115065762</v>
      </c>
      <c r="BC62" s="386" t="s">
        <v>566</v>
      </c>
    </row>
    <row r="63" spans="1:55" s="9" customFormat="1" ht="114" customHeight="1" x14ac:dyDescent="0.25">
      <c r="A63" s="1" t="s">
        <v>550</v>
      </c>
      <c r="B63" s="25" t="s">
        <v>521</v>
      </c>
      <c r="C63" s="1" t="s">
        <v>523</v>
      </c>
      <c r="D63" s="1" t="s">
        <v>524</v>
      </c>
      <c r="E63" s="1" t="s">
        <v>525</v>
      </c>
      <c r="F63" s="25" t="s">
        <v>526</v>
      </c>
      <c r="G63" s="269" t="s">
        <v>522</v>
      </c>
      <c r="H63" s="269">
        <v>2018001098</v>
      </c>
      <c r="I63" s="275">
        <v>43313</v>
      </c>
      <c r="J63" s="4">
        <v>89999634</v>
      </c>
      <c r="K63" s="275">
        <v>43397</v>
      </c>
      <c r="L63" s="269">
        <v>2018001575</v>
      </c>
      <c r="M63" s="269" t="s">
        <v>522</v>
      </c>
      <c r="N63" s="270" t="s">
        <v>60</v>
      </c>
      <c r="O63" s="275">
        <v>43397</v>
      </c>
      <c r="P63" s="4">
        <v>89992392</v>
      </c>
      <c r="Q63" s="275">
        <v>43399</v>
      </c>
      <c r="R63" s="275">
        <v>43399</v>
      </c>
      <c r="S63" s="269">
        <v>3</v>
      </c>
      <c r="T63" s="6">
        <v>89992392</v>
      </c>
      <c r="U63" s="48">
        <v>2019000312</v>
      </c>
      <c r="V63" s="231" t="s">
        <v>771</v>
      </c>
      <c r="W63" s="48">
        <v>2019000315</v>
      </c>
      <c r="X63" s="222">
        <v>43528</v>
      </c>
      <c r="Y63" s="49">
        <v>44996196</v>
      </c>
      <c r="Z63" s="26">
        <v>43490</v>
      </c>
      <c r="AA63" s="26">
        <v>43553</v>
      </c>
      <c r="AB63" s="270" t="s">
        <v>60</v>
      </c>
      <c r="AC63" s="1" t="s">
        <v>241</v>
      </c>
      <c r="AD63" s="25" t="s">
        <v>795</v>
      </c>
      <c r="AE63" s="25" t="s">
        <v>795</v>
      </c>
      <c r="AF63" s="25" t="s">
        <v>795</v>
      </c>
      <c r="AG63" s="6" t="s">
        <v>795</v>
      </c>
      <c r="AH63" s="25" t="s">
        <v>795</v>
      </c>
      <c r="AI63" s="50" t="s">
        <v>795</v>
      </c>
      <c r="AJ63" s="6" t="s">
        <v>795</v>
      </c>
      <c r="AK63" s="25" t="s">
        <v>795</v>
      </c>
      <c r="AL63" s="25" t="s">
        <v>795</v>
      </c>
      <c r="AM63" s="25" t="s">
        <v>795</v>
      </c>
      <c r="AN63" s="25" t="s">
        <v>795</v>
      </c>
      <c r="AO63" s="25" t="s">
        <v>795</v>
      </c>
      <c r="AP63" s="25" t="s">
        <v>795</v>
      </c>
      <c r="AQ63" s="25" t="s">
        <v>795</v>
      </c>
      <c r="AR63" s="25" t="s">
        <v>795</v>
      </c>
      <c r="AS63" s="25" t="s">
        <v>795</v>
      </c>
      <c r="AT63" s="25" t="s">
        <v>795</v>
      </c>
      <c r="AU63" s="25" t="s">
        <v>795</v>
      </c>
      <c r="AV63" s="6" t="s">
        <v>795</v>
      </c>
      <c r="AW63" s="25" t="s">
        <v>795</v>
      </c>
      <c r="AX63" s="50" t="s">
        <v>795</v>
      </c>
      <c r="AY63" s="51" t="s">
        <v>795</v>
      </c>
      <c r="AZ63" s="25" t="s">
        <v>795</v>
      </c>
      <c r="BA63" s="1" t="s">
        <v>313</v>
      </c>
      <c r="BB63" s="25">
        <v>3209019689</v>
      </c>
      <c r="BC63" s="386" t="s">
        <v>270</v>
      </c>
    </row>
    <row r="64" spans="1:55" s="9" customFormat="1" ht="89.25" customHeight="1" x14ac:dyDescent="0.25">
      <c r="A64" s="1" t="s">
        <v>551</v>
      </c>
      <c r="B64" s="25" t="s">
        <v>552</v>
      </c>
      <c r="C64" s="1" t="s">
        <v>553</v>
      </c>
      <c r="D64" s="1" t="s">
        <v>554</v>
      </c>
      <c r="E64" s="1" t="s">
        <v>555</v>
      </c>
      <c r="F64" s="25" t="s">
        <v>556</v>
      </c>
      <c r="G64" s="269" t="s">
        <v>201</v>
      </c>
      <c r="H64" s="269">
        <v>2018001492</v>
      </c>
      <c r="I64" s="275">
        <v>43390</v>
      </c>
      <c r="J64" s="4">
        <v>21766815</v>
      </c>
      <c r="K64" s="275">
        <v>43402</v>
      </c>
      <c r="L64" s="269">
        <v>2018001583</v>
      </c>
      <c r="M64" s="269" t="s">
        <v>201</v>
      </c>
      <c r="N64" s="270" t="s">
        <v>557</v>
      </c>
      <c r="O64" s="275">
        <v>43402</v>
      </c>
      <c r="P64" s="4">
        <v>21738921</v>
      </c>
      <c r="Q64" s="275">
        <v>43402</v>
      </c>
      <c r="R64" s="269" t="s">
        <v>558</v>
      </c>
      <c r="S64" s="269">
        <v>30</v>
      </c>
      <c r="T64" s="6">
        <v>21738921</v>
      </c>
      <c r="U64" s="48" t="s">
        <v>795</v>
      </c>
      <c r="V64" s="48" t="s">
        <v>795</v>
      </c>
      <c r="W64" s="48" t="s">
        <v>795</v>
      </c>
      <c r="X64" s="48" t="s">
        <v>795</v>
      </c>
      <c r="Y64" s="49" t="s">
        <v>795</v>
      </c>
      <c r="Z64" s="26">
        <v>43419</v>
      </c>
      <c r="AA64" s="26">
        <v>43423</v>
      </c>
      <c r="AB64" s="270" t="s">
        <v>557</v>
      </c>
      <c r="AC64" s="1" t="s">
        <v>228</v>
      </c>
      <c r="AD64" s="25" t="s">
        <v>795</v>
      </c>
      <c r="AE64" s="25" t="s">
        <v>795</v>
      </c>
      <c r="AF64" s="25" t="s">
        <v>795</v>
      </c>
      <c r="AG64" s="6" t="s">
        <v>795</v>
      </c>
      <c r="AH64" s="25" t="s">
        <v>795</v>
      </c>
      <c r="AI64" s="50" t="s">
        <v>795</v>
      </c>
      <c r="AJ64" s="6" t="s">
        <v>795</v>
      </c>
      <c r="AK64" s="25" t="s">
        <v>795</v>
      </c>
      <c r="AL64" s="25" t="s">
        <v>795</v>
      </c>
      <c r="AM64" s="25" t="s">
        <v>795</v>
      </c>
      <c r="AN64" s="25" t="s">
        <v>795</v>
      </c>
      <c r="AO64" s="25" t="s">
        <v>795</v>
      </c>
      <c r="AP64" s="25" t="s">
        <v>795</v>
      </c>
      <c r="AQ64" s="25" t="s">
        <v>795</v>
      </c>
      <c r="AR64" s="25" t="s">
        <v>795</v>
      </c>
      <c r="AS64" s="25" t="s">
        <v>795</v>
      </c>
      <c r="AT64" s="25" t="s">
        <v>795</v>
      </c>
      <c r="AU64" s="25" t="s">
        <v>795</v>
      </c>
      <c r="AV64" s="6">
        <v>21738007</v>
      </c>
      <c r="AW64" s="26">
        <v>43427</v>
      </c>
      <c r="AX64" s="50">
        <v>2018001572</v>
      </c>
      <c r="AY64" s="51">
        <v>914</v>
      </c>
      <c r="AZ64" s="25" t="s">
        <v>795</v>
      </c>
      <c r="BA64" s="1" t="s">
        <v>559</v>
      </c>
      <c r="BB64" s="25">
        <v>3132621221</v>
      </c>
      <c r="BC64" s="386" t="s">
        <v>560</v>
      </c>
    </row>
    <row r="65" spans="1:55" s="9" customFormat="1" ht="90" x14ac:dyDescent="0.25">
      <c r="A65" s="1" t="s">
        <v>596</v>
      </c>
      <c r="B65" s="25" t="s">
        <v>590</v>
      </c>
      <c r="C65" s="1" t="s">
        <v>579</v>
      </c>
      <c r="D65" s="1" t="s">
        <v>581</v>
      </c>
      <c r="E65" s="1" t="s">
        <v>582</v>
      </c>
      <c r="F65" s="25" t="s">
        <v>583</v>
      </c>
      <c r="G65" s="78" t="s">
        <v>591</v>
      </c>
      <c r="H65" s="269">
        <v>2018000055</v>
      </c>
      <c r="I65" s="275">
        <v>43286</v>
      </c>
      <c r="J65" s="4">
        <v>727386672</v>
      </c>
      <c r="K65" s="275">
        <v>43411</v>
      </c>
      <c r="L65" s="269">
        <v>2018000062</v>
      </c>
      <c r="M65" s="78" t="s">
        <v>591</v>
      </c>
      <c r="N65" s="270" t="s">
        <v>585</v>
      </c>
      <c r="O65" s="275">
        <v>43411</v>
      </c>
      <c r="P65" s="4">
        <v>727386672</v>
      </c>
      <c r="Q65" s="275">
        <v>43412</v>
      </c>
      <c r="R65" s="275">
        <v>43413</v>
      </c>
      <c r="S65" s="269">
        <v>6</v>
      </c>
      <c r="T65" s="6">
        <v>727386672</v>
      </c>
      <c r="U65" s="48">
        <v>2019000014</v>
      </c>
      <c r="V65" s="221" t="s">
        <v>752</v>
      </c>
      <c r="W65" s="48">
        <v>2019000009</v>
      </c>
      <c r="X65" s="222">
        <v>43496</v>
      </c>
      <c r="Y65" s="49">
        <v>232050069</v>
      </c>
      <c r="Z65" s="26">
        <v>43581</v>
      </c>
      <c r="AA65" s="26">
        <v>43592</v>
      </c>
      <c r="AB65" s="270" t="s">
        <v>585</v>
      </c>
      <c r="AC65" s="1" t="s">
        <v>587</v>
      </c>
      <c r="AD65" s="25" t="s">
        <v>795</v>
      </c>
      <c r="AE65" s="25" t="s">
        <v>795</v>
      </c>
      <c r="AF65" s="25" t="s">
        <v>795</v>
      </c>
      <c r="AG65" s="6">
        <v>495336603</v>
      </c>
      <c r="AH65" s="26">
        <v>43465</v>
      </c>
      <c r="AI65" s="50">
        <v>2018000104</v>
      </c>
      <c r="AJ65" s="6" t="s">
        <v>795</v>
      </c>
      <c r="AK65" s="25" t="s">
        <v>795</v>
      </c>
      <c r="AL65" s="25" t="s">
        <v>795</v>
      </c>
      <c r="AM65" s="25" t="s">
        <v>795</v>
      </c>
      <c r="AN65" s="25" t="s">
        <v>795</v>
      </c>
      <c r="AO65" s="25" t="s">
        <v>795</v>
      </c>
      <c r="AP65" s="25" t="s">
        <v>795</v>
      </c>
      <c r="AQ65" s="25" t="s">
        <v>795</v>
      </c>
      <c r="AR65" s="25" t="s">
        <v>795</v>
      </c>
      <c r="AS65" s="25" t="s">
        <v>795</v>
      </c>
      <c r="AT65" s="25" t="s">
        <v>795</v>
      </c>
      <c r="AU65" s="25" t="s">
        <v>795</v>
      </c>
      <c r="AV65" s="6">
        <v>226510258</v>
      </c>
      <c r="AW65" s="26">
        <v>43633</v>
      </c>
      <c r="AX65" s="50">
        <v>2019000050</v>
      </c>
      <c r="AY65" s="51">
        <v>5539811</v>
      </c>
      <c r="AZ65" s="25" t="s">
        <v>795</v>
      </c>
      <c r="BA65" s="1" t="s">
        <v>588</v>
      </c>
      <c r="BB65" s="25">
        <v>3204931673</v>
      </c>
      <c r="BC65" s="386" t="s">
        <v>589</v>
      </c>
    </row>
    <row r="66" spans="1:55" s="9" customFormat="1" ht="56.25" x14ac:dyDescent="0.25">
      <c r="A66" s="1" t="s">
        <v>577</v>
      </c>
      <c r="B66" s="25" t="s">
        <v>590</v>
      </c>
      <c r="C66" s="1" t="s">
        <v>578</v>
      </c>
      <c r="D66" s="1" t="s">
        <v>580</v>
      </c>
      <c r="E66" s="1" t="s">
        <v>584</v>
      </c>
      <c r="F66" s="25" t="s">
        <v>164</v>
      </c>
      <c r="G66" s="78" t="s">
        <v>591</v>
      </c>
      <c r="H66" s="269">
        <v>2018000054</v>
      </c>
      <c r="I66" s="275">
        <v>43286</v>
      </c>
      <c r="J66" s="4">
        <v>727386672</v>
      </c>
      <c r="K66" s="275">
        <v>43411</v>
      </c>
      <c r="L66" s="269">
        <v>2018000063</v>
      </c>
      <c r="M66" s="78" t="s">
        <v>591</v>
      </c>
      <c r="N66" s="270" t="s">
        <v>585</v>
      </c>
      <c r="O66" s="275">
        <v>43411</v>
      </c>
      <c r="P66" s="4">
        <v>50906772</v>
      </c>
      <c r="Q66" s="275">
        <v>43413</v>
      </c>
      <c r="R66" s="275">
        <v>43413</v>
      </c>
      <c r="S66" s="269">
        <v>6</v>
      </c>
      <c r="T66" s="6">
        <v>50906772</v>
      </c>
      <c r="U66" s="48">
        <v>2019000015</v>
      </c>
      <c r="V66" s="221" t="s">
        <v>752</v>
      </c>
      <c r="W66" s="48">
        <v>2019000010</v>
      </c>
      <c r="X66" s="222">
        <v>43496</v>
      </c>
      <c r="Y66" s="49">
        <v>16239260</v>
      </c>
      <c r="Z66" s="26">
        <v>43581</v>
      </c>
      <c r="AA66" s="26">
        <v>43686</v>
      </c>
      <c r="AB66" s="270" t="s">
        <v>585</v>
      </c>
      <c r="AC66" s="1" t="s">
        <v>586</v>
      </c>
      <c r="AD66" s="25" t="s">
        <v>795</v>
      </c>
      <c r="AE66" s="25" t="s">
        <v>795</v>
      </c>
      <c r="AF66" s="25" t="s">
        <v>795</v>
      </c>
      <c r="AG66" s="6">
        <v>34667512</v>
      </c>
      <c r="AH66" s="26">
        <v>43465</v>
      </c>
      <c r="AI66" s="50">
        <v>2018000105</v>
      </c>
      <c r="AJ66" s="6" t="s">
        <v>795</v>
      </c>
      <c r="AK66" s="25" t="s">
        <v>795</v>
      </c>
      <c r="AL66" s="25" t="s">
        <v>795</v>
      </c>
      <c r="AM66" s="25" t="s">
        <v>795</v>
      </c>
      <c r="AN66" s="25" t="s">
        <v>795</v>
      </c>
      <c r="AO66" s="25" t="s">
        <v>795</v>
      </c>
      <c r="AP66" s="25" t="s">
        <v>795</v>
      </c>
      <c r="AQ66" s="25" t="s">
        <v>795</v>
      </c>
      <c r="AR66" s="25" t="s">
        <v>795</v>
      </c>
      <c r="AS66" s="25" t="s">
        <v>795</v>
      </c>
      <c r="AT66" s="25" t="s">
        <v>795</v>
      </c>
      <c r="AU66" s="25" t="s">
        <v>795</v>
      </c>
      <c r="AV66" s="6">
        <v>16239260</v>
      </c>
      <c r="AW66" s="73" t="s">
        <v>795</v>
      </c>
      <c r="AX66" s="142" t="s">
        <v>795</v>
      </c>
      <c r="AY66" s="51" t="s">
        <v>795</v>
      </c>
      <c r="AZ66" s="25" t="s">
        <v>795</v>
      </c>
      <c r="BA66" s="1" t="s">
        <v>165</v>
      </c>
      <c r="BB66" s="25">
        <v>3213208158</v>
      </c>
      <c r="BC66" s="386" t="s">
        <v>166</v>
      </c>
    </row>
    <row r="67" spans="1:55" s="9" customFormat="1" ht="109.5" customHeight="1" x14ac:dyDescent="0.25">
      <c r="A67" s="1" t="s">
        <v>597</v>
      </c>
      <c r="B67" s="25" t="s">
        <v>598</v>
      </c>
      <c r="C67" s="1" t="s">
        <v>599</v>
      </c>
      <c r="D67" s="1" t="s">
        <v>600</v>
      </c>
      <c r="E67" s="1" t="s">
        <v>601</v>
      </c>
      <c r="F67" s="25" t="s">
        <v>116</v>
      </c>
      <c r="G67" s="269" t="s">
        <v>201</v>
      </c>
      <c r="H67" s="269">
        <v>2018001603</v>
      </c>
      <c r="I67" s="275">
        <v>43410</v>
      </c>
      <c r="J67" s="4">
        <v>13919724</v>
      </c>
      <c r="K67" s="275">
        <v>43424</v>
      </c>
      <c r="L67" s="269">
        <v>2018001708</v>
      </c>
      <c r="M67" s="269" t="s">
        <v>201</v>
      </c>
      <c r="N67" s="270" t="s">
        <v>602</v>
      </c>
      <c r="O67" s="275">
        <v>43424</v>
      </c>
      <c r="P67" s="4">
        <v>13803419</v>
      </c>
      <c r="Q67" s="275">
        <v>43427</v>
      </c>
      <c r="R67" s="275">
        <v>43427</v>
      </c>
      <c r="S67" s="269">
        <v>15</v>
      </c>
      <c r="T67" s="6">
        <v>13803419</v>
      </c>
      <c r="U67" s="48" t="s">
        <v>795</v>
      </c>
      <c r="V67" s="48" t="s">
        <v>795</v>
      </c>
      <c r="W67" s="48" t="s">
        <v>795</v>
      </c>
      <c r="X67" s="48" t="s">
        <v>795</v>
      </c>
      <c r="Y67" s="49" t="s">
        <v>795</v>
      </c>
      <c r="Z67" s="26">
        <v>43440</v>
      </c>
      <c r="AA67" s="26">
        <v>43458</v>
      </c>
      <c r="AB67" s="270" t="s">
        <v>602</v>
      </c>
      <c r="AC67" s="1" t="s">
        <v>228</v>
      </c>
      <c r="AD67" s="25" t="s">
        <v>795</v>
      </c>
      <c r="AE67" s="25" t="s">
        <v>795</v>
      </c>
      <c r="AF67" s="25" t="s">
        <v>795</v>
      </c>
      <c r="AG67" s="6" t="s">
        <v>795</v>
      </c>
      <c r="AH67" s="25" t="s">
        <v>795</v>
      </c>
      <c r="AI67" s="50" t="s">
        <v>795</v>
      </c>
      <c r="AJ67" s="6" t="s">
        <v>795</v>
      </c>
      <c r="AK67" s="25" t="s">
        <v>795</v>
      </c>
      <c r="AL67" s="25" t="s">
        <v>795</v>
      </c>
      <c r="AM67" s="25" t="s">
        <v>795</v>
      </c>
      <c r="AN67" s="25" t="s">
        <v>795</v>
      </c>
      <c r="AO67" s="25" t="s">
        <v>795</v>
      </c>
      <c r="AP67" s="25" t="s">
        <v>795</v>
      </c>
      <c r="AQ67" s="25" t="s">
        <v>795</v>
      </c>
      <c r="AR67" s="25" t="s">
        <v>795</v>
      </c>
      <c r="AS67" s="25" t="s">
        <v>795</v>
      </c>
      <c r="AT67" s="25" t="s">
        <v>795</v>
      </c>
      <c r="AU67" s="25" t="s">
        <v>795</v>
      </c>
      <c r="AV67" s="6" t="s">
        <v>795</v>
      </c>
      <c r="AW67" s="25" t="s">
        <v>795</v>
      </c>
      <c r="AX67" s="50" t="s">
        <v>795</v>
      </c>
      <c r="AY67" s="51" t="s">
        <v>795</v>
      </c>
      <c r="AZ67" s="25" t="s">
        <v>795</v>
      </c>
      <c r="BA67" s="1" t="s">
        <v>603</v>
      </c>
      <c r="BB67" s="25">
        <v>3132621221</v>
      </c>
      <c r="BC67" s="386" t="s">
        <v>560</v>
      </c>
    </row>
    <row r="68" spans="1:55" s="9" customFormat="1" ht="96" customHeight="1" x14ac:dyDescent="0.25">
      <c r="A68" s="1" t="s">
        <v>613</v>
      </c>
      <c r="B68" s="25" t="s">
        <v>614</v>
      </c>
      <c r="C68" s="1" t="s">
        <v>615</v>
      </c>
      <c r="D68" s="1" t="s">
        <v>616</v>
      </c>
      <c r="E68" s="1" t="s">
        <v>601</v>
      </c>
      <c r="F68" s="25" t="s">
        <v>116</v>
      </c>
      <c r="G68" s="269" t="s">
        <v>227</v>
      </c>
      <c r="H68" s="269">
        <v>2018001242</v>
      </c>
      <c r="I68" s="275">
        <v>43347</v>
      </c>
      <c r="J68" s="4">
        <v>149700000</v>
      </c>
      <c r="K68" s="275">
        <v>43431</v>
      </c>
      <c r="L68" s="269">
        <v>2018001729</v>
      </c>
      <c r="M68" s="269" t="s">
        <v>227</v>
      </c>
      <c r="N68" s="270" t="s">
        <v>617</v>
      </c>
      <c r="O68" s="275">
        <v>43431</v>
      </c>
      <c r="P68" s="4">
        <v>149691792</v>
      </c>
      <c r="Q68" s="275">
        <v>43433</v>
      </c>
      <c r="R68" s="275">
        <v>43433</v>
      </c>
      <c r="S68" s="270" t="s">
        <v>533</v>
      </c>
      <c r="T68" s="6">
        <v>149691792</v>
      </c>
      <c r="U68" s="48" t="s">
        <v>795</v>
      </c>
      <c r="V68" s="48" t="s">
        <v>795</v>
      </c>
      <c r="W68" s="48" t="s">
        <v>795</v>
      </c>
      <c r="X68" s="48" t="s">
        <v>795</v>
      </c>
      <c r="Y68" s="49" t="s">
        <v>795</v>
      </c>
      <c r="Z68" s="26">
        <v>43458</v>
      </c>
      <c r="AA68" s="26">
        <v>43462</v>
      </c>
      <c r="AB68" s="270" t="s">
        <v>617</v>
      </c>
      <c r="AC68" s="1" t="s">
        <v>586</v>
      </c>
      <c r="AD68" s="25" t="s">
        <v>795</v>
      </c>
      <c r="AE68" s="25" t="s">
        <v>795</v>
      </c>
      <c r="AF68" s="25" t="s">
        <v>795</v>
      </c>
      <c r="AG68" s="6" t="s">
        <v>795</v>
      </c>
      <c r="AH68" s="25" t="s">
        <v>795</v>
      </c>
      <c r="AI68" s="50" t="s">
        <v>795</v>
      </c>
      <c r="AJ68" s="6" t="s">
        <v>795</v>
      </c>
      <c r="AK68" s="25" t="s">
        <v>795</v>
      </c>
      <c r="AL68" s="25" t="s">
        <v>795</v>
      </c>
      <c r="AM68" s="25" t="s">
        <v>795</v>
      </c>
      <c r="AN68" s="25" t="s">
        <v>795</v>
      </c>
      <c r="AO68" s="25" t="s">
        <v>795</v>
      </c>
      <c r="AP68" s="25" t="s">
        <v>795</v>
      </c>
      <c r="AQ68" s="25" t="s">
        <v>795</v>
      </c>
      <c r="AR68" s="25" t="s">
        <v>795</v>
      </c>
      <c r="AS68" s="25" t="s">
        <v>795</v>
      </c>
      <c r="AT68" s="25" t="s">
        <v>795</v>
      </c>
      <c r="AU68" s="25" t="s">
        <v>795</v>
      </c>
      <c r="AV68" s="6" t="s">
        <v>795</v>
      </c>
      <c r="AW68" s="25" t="s">
        <v>795</v>
      </c>
      <c r="AX68" s="50" t="s">
        <v>795</v>
      </c>
      <c r="AY68" s="51" t="s">
        <v>795</v>
      </c>
      <c r="AZ68" s="25" t="s">
        <v>795</v>
      </c>
      <c r="BA68" s="1" t="s">
        <v>618</v>
      </c>
      <c r="BB68" s="25">
        <v>3136261221</v>
      </c>
      <c r="BC68" s="386" t="s">
        <v>619</v>
      </c>
    </row>
    <row r="69" spans="1:55" s="9" customFormat="1" ht="90" x14ac:dyDescent="0.25">
      <c r="A69" s="1" t="s">
        <v>604</v>
      </c>
      <c r="B69" s="25" t="s">
        <v>605</v>
      </c>
      <c r="C69" s="1" t="s">
        <v>606</v>
      </c>
      <c r="D69" s="1" t="s">
        <v>607</v>
      </c>
      <c r="E69" s="1" t="s">
        <v>608</v>
      </c>
      <c r="F69" s="25" t="s">
        <v>609</v>
      </c>
      <c r="G69" s="269" t="s">
        <v>311</v>
      </c>
      <c r="H69" s="269">
        <v>2018001483</v>
      </c>
      <c r="I69" s="275">
        <v>43383</v>
      </c>
      <c r="J69" s="4">
        <v>21645045</v>
      </c>
      <c r="K69" s="275">
        <v>43437</v>
      </c>
      <c r="L69" s="269">
        <v>2018001812</v>
      </c>
      <c r="M69" s="269" t="s">
        <v>311</v>
      </c>
      <c r="N69" s="270" t="s">
        <v>60</v>
      </c>
      <c r="O69" s="275">
        <v>43437</v>
      </c>
      <c r="P69" s="4">
        <v>21644712.050000001</v>
      </c>
      <c r="Q69" s="275">
        <v>43437</v>
      </c>
      <c r="R69" s="275">
        <v>43437</v>
      </c>
      <c r="S69" s="270" t="s">
        <v>533</v>
      </c>
      <c r="T69" s="6">
        <v>21644712.050000001</v>
      </c>
      <c r="U69" s="48" t="s">
        <v>795</v>
      </c>
      <c r="V69" s="48" t="s">
        <v>795</v>
      </c>
      <c r="W69" s="48" t="s">
        <v>795</v>
      </c>
      <c r="X69" s="48" t="s">
        <v>795</v>
      </c>
      <c r="Y69" s="49" t="s">
        <v>795</v>
      </c>
      <c r="Z69" s="26">
        <v>43460</v>
      </c>
      <c r="AA69" s="26">
        <v>43462</v>
      </c>
      <c r="AB69" s="1" t="s">
        <v>159</v>
      </c>
      <c r="AC69" s="1" t="s">
        <v>228</v>
      </c>
      <c r="AD69" s="25" t="s">
        <v>795</v>
      </c>
      <c r="AE69" s="25" t="s">
        <v>795</v>
      </c>
      <c r="AF69" s="25" t="s">
        <v>795</v>
      </c>
      <c r="AG69" s="6" t="s">
        <v>795</v>
      </c>
      <c r="AH69" s="25" t="s">
        <v>795</v>
      </c>
      <c r="AI69" s="50" t="s">
        <v>795</v>
      </c>
      <c r="AJ69" s="6" t="s">
        <v>795</v>
      </c>
      <c r="AK69" s="25" t="s">
        <v>795</v>
      </c>
      <c r="AL69" s="25" t="s">
        <v>795</v>
      </c>
      <c r="AM69" s="25" t="s">
        <v>795</v>
      </c>
      <c r="AN69" s="25" t="s">
        <v>795</v>
      </c>
      <c r="AO69" s="25" t="s">
        <v>795</v>
      </c>
      <c r="AP69" s="25" t="s">
        <v>795</v>
      </c>
      <c r="AQ69" s="25" t="s">
        <v>795</v>
      </c>
      <c r="AR69" s="25" t="s">
        <v>795</v>
      </c>
      <c r="AS69" s="25" t="s">
        <v>795</v>
      </c>
      <c r="AT69" s="25" t="s">
        <v>795</v>
      </c>
      <c r="AU69" s="25" t="s">
        <v>795</v>
      </c>
      <c r="AV69" s="6">
        <v>21428265.050000001</v>
      </c>
      <c r="AW69" s="26">
        <v>43465</v>
      </c>
      <c r="AX69" s="50">
        <v>2018001938</v>
      </c>
      <c r="AY69" s="51" t="s">
        <v>795</v>
      </c>
      <c r="AZ69" s="25" t="s">
        <v>795</v>
      </c>
      <c r="BA69" s="1" t="s">
        <v>610</v>
      </c>
      <c r="BB69" s="1">
        <v>3114709043</v>
      </c>
      <c r="BC69" s="392" t="s">
        <v>611</v>
      </c>
    </row>
    <row r="70" spans="1:55" s="9" customFormat="1" ht="68.25" customHeight="1" x14ac:dyDescent="0.25">
      <c r="A70" s="1" t="s">
        <v>685</v>
      </c>
      <c r="B70" s="25" t="s">
        <v>686</v>
      </c>
      <c r="C70" s="1" t="s">
        <v>687</v>
      </c>
      <c r="D70" s="1" t="s">
        <v>688</v>
      </c>
      <c r="E70" s="1" t="s">
        <v>689</v>
      </c>
      <c r="F70" s="25" t="s">
        <v>690</v>
      </c>
      <c r="G70" s="269" t="s">
        <v>691</v>
      </c>
      <c r="H70" s="269">
        <v>2018001455</v>
      </c>
      <c r="I70" s="275">
        <v>43374</v>
      </c>
      <c r="J70" s="4">
        <v>9998821</v>
      </c>
      <c r="K70" s="275">
        <v>43441</v>
      </c>
      <c r="L70" s="269">
        <v>2018001830</v>
      </c>
      <c r="M70" s="269" t="s">
        <v>691</v>
      </c>
      <c r="N70" s="270" t="s">
        <v>60</v>
      </c>
      <c r="O70" s="275">
        <v>43441</v>
      </c>
      <c r="P70" s="4">
        <v>9998818</v>
      </c>
      <c r="Q70" s="275" t="s">
        <v>795</v>
      </c>
      <c r="R70" s="275">
        <v>43444</v>
      </c>
      <c r="S70" s="270" t="s">
        <v>692</v>
      </c>
      <c r="T70" s="6">
        <v>9998818.6699999999</v>
      </c>
      <c r="U70" s="48" t="s">
        <v>795</v>
      </c>
      <c r="V70" s="48" t="s">
        <v>795</v>
      </c>
      <c r="W70" s="48" t="s">
        <v>795</v>
      </c>
      <c r="X70" s="48" t="s">
        <v>795</v>
      </c>
      <c r="Y70" s="49" t="s">
        <v>795</v>
      </c>
      <c r="Z70" s="26">
        <v>43460</v>
      </c>
      <c r="AA70" s="26">
        <v>43465</v>
      </c>
      <c r="AB70" s="1" t="s">
        <v>60</v>
      </c>
      <c r="AC70" s="1" t="s">
        <v>228</v>
      </c>
      <c r="AD70" s="25" t="s">
        <v>795</v>
      </c>
      <c r="AE70" s="25" t="s">
        <v>795</v>
      </c>
      <c r="AF70" s="25" t="s">
        <v>795</v>
      </c>
      <c r="AG70" s="6" t="s">
        <v>795</v>
      </c>
      <c r="AH70" s="25" t="s">
        <v>795</v>
      </c>
      <c r="AI70" s="50" t="s">
        <v>795</v>
      </c>
      <c r="AJ70" s="6" t="s">
        <v>795</v>
      </c>
      <c r="AK70" s="25" t="s">
        <v>795</v>
      </c>
      <c r="AL70" s="25" t="s">
        <v>795</v>
      </c>
      <c r="AM70" s="25" t="s">
        <v>795</v>
      </c>
      <c r="AN70" s="25" t="s">
        <v>795</v>
      </c>
      <c r="AO70" s="25" t="s">
        <v>795</v>
      </c>
      <c r="AP70" s="25" t="s">
        <v>795</v>
      </c>
      <c r="AQ70" s="25" t="s">
        <v>795</v>
      </c>
      <c r="AR70" s="25" t="s">
        <v>795</v>
      </c>
      <c r="AS70" s="25" t="s">
        <v>795</v>
      </c>
      <c r="AT70" s="25" t="s">
        <v>795</v>
      </c>
      <c r="AU70" s="25" t="s">
        <v>795</v>
      </c>
      <c r="AV70" s="6">
        <v>9898830.6699999999</v>
      </c>
      <c r="AW70" s="26">
        <v>43465</v>
      </c>
      <c r="AX70" s="50">
        <v>2018001939</v>
      </c>
      <c r="AY70" s="51" t="s">
        <v>795</v>
      </c>
      <c r="AZ70" s="25" t="s">
        <v>795</v>
      </c>
      <c r="BA70" s="1" t="s">
        <v>693</v>
      </c>
      <c r="BB70" s="1">
        <v>3202782346</v>
      </c>
      <c r="BC70" s="392" t="s">
        <v>694</v>
      </c>
    </row>
    <row r="71" spans="1:55" s="9" customFormat="1" ht="101.25" customHeight="1" x14ac:dyDescent="0.25">
      <c r="A71" s="1" t="s">
        <v>620</v>
      </c>
      <c r="B71" s="25" t="s">
        <v>621</v>
      </c>
      <c r="C71" s="1" t="s">
        <v>622</v>
      </c>
      <c r="D71" s="1" t="s">
        <v>623</v>
      </c>
      <c r="E71" s="1" t="s">
        <v>624</v>
      </c>
      <c r="F71" s="25" t="s">
        <v>625</v>
      </c>
      <c r="G71" s="269" t="s">
        <v>626</v>
      </c>
      <c r="H71" s="269">
        <v>2018001621</v>
      </c>
      <c r="I71" s="275">
        <v>43413</v>
      </c>
      <c r="J71" s="4">
        <v>17000000</v>
      </c>
      <c r="K71" s="275">
        <v>43441</v>
      </c>
      <c r="L71" s="269">
        <v>2018001831</v>
      </c>
      <c r="M71" s="269" t="s">
        <v>626</v>
      </c>
      <c r="N71" s="270" t="s">
        <v>60</v>
      </c>
      <c r="O71" s="275">
        <v>43441</v>
      </c>
      <c r="P71" s="4">
        <v>17000000</v>
      </c>
      <c r="Q71" s="275">
        <v>43447</v>
      </c>
      <c r="R71" s="275">
        <v>43447</v>
      </c>
      <c r="S71" s="269">
        <v>15</v>
      </c>
      <c r="T71" s="6">
        <v>17000000</v>
      </c>
      <c r="U71" s="48" t="s">
        <v>795</v>
      </c>
      <c r="V71" s="48" t="s">
        <v>795</v>
      </c>
      <c r="W71" s="48" t="s">
        <v>795</v>
      </c>
      <c r="X71" s="48" t="s">
        <v>795</v>
      </c>
      <c r="Y71" s="49" t="s">
        <v>795</v>
      </c>
      <c r="Z71" s="26">
        <v>43450</v>
      </c>
      <c r="AA71" s="26">
        <v>43462</v>
      </c>
      <c r="AB71" s="1" t="s">
        <v>60</v>
      </c>
      <c r="AC71" s="1" t="s">
        <v>228</v>
      </c>
      <c r="AD71" s="25" t="s">
        <v>795</v>
      </c>
      <c r="AE71" s="25" t="s">
        <v>795</v>
      </c>
      <c r="AF71" s="25" t="s">
        <v>795</v>
      </c>
      <c r="AG71" s="6" t="s">
        <v>795</v>
      </c>
      <c r="AH71" s="25" t="s">
        <v>795</v>
      </c>
      <c r="AI71" s="50" t="s">
        <v>795</v>
      </c>
      <c r="AJ71" s="6" t="s">
        <v>795</v>
      </c>
      <c r="AK71" s="25" t="s">
        <v>795</v>
      </c>
      <c r="AL71" s="25" t="s">
        <v>795</v>
      </c>
      <c r="AM71" s="25" t="s">
        <v>795</v>
      </c>
      <c r="AN71" s="25" t="s">
        <v>795</v>
      </c>
      <c r="AO71" s="25" t="s">
        <v>795</v>
      </c>
      <c r="AP71" s="25" t="s">
        <v>795</v>
      </c>
      <c r="AQ71" s="25" t="s">
        <v>795</v>
      </c>
      <c r="AR71" s="25" t="s">
        <v>795</v>
      </c>
      <c r="AS71" s="25" t="s">
        <v>795</v>
      </c>
      <c r="AT71" s="25" t="s">
        <v>795</v>
      </c>
      <c r="AU71" s="25" t="s">
        <v>795</v>
      </c>
      <c r="AV71" s="6">
        <v>15640000</v>
      </c>
      <c r="AW71" s="26">
        <v>43465</v>
      </c>
      <c r="AX71" s="50">
        <v>2018001925</v>
      </c>
      <c r="AY71" s="51" t="s">
        <v>795</v>
      </c>
      <c r="AZ71" s="25" t="s">
        <v>795</v>
      </c>
      <c r="BA71" s="1" t="s">
        <v>627</v>
      </c>
      <c r="BB71" s="25">
        <v>3134433533</v>
      </c>
      <c r="BC71" s="386" t="s">
        <v>628</v>
      </c>
    </row>
    <row r="72" spans="1:55" s="9" customFormat="1" ht="51.75" customHeight="1" x14ac:dyDescent="0.25">
      <c r="A72" s="283" t="s">
        <v>682</v>
      </c>
      <c r="B72" s="280" t="s">
        <v>659</v>
      </c>
      <c r="C72" s="283" t="s">
        <v>660</v>
      </c>
      <c r="D72" s="283" t="s">
        <v>661</v>
      </c>
      <c r="E72" s="283" t="s">
        <v>601</v>
      </c>
      <c r="F72" s="280" t="s">
        <v>116</v>
      </c>
      <c r="G72" s="269" t="s">
        <v>662</v>
      </c>
      <c r="H72" s="280">
        <v>2018001642</v>
      </c>
      <c r="I72" s="362">
        <v>43424</v>
      </c>
      <c r="J72" s="4">
        <v>10958300</v>
      </c>
      <c r="K72" s="362">
        <v>43452</v>
      </c>
      <c r="L72" s="280">
        <v>2018001851</v>
      </c>
      <c r="M72" s="269" t="s">
        <v>662</v>
      </c>
      <c r="N72" s="270" t="s">
        <v>60</v>
      </c>
      <c r="O72" s="362">
        <v>43452</v>
      </c>
      <c r="P72" s="4">
        <v>10958300</v>
      </c>
      <c r="Q72" s="362">
        <v>43455</v>
      </c>
      <c r="R72" s="362">
        <v>43455</v>
      </c>
      <c r="S72" s="283" t="s">
        <v>664</v>
      </c>
      <c r="T72" s="364">
        <v>19958300</v>
      </c>
      <c r="U72" s="365" t="s">
        <v>795</v>
      </c>
      <c r="V72" s="365" t="s">
        <v>795</v>
      </c>
      <c r="W72" s="365" t="s">
        <v>795</v>
      </c>
      <c r="X72" s="365" t="s">
        <v>795</v>
      </c>
      <c r="Y72" s="366" t="s">
        <v>795</v>
      </c>
      <c r="Z72" s="362">
        <v>43461</v>
      </c>
      <c r="AA72" s="362">
        <v>43462</v>
      </c>
      <c r="AB72" s="1" t="s">
        <v>60</v>
      </c>
      <c r="AC72" s="283" t="s">
        <v>228</v>
      </c>
      <c r="AD72" s="25" t="s">
        <v>795</v>
      </c>
      <c r="AE72" s="25" t="s">
        <v>795</v>
      </c>
      <c r="AF72" s="25" t="s">
        <v>795</v>
      </c>
      <c r="AG72" s="6" t="s">
        <v>795</v>
      </c>
      <c r="AH72" s="25" t="s">
        <v>795</v>
      </c>
      <c r="AI72" s="50" t="s">
        <v>795</v>
      </c>
      <c r="AJ72" s="6" t="s">
        <v>795</v>
      </c>
      <c r="AK72" s="25" t="s">
        <v>795</v>
      </c>
      <c r="AL72" s="25" t="s">
        <v>795</v>
      </c>
      <c r="AM72" s="25" t="s">
        <v>795</v>
      </c>
      <c r="AN72" s="25" t="s">
        <v>795</v>
      </c>
      <c r="AO72" s="25" t="s">
        <v>795</v>
      </c>
      <c r="AP72" s="25" t="s">
        <v>795</v>
      </c>
      <c r="AQ72" s="25" t="s">
        <v>795</v>
      </c>
      <c r="AR72" s="25" t="s">
        <v>795</v>
      </c>
      <c r="AS72" s="25" t="s">
        <v>795</v>
      </c>
      <c r="AT72" s="25" t="s">
        <v>795</v>
      </c>
      <c r="AU72" s="25" t="s">
        <v>795</v>
      </c>
      <c r="AV72" s="6" t="s">
        <v>795</v>
      </c>
      <c r="AW72" s="25" t="s">
        <v>795</v>
      </c>
      <c r="AX72" s="50" t="s">
        <v>795</v>
      </c>
      <c r="AY72" s="51" t="s">
        <v>795</v>
      </c>
      <c r="AZ72" s="25" t="s">
        <v>795</v>
      </c>
      <c r="BA72" s="283" t="s">
        <v>618</v>
      </c>
      <c r="BB72" s="280">
        <v>3136261221</v>
      </c>
      <c r="BC72" s="383" t="s">
        <v>619</v>
      </c>
    </row>
    <row r="73" spans="1:55" ht="45" customHeight="1" x14ac:dyDescent="0.2">
      <c r="A73" s="285"/>
      <c r="B73" s="282"/>
      <c r="C73" s="285"/>
      <c r="D73" s="285"/>
      <c r="E73" s="285"/>
      <c r="F73" s="282"/>
      <c r="G73" s="269" t="s">
        <v>663</v>
      </c>
      <c r="H73" s="282"/>
      <c r="I73" s="363"/>
      <c r="J73" s="4">
        <v>9000000</v>
      </c>
      <c r="K73" s="363"/>
      <c r="L73" s="282"/>
      <c r="M73" s="269" t="s">
        <v>663</v>
      </c>
      <c r="N73" s="270" t="s">
        <v>60</v>
      </c>
      <c r="O73" s="363"/>
      <c r="P73" s="4">
        <v>9000000</v>
      </c>
      <c r="Q73" s="363"/>
      <c r="R73" s="363"/>
      <c r="S73" s="285"/>
      <c r="T73" s="88"/>
      <c r="U73" s="89"/>
      <c r="V73" s="89"/>
      <c r="W73" s="89"/>
      <c r="X73" s="89"/>
      <c r="Y73" s="90"/>
      <c r="Z73" s="363"/>
      <c r="AA73" s="363"/>
      <c r="AB73" s="52" t="s">
        <v>60</v>
      </c>
      <c r="AC73" s="285"/>
      <c r="AD73" s="5" t="s">
        <v>795</v>
      </c>
      <c r="AE73" s="5" t="s">
        <v>795</v>
      </c>
      <c r="AF73" s="5" t="s">
        <v>795</v>
      </c>
      <c r="AG73" s="7" t="s">
        <v>795</v>
      </c>
      <c r="AH73" s="5" t="s">
        <v>795</v>
      </c>
      <c r="AI73" s="24" t="s">
        <v>795</v>
      </c>
      <c r="AJ73" s="7" t="s">
        <v>795</v>
      </c>
      <c r="AK73" s="5" t="s">
        <v>795</v>
      </c>
      <c r="AL73" s="5" t="s">
        <v>795</v>
      </c>
      <c r="AM73" s="5" t="s">
        <v>795</v>
      </c>
      <c r="AN73" s="5" t="s">
        <v>795</v>
      </c>
      <c r="AO73" s="5" t="s">
        <v>795</v>
      </c>
      <c r="AP73" s="5" t="s">
        <v>795</v>
      </c>
      <c r="AQ73" s="5" t="s">
        <v>795</v>
      </c>
      <c r="AR73" s="5" t="s">
        <v>795</v>
      </c>
      <c r="AS73" s="5" t="s">
        <v>795</v>
      </c>
      <c r="AT73" s="5" t="s">
        <v>795</v>
      </c>
      <c r="AU73" s="5" t="s">
        <v>795</v>
      </c>
      <c r="AV73" s="6" t="s">
        <v>795</v>
      </c>
      <c r="AW73" s="5" t="s">
        <v>795</v>
      </c>
      <c r="AX73" s="24" t="s">
        <v>795</v>
      </c>
      <c r="AY73" s="28" t="s">
        <v>795</v>
      </c>
      <c r="AZ73" s="5" t="s">
        <v>795</v>
      </c>
      <c r="BA73" s="285"/>
      <c r="BB73" s="282"/>
      <c r="BC73" s="384"/>
    </row>
    <row r="74" spans="1:55" ht="84" customHeight="1" x14ac:dyDescent="0.2">
      <c r="A74" s="1" t="s">
        <v>695</v>
      </c>
      <c r="B74" s="267" t="s">
        <v>696</v>
      </c>
      <c r="C74" s="1" t="s">
        <v>697</v>
      </c>
      <c r="D74" s="1" t="s">
        <v>698</v>
      </c>
      <c r="E74" s="260" t="s">
        <v>699</v>
      </c>
      <c r="F74" s="267" t="s">
        <v>700</v>
      </c>
      <c r="G74" s="269" t="s">
        <v>201</v>
      </c>
      <c r="H74" s="267">
        <v>2018001612</v>
      </c>
      <c r="I74" s="262">
        <v>43411</v>
      </c>
      <c r="J74" s="4">
        <v>14972321</v>
      </c>
      <c r="K74" s="262">
        <v>43460</v>
      </c>
      <c r="L74" s="267">
        <v>2018001880</v>
      </c>
      <c r="M74" s="269" t="s">
        <v>201</v>
      </c>
      <c r="N74" s="270" t="s">
        <v>701</v>
      </c>
      <c r="O74" s="262">
        <v>43460</v>
      </c>
      <c r="P74" s="4">
        <v>14972321.130000001</v>
      </c>
      <c r="Q74" s="262">
        <v>43461</v>
      </c>
      <c r="R74" s="262">
        <v>43461</v>
      </c>
      <c r="S74" s="260" t="s">
        <v>533</v>
      </c>
      <c r="T74" s="264">
        <v>14972321.130000001</v>
      </c>
      <c r="U74" s="265" t="s">
        <v>795</v>
      </c>
      <c r="V74" s="265" t="s">
        <v>795</v>
      </c>
      <c r="W74" s="265" t="s">
        <v>795</v>
      </c>
      <c r="X74" s="265" t="s">
        <v>795</v>
      </c>
      <c r="Y74" s="268" t="s">
        <v>795</v>
      </c>
      <c r="Z74" s="262">
        <v>43465</v>
      </c>
      <c r="AA74" s="262">
        <v>43465</v>
      </c>
      <c r="AB74" s="270" t="s">
        <v>701</v>
      </c>
      <c r="AC74" s="260" t="s">
        <v>228</v>
      </c>
      <c r="AD74" s="5" t="s">
        <v>795</v>
      </c>
      <c r="AE74" s="5" t="s">
        <v>795</v>
      </c>
      <c r="AF74" s="5" t="s">
        <v>795</v>
      </c>
      <c r="AG74" s="7" t="s">
        <v>795</v>
      </c>
      <c r="AH74" s="5" t="s">
        <v>795</v>
      </c>
      <c r="AI74" s="24" t="s">
        <v>795</v>
      </c>
      <c r="AJ74" s="7" t="s">
        <v>795</v>
      </c>
      <c r="AK74" s="5" t="s">
        <v>795</v>
      </c>
      <c r="AL74" s="5" t="s">
        <v>795</v>
      </c>
      <c r="AM74" s="5" t="s">
        <v>795</v>
      </c>
      <c r="AN74" s="5" t="s">
        <v>795</v>
      </c>
      <c r="AO74" s="5" t="s">
        <v>795</v>
      </c>
      <c r="AP74" s="5" t="s">
        <v>795</v>
      </c>
      <c r="AQ74" s="5" t="s">
        <v>795</v>
      </c>
      <c r="AR74" s="5" t="s">
        <v>795</v>
      </c>
      <c r="AS74" s="5" t="s">
        <v>795</v>
      </c>
      <c r="AT74" s="5" t="s">
        <v>795</v>
      </c>
      <c r="AU74" s="5" t="s">
        <v>795</v>
      </c>
      <c r="AV74" s="6" t="s">
        <v>795</v>
      </c>
      <c r="AW74" s="5" t="s">
        <v>795</v>
      </c>
      <c r="AX74" s="24" t="s">
        <v>795</v>
      </c>
      <c r="AY74" s="28" t="s">
        <v>795</v>
      </c>
      <c r="AZ74" s="5" t="s">
        <v>795</v>
      </c>
      <c r="BA74" s="260" t="s">
        <v>702</v>
      </c>
      <c r="BB74" s="267">
        <v>3202201996</v>
      </c>
      <c r="BC74" s="393" t="s">
        <v>703</v>
      </c>
    </row>
    <row r="75" spans="1:55" ht="84" customHeight="1" x14ac:dyDescent="0.2">
      <c r="A75" s="1" t="s">
        <v>704</v>
      </c>
      <c r="B75" s="267" t="s">
        <v>705</v>
      </c>
      <c r="C75" s="1" t="s">
        <v>674</v>
      </c>
      <c r="D75" s="1" t="s">
        <v>706</v>
      </c>
      <c r="E75" s="260" t="s">
        <v>707</v>
      </c>
      <c r="F75" s="267" t="s">
        <v>708</v>
      </c>
      <c r="G75" s="269" t="s">
        <v>626</v>
      </c>
      <c r="H75" s="267">
        <v>2018001617</v>
      </c>
      <c r="I75" s="262">
        <v>43411</v>
      </c>
      <c r="J75" s="4">
        <v>21500000</v>
      </c>
      <c r="K75" s="262">
        <v>43460</v>
      </c>
      <c r="L75" s="267">
        <v>2018001881</v>
      </c>
      <c r="M75" s="269" t="s">
        <v>626</v>
      </c>
      <c r="N75" s="270" t="s">
        <v>60</v>
      </c>
      <c r="O75" s="262">
        <v>43460</v>
      </c>
      <c r="P75" s="4">
        <v>21500000</v>
      </c>
      <c r="Q75" s="262">
        <v>43461</v>
      </c>
      <c r="R75" s="262">
        <v>43461</v>
      </c>
      <c r="S75" s="260" t="s">
        <v>533</v>
      </c>
      <c r="T75" s="264">
        <v>21500000</v>
      </c>
      <c r="U75" s="265" t="s">
        <v>795</v>
      </c>
      <c r="V75" s="265" t="s">
        <v>795</v>
      </c>
      <c r="W75" s="265" t="s">
        <v>795</v>
      </c>
      <c r="X75" s="265" t="s">
        <v>795</v>
      </c>
      <c r="Y75" s="268" t="s">
        <v>795</v>
      </c>
      <c r="Z75" s="262">
        <v>43465</v>
      </c>
      <c r="AA75" s="262">
        <v>43465</v>
      </c>
      <c r="AB75" s="270" t="s">
        <v>60</v>
      </c>
      <c r="AC75" s="260" t="s">
        <v>586</v>
      </c>
      <c r="AD75" s="5" t="s">
        <v>795</v>
      </c>
      <c r="AE75" s="5" t="s">
        <v>795</v>
      </c>
      <c r="AF75" s="5" t="s">
        <v>795</v>
      </c>
      <c r="AG75" s="7" t="s">
        <v>795</v>
      </c>
      <c r="AH75" s="5" t="s">
        <v>795</v>
      </c>
      <c r="AI75" s="24" t="s">
        <v>795</v>
      </c>
      <c r="AJ75" s="7" t="s">
        <v>795</v>
      </c>
      <c r="AK75" s="5" t="s">
        <v>795</v>
      </c>
      <c r="AL75" s="5" t="s">
        <v>795</v>
      </c>
      <c r="AM75" s="5" t="s">
        <v>795</v>
      </c>
      <c r="AN75" s="5" t="s">
        <v>795</v>
      </c>
      <c r="AO75" s="5" t="s">
        <v>795</v>
      </c>
      <c r="AP75" s="5" t="s">
        <v>795</v>
      </c>
      <c r="AQ75" s="5" t="s">
        <v>795</v>
      </c>
      <c r="AR75" s="5" t="s">
        <v>795</v>
      </c>
      <c r="AS75" s="5" t="s">
        <v>795</v>
      </c>
      <c r="AT75" s="5" t="s">
        <v>795</v>
      </c>
      <c r="AU75" s="5" t="s">
        <v>795</v>
      </c>
      <c r="AV75" s="6">
        <v>19135000</v>
      </c>
      <c r="AW75" s="26">
        <v>43465</v>
      </c>
      <c r="AX75" s="50">
        <v>2018001926</v>
      </c>
      <c r="AY75" s="28" t="s">
        <v>795</v>
      </c>
      <c r="AZ75" s="5" t="s">
        <v>795</v>
      </c>
      <c r="BA75" s="260" t="s">
        <v>709</v>
      </c>
      <c r="BB75" s="267">
        <v>3167192425</v>
      </c>
      <c r="BC75" s="393" t="s">
        <v>710</v>
      </c>
    </row>
    <row r="76" spans="1:55" ht="95.25" customHeight="1" x14ac:dyDescent="0.2">
      <c r="A76" s="1" t="s">
        <v>711</v>
      </c>
      <c r="B76" s="267" t="s">
        <v>712</v>
      </c>
      <c r="C76" s="1" t="s">
        <v>745</v>
      </c>
      <c r="D76" s="1" t="s">
        <v>713</v>
      </c>
      <c r="E76" s="260" t="s">
        <v>714</v>
      </c>
      <c r="F76" s="267" t="s">
        <v>715</v>
      </c>
      <c r="G76" s="269" t="s">
        <v>716</v>
      </c>
      <c r="H76" s="267">
        <v>2018001738</v>
      </c>
      <c r="I76" s="262">
        <v>43437</v>
      </c>
      <c r="J76" s="4">
        <v>21713900</v>
      </c>
      <c r="K76" s="262">
        <v>43460</v>
      </c>
      <c r="L76" s="267">
        <v>2018001882</v>
      </c>
      <c r="M76" s="269" t="s">
        <v>716</v>
      </c>
      <c r="N76" s="270" t="s">
        <v>60</v>
      </c>
      <c r="O76" s="262">
        <v>43460</v>
      </c>
      <c r="P76" s="4">
        <v>21713900</v>
      </c>
      <c r="Q76" s="262">
        <v>43461</v>
      </c>
      <c r="R76" s="262">
        <v>43461</v>
      </c>
      <c r="S76" s="260" t="s">
        <v>533</v>
      </c>
      <c r="T76" s="264">
        <v>21713900</v>
      </c>
      <c r="U76" s="265" t="s">
        <v>795</v>
      </c>
      <c r="V76" s="265" t="s">
        <v>795</v>
      </c>
      <c r="W76" s="265" t="s">
        <v>795</v>
      </c>
      <c r="X76" s="265" t="s">
        <v>795</v>
      </c>
      <c r="Y76" s="268" t="s">
        <v>795</v>
      </c>
      <c r="Z76" s="262">
        <v>43465</v>
      </c>
      <c r="AA76" s="262">
        <v>43465</v>
      </c>
      <c r="AB76" s="270" t="s">
        <v>60</v>
      </c>
      <c r="AC76" s="260" t="s">
        <v>228</v>
      </c>
      <c r="AD76" s="5" t="s">
        <v>795</v>
      </c>
      <c r="AE76" s="5" t="s">
        <v>795</v>
      </c>
      <c r="AF76" s="5" t="s">
        <v>795</v>
      </c>
      <c r="AG76" s="7" t="s">
        <v>795</v>
      </c>
      <c r="AH76" s="5" t="s">
        <v>795</v>
      </c>
      <c r="AI76" s="24" t="s">
        <v>795</v>
      </c>
      <c r="AJ76" s="7" t="s">
        <v>795</v>
      </c>
      <c r="AK76" s="5" t="s">
        <v>795</v>
      </c>
      <c r="AL76" s="5" t="s">
        <v>795</v>
      </c>
      <c r="AM76" s="5" t="s">
        <v>795</v>
      </c>
      <c r="AN76" s="5" t="s">
        <v>795</v>
      </c>
      <c r="AO76" s="5" t="s">
        <v>795</v>
      </c>
      <c r="AP76" s="5" t="s">
        <v>795</v>
      </c>
      <c r="AQ76" s="5" t="s">
        <v>795</v>
      </c>
      <c r="AR76" s="5" t="s">
        <v>795</v>
      </c>
      <c r="AS76" s="5" t="s">
        <v>795</v>
      </c>
      <c r="AT76" s="5" t="s">
        <v>795</v>
      </c>
      <c r="AU76" s="5" t="s">
        <v>795</v>
      </c>
      <c r="AV76" s="6" t="s">
        <v>795</v>
      </c>
      <c r="AW76" s="5" t="s">
        <v>795</v>
      </c>
      <c r="AX76" s="24" t="s">
        <v>795</v>
      </c>
      <c r="AY76" s="28" t="s">
        <v>795</v>
      </c>
      <c r="AZ76" s="5" t="s">
        <v>795</v>
      </c>
      <c r="BA76" s="260" t="s">
        <v>717</v>
      </c>
      <c r="BB76" s="267">
        <v>3213574449</v>
      </c>
      <c r="BC76" s="393" t="s">
        <v>718</v>
      </c>
    </row>
    <row r="77" spans="1:55" ht="117" customHeight="1" x14ac:dyDescent="0.2">
      <c r="A77" s="1" t="s">
        <v>735</v>
      </c>
      <c r="B77" s="267" t="s">
        <v>55</v>
      </c>
      <c r="C77" s="1" t="s">
        <v>736</v>
      </c>
      <c r="D77" s="1" t="s">
        <v>737</v>
      </c>
      <c r="E77" s="260" t="s">
        <v>738</v>
      </c>
      <c r="F77" s="267" t="s">
        <v>739</v>
      </c>
      <c r="G77" s="269" t="s">
        <v>104</v>
      </c>
      <c r="H77" s="267">
        <v>2018001753</v>
      </c>
      <c r="I77" s="262">
        <v>43445</v>
      </c>
      <c r="J77" s="4">
        <v>21736350</v>
      </c>
      <c r="K77" s="262">
        <v>43460</v>
      </c>
      <c r="L77" s="267">
        <v>2018001883</v>
      </c>
      <c r="M77" s="269" t="s">
        <v>104</v>
      </c>
      <c r="N77" s="270" t="s">
        <v>60</v>
      </c>
      <c r="O77" s="262">
        <v>43460</v>
      </c>
      <c r="P77" s="4">
        <v>21736350</v>
      </c>
      <c r="Q77" s="262">
        <v>43465</v>
      </c>
      <c r="R77" s="262">
        <v>43475</v>
      </c>
      <c r="S77" s="260" t="s">
        <v>533</v>
      </c>
      <c r="T77" s="264">
        <v>21736350</v>
      </c>
      <c r="U77" s="265">
        <v>2019000314</v>
      </c>
      <c r="V77" s="265" t="s">
        <v>768</v>
      </c>
      <c r="W77" s="265">
        <v>2019000317</v>
      </c>
      <c r="X77" s="234">
        <v>43528</v>
      </c>
      <c r="Y77" s="268">
        <v>21736350</v>
      </c>
      <c r="Z77" s="262">
        <v>43528</v>
      </c>
      <c r="AA77" s="262">
        <v>43535</v>
      </c>
      <c r="AB77" s="270" t="s">
        <v>60</v>
      </c>
      <c r="AC77" s="260" t="s">
        <v>586</v>
      </c>
      <c r="AD77" s="5" t="s">
        <v>795</v>
      </c>
      <c r="AE77" s="5" t="s">
        <v>795</v>
      </c>
      <c r="AF77" s="5" t="s">
        <v>795</v>
      </c>
      <c r="AG77" s="7" t="s">
        <v>795</v>
      </c>
      <c r="AH77" s="5" t="s">
        <v>795</v>
      </c>
      <c r="AI77" s="24" t="s">
        <v>795</v>
      </c>
      <c r="AJ77" s="7" t="s">
        <v>795</v>
      </c>
      <c r="AK77" s="5" t="s">
        <v>795</v>
      </c>
      <c r="AL77" s="5" t="s">
        <v>795</v>
      </c>
      <c r="AM77" s="5" t="s">
        <v>795</v>
      </c>
      <c r="AN77" s="5" t="s">
        <v>795</v>
      </c>
      <c r="AO77" s="5" t="s">
        <v>795</v>
      </c>
      <c r="AP77" s="5" t="s">
        <v>795</v>
      </c>
      <c r="AQ77" s="5" t="s">
        <v>795</v>
      </c>
      <c r="AR77" s="5" t="s">
        <v>795</v>
      </c>
      <c r="AS77" s="5" t="s">
        <v>795</v>
      </c>
      <c r="AT77" s="5" t="s">
        <v>795</v>
      </c>
      <c r="AU77" s="5" t="s">
        <v>795</v>
      </c>
      <c r="AV77" s="6">
        <v>21736350</v>
      </c>
      <c r="AW77" s="26">
        <v>43580</v>
      </c>
      <c r="AX77" s="50">
        <v>2019000376</v>
      </c>
      <c r="AY77" s="28" t="s">
        <v>795</v>
      </c>
      <c r="AZ77" s="5" t="s">
        <v>795</v>
      </c>
      <c r="BA77" s="260" t="s">
        <v>778</v>
      </c>
      <c r="BB77" s="267">
        <v>3208362499</v>
      </c>
      <c r="BC77" s="393" t="s">
        <v>779</v>
      </c>
    </row>
    <row r="78" spans="1:55" ht="102.75" customHeight="1" x14ac:dyDescent="0.2">
      <c r="A78" s="1" t="s">
        <v>683</v>
      </c>
      <c r="B78" s="25" t="s">
        <v>719</v>
      </c>
      <c r="C78" s="1" t="s">
        <v>720</v>
      </c>
      <c r="D78" s="1" t="s">
        <v>684</v>
      </c>
      <c r="E78" s="260" t="s">
        <v>721</v>
      </c>
      <c r="F78" s="267" t="s">
        <v>722</v>
      </c>
      <c r="G78" s="269" t="s">
        <v>723</v>
      </c>
      <c r="H78" s="267">
        <v>2018001290</v>
      </c>
      <c r="I78" s="262">
        <v>43360</v>
      </c>
      <c r="J78" s="4">
        <v>49074003</v>
      </c>
      <c r="K78" s="262">
        <v>43461</v>
      </c>
      <c r="L78" s="267">
        <v>2018001885</v>
      </c>
      <c r="M78" s="269" t="s">
        <v>723</v>
      </c>
      <c r="N78" s="270" t="s">
        <v>135</v>
      </c>
      <c r="O78" s="262">
        <v>43461</v>
      </c>
      <c r="P78" s="4">
        <v>21751881.379999999</v>
      </c>
      <c r="Q78" s="262">
        <v>43461</v>
      </c>
      <c r="R78" s="262">
        <v>43461</v>
      </c>
      <c r="S78" s="260" t="s">
        <v>533</v>
      </c>
      <c r="T78" s="264">
        <v>21751881.379999999</v>
      </c>
      <c r="U78" s="265" t="s">
        <v>795</v>
      </c>
      <c r="V78" s="265" t="s">
        <v>795</v>
      </c>
      <c r="W78" s="265" t="s">
        <v>795</v>
      </c>
      <c r="X78" s="265" t="s">
        <v>795</v>
      </c>
      <c r="Y78" s="268" t="s">
        <v>795</v>
      </c>
      <c r="Z78" s="262">
        <v>43465</v>
      </c>
      <c r="AA78" s="262">
        <v>43465</v>
      </c>
      <c r="AB78" s="270" t="s">
        <v>135</v>
      </c>
      <c r="AC78" s="260" t="s">
        <v>586</v>
      </c>
      <c r="AD78" s="5" t="s">
        <v>795</v>
      </c>
      <c r="AE78" s="5" t="s">
        <v>795</v>
      </c>
      <c r="AF78" s="5" t="s">
        <v>795</v>
      </c>
      <c r="AG78" s="7" t="s">
        <v>795</v>
      </c>
      <c r="AH78" s="5" t="s">
        <v>795</v>
      </c>
      <c r="AI78" s="24" t="s">
        <v>795</v>
      </c>
      <c r="AJ78" s="7" t="s">
        <v>795</v>
      </c>
      <c r="AK78" s="5" t="s">
        <v>795</v>
      </c>
      <c r="AL78" s="5" t="s">
        <v>795</v>
      </c>
      <c r="AM78" s="5" t="s">
        <v>795</v>
      </c>
      <c r="AN78" s="5" t="s">
        <v>795</v>
      </c>
      <c r="AO78" s="5" t="s">
        <v>795</v>
      </c>
      <c r="AP78" s="5" t="s">
        <v>795</v>
      </c>
      <c r="AQ78" s="5" t="s">
        <v>795</v>
      </c>
      <c r="AR78" s="5" t="s">
        <v>795</v>
      </c>
      <c r="AS78" s="5" t="s">
        <v>795</v>
      </c>
      <c r="AT78" s="5" t="s">
        <v>795</v>
      </c>
      <c r="AU78" s="5" t="s">
        <v>795</v>
      </c>
      <c r="AV78" s="6">
        <v>20575004.379999999</v>
      </c>
      <c r="AW78" s="26">
        <v>43465</v>
      </c>
      <c r="AX78" s="50">
        <v>2018001957</v>
      </c>
      <c r="AY78" s="28" t="s">
        <v>795</v>
      </c>
      <c r="AZ78" s="5" t="s">
        <v>795</v>
      </c>
      <c r="BA78" s="260" t="s">
        <v>724</v>
      </c>
      <c r="BB78" s="267" t="s">
        <v>725</v>
      </c>
      <c r="BC78" s="393" t="s">
        <v>726</v>
      </c>
    </row>
    <row r="79" spans="1:55" ht="84" customHeight="1" x14ac:dyDescent="0.2">
      <c r="A79" s="1" t="s">
        <v>727</v>
      </c>
      <c r="B79" s="25" t="s">
        <v>55</v>
      </c>
      <c r="C79" s="1" t="s">
        <v>673</v>
      </c>
      <c r="D79" s="1" t="s">
        <v>728</v>
      </c>
      <c r="E79" s="260" t="s">
        <v>344</v>
      </c>
      <c r="F79" s="267" t="s">
        <v>729</v>
      </c>
      <c r="G79" s="269" t="s">
        <v>104</v>
      </c>
      <c r="H79" s="267">
        <v>2018001755</v>
      </c>
      <c r="I79" s="262">
        <v>43445</v>
      </c>
      <c r="J79" s="4">
        <v>21750000</v>
      </c>
      <c r="K79" s="262">
        <v>43461</v>
      </c>
      <c r="L79" s="267">
        <v>2018001886</v>
      </c>
      <c r="M79" s="269" t="s">
        <v>104</v>
      </c>
      <c r="N79" s="270" t="s">
        <v>60</v>
      </c>
      <c r="O79" s="262">
        <v>43461</v>
      </c>
      <c r="P79" s="4">
        <v>21750000</v>
      </c>
      <c r="Q79" s="262">
        <v>43462</v>
      </c>
      <c r="R79" s="262">
        <v>43462</v>
      </c>
      <c r="S79" s="260" t="s">
        <v>533</v>
      </c>
      <c r="T79" s="264">
        <v>21750000</v>
      </c>
      <c r="U79" s="265" t="s">
        <v>795</v>
      </c>
      <c r="V79" s="265" t="s">
        <v>795</v>
      </c>
      <c r="W79" s="265" t="s">
        <v>795</v>
      </c>
      <c r="X79" s="265" t="s">
        <v>795</v>
      </c>
      <c r="Y79" s="268" t="s">
        <v>795</v>
      </c>
      <c r="Z79" s="262">
        <v>43465</v>
      </c>
      <c r="AA79" s="262">
        <v>43465</v>
      </c>
      <c r="AB79" s="270" t="s">
        <v>60</v>
      </c>
      <c r="AC79" s="260" t="s">
        <v>586</v>
      </c>
      <c r="AD79" s="5" t="s">
        <v>795</v>
      </c>
      <c r="AE79" s="5" t="s">
        <v>795</v>
      </c>
      <c r="AF79" s="5" t="s">
        <v>795</v>
      </c>
      <c r="AG79" s="7" t="s">
        <v>795</v>
      </c>
      <c r="AH79" s="5" t="s">
        <v>795</v>
      </c>
      <c r="AI79" s="24" t="s">
        <v>795</v>
      </c>
      <c r="AJ79" s="7" t="s">
        <v>795</v>
      </c>
      <c r="AK79" s="5" t="s">
        <v>795</v>
      </c>
      <c r="AL79" s="5" t="s">
        <v>795</v>
      </c>
      <c r="AM79" s="5" t="s">
        <v>795</v>
      </c>
      <c r="AN79" s="5" t="s">
        <v>795</v>
      </c>
      <c r="AO79" s="5" t="s">
        <v>795</v>
      </c>
      <c r="AP79" s="5" t="s">
        <v>795</v>
      </c>
      <c r="AQ79" s="5" t="s">
        <v>795</v>
      </c>
      <c r="AR79" s="5" t="s">
        <v>795</v>
      </c>
      <c r="AS79" s="5" t="s">
        <v>795</v>
      </c>
      <c r="AT79" s="5" t="s">
        <v>795</v>
      </c>
      <c r="AU79" s="5" t="s">
        <v>795</v>
      </c>
      <c r="AV79" s="6">
        <v>21750000</v>
      </c>
      <c r="AW79" s="26">
        <v>43465</v>
      </c>
      <c r="AX79" s="50">
        <v>2018001942</v>
      </c>
      <c r="AY79" s="28" t="s">
        <v>795</v>
      </c>
      <c r="AZ79" s="5" t="s">
        <v>795</v>
      </c>
      <c r="BA79" s="260" t="s">
        <v>730</v>
      </c>
      <c r="BB79" s="267">
        <v>3102031567</v>
      </c>
      <c r="BC79" s="393" t="s">
        <v>731</v>
      </c>
    </row>
    <row r="80" spans="1:55" s="9" customFormat="1" ht="114.75" customHeight="1" x14ac:dyDescent="0.25">
      <c r="A80" s="1" t="s">
        <v>732</v>
      </c>
      <c r="B80" s="25" t="s">
        <v>733</v>
      </c>
      <c r="C80" s="1" t="s">
        <v>676</v>
      </c>
      <c r="D80" s="1" t="s">
        <v>734</v>
      </c>
      <c r="E80" s="1" t="s">
        <v>699</v>
      </c>
      <c r="F80" s="25" t="s">
        <v>700</v>
      </c>
      <c r="G80" s="269" t="s">
        <v>663</v>
      </c>
      <c r="H80" s="269">
        <v>2018001765</v>
      </c>
      <c r="I80" s="275">
        <v>43447</v>
      </c>
      <c r="J80" s="269">
        <v>21000000</v>
      </c>
      <c r="K80" s="275">
        <v>43461</v>
      </c>
      <c r="L80" s="269">
        <v>2018001887</v>
      </c>
      <c r="M80" s="269" t="s">
        <v>663</v>
      </c>
      <c r="N80" s="270" t="s">
        <v>60</v>
      </c>
      <c r="O80" s="275">
        <v>43461</v>
      </c>
      <c r="P80" s="4">
        <v>20998450</v>
      </c>
      <c r="Q80" s="275">
        <v>43461</v>
      </c>
      <c r="R80" s="275">
        <v>43461</v>
      </c>
      <c r="S80" s="270" t="s">
        <v>533</v>
      </c>
      <c r="T80" s="6">
        <v>20998450</v>
      </c>
      <c r="U80" s="48">
        <v>2019000315</v>
      </c>
      <c r="V80" s="48" t="s">
        <v>767</v>
      </c>
      <c r="W80" s="48">
        <v>2019000318</v>
      </c>
      <c r="X80" s="222">
        <v>43528</v>
      </c>
      <c r="Y80" s="49">
        <v>20998450</v>
      </c>
      <c r="Z80" s="26">
        <v>43528</v>
      </c>
      <c r="AA80" s="26">
        <v>43566</v>
      </c>
      <c r="AB80" s="1" t="s">
        <v>60</v>
      </c>
      <c r="AC80" s="1" t="s">
        <v>586</v>
      </c>
      <c r="AD80" s="25" t="s">
        <v>795</v>
      </c>
      <c r="AE80" s="25" t="s">
        <v>795</v>
      </c>
      <c r="AF80" s="25" t="s">
        <v>795</v>
      </c>
      <c r="AG80" s="6" t="s">
        <v>795</v>
      </c>
      <c r="AH80" s="25" t="s">
        <v>795</v>
      </c>
      <c r="AI80" s="50" t="s">
        <v>795</v>
      </c>
      <c r="AJ80" s="6" t="s">
        <v>795</v>
      </c>
      <c r="AK80" s="25" t="s">
        <v>795</v>
      </c>
      <c r="AL80" s="25" t="s">
        <v>795</v>
      </c>
      <c r="AM80" s="25" t="s">
        <v>795</v>
      </c>
      <c r="AN80" s="25" t="s">
        <v>795</v>
      </c>
      <c r="AO80" s="25" t="s">
        <v>795</v>
      </c>
      <c r="AP80" s="25" t="s">
        <v>795</v>
      </c>
      <c r="AQ80" s="25" t="s">
        <v>795</v>
      </c>
      <c r="AR80" s="25" t="s">
        <v>795</v>
      </c>
      <c r="AS80" s="25" t="s">
        <v>795</v>
      </c>
      <c r="AT80" s="25" t="s">
        <v>795</v>
      </c>
      <c r="AU80" s="25" t="s">
        <v>795</v>
      </c>
      <c r="AV80" s="6">
        <v>20998450</v>
      </c>
      <c r="AW80" s="26">
        <v>43580</v>
      </c>
      <c r="AX80" s="50">
        <v>2019000377</v>
      </c>
      <c r="AY80" s="51" t="s">
        <v>795</v>
      </c>
      <c r="AZ80" s="25" t="s">
        <v>795</v>
      </c>
      <c r="BA80" s="260" t="s">
        <v>702</v>
      </c>
      <c r="BB80" s="267">
        <v>3202201996</v>
      </c>
      <c r="BC80" s="393" t="s">
        <v>703</v>
      </c>
    </row>
    <row r="81" spans="16:26" s="2" customFormat="1" x14ac:dyDescent="0.2">
      <c r="P81" s="14"/>
      <c r="R81" s="8"/>
      <c r="S81" s="16"/>
      <c r="T81" s="14"/>
      <c r="U81" s="11"/>
      <c r="V81" s="11"/>
      <c r="W81" s="11"/>
      <c r="X81" s="11"/>
      <c r="Y81" s="15"/>
    </row>
    <row r="82" spans="16:26" s="2" customFormat="1" x14ac:dyDescent="0.2">
      <c r="P82" s="14"/>
      <c r="R82" s="8"/>
      <c r="S82" s="16"/>
      <c r="T82" s="14"/>
      <c r="U82" s="11"/>
      <c r="V82" s="11"/>
      <c r="W82" s="11"/>
      <c r="X82" s="11"/>
      <c r="Y82" s="15"/>
    </row>
    <row r="83" spans="16:26" s="2" customFormat="1" x14ac:dyDescent="0.2">
      <c r="P83" s="14"/>
      <c r="R83" s="8"/>
      <c r="S83" s="16"/>
      <c r="T83" s="14"/>
      <c r="U83" s="11"/>
      <c r="V83" s="11"/>
      <c r="W83" s="11"/>
      <c r="X83" s="11"/>
      <c r="Y83" s="15"/>
    </row>
    <row r="84" spans="16:26" s="2" customFormat="1" x14ac:dyDescent="0.2">
      <c r="P84" s="14"/>
      <c r="R84" s="8"/>
      <c r="S84" s="16"/>
      <c r="T84" s="14"/>
      <c r="U84" s="11"/>
      <c r="V84" s="15"/>
      <c r="W84" s="15"/>
      <c r="X84" s="15"/>
      <c r="Y84" s="15"/>
      <c r="Z84" s="14"/>
    </row>
    <row r="85" spans="16:26" s="2" customFormat="1" x14ac:dyDescent="0.2">
      <c r="P85" s="14"/>
      <c r="R85" s="8"/>
      <c r="S85" s="16"/>
      <c r="T85" s="14"/>
      <c r="U85" s="11"/>
      <c r="V85" s="15"/>
      <c r="W85" s="15"/>
      <c r="X85" s="15"/>
      <c r="Y85" s="15"/>
      <c r="Z85" s="14"/>
    </row>
    <row r="86" spans="16:26" s="2" customFormat="1" x14ac:dyDescent="0.2">
      <c r="P86" s="14"/>
      <c r="R86" s="8"/>
      <c r="S86" s="16"/>
      <c r="T86" s="14"/>
      <c r="U86" s="11"/>
      <c r="V86" s="15"/>
      <c r="W86" s="15"/>
      <c r="X86" s="15"/>
      <c r="Y86" s="15"/>
      <c r="Z86" s="14"/>
    </row>
    <row r="87" spans="16:26" s="2" customFormat="1" x14ac:dyDescent="0.2">
      <c r="P87" s="14"/>
      <c r="R87" s="8"/>
      <c r="S87" s="16"/>
      <c r="T87" s="14"/>
      <c r="U87" s="11"/>
      <c r="V87" s="15"/>
      <c r="W87" s="15"/>
      <c r="X87" s="15"/>
      <c r="Y87" s="15"/>
      <c r="Z87" s="14"/>
    </row>
    <row r="88" spans="16:26" s="2" customFormat="1" x14ac:dyDescent="0.2">
      <c r="R88" s="8"/>
      <c r="S88" s="16"/>
      <c r="T88" s="14"/>
      <c r="U88" s="11"/>
      <c r="V88" s="15"/>
      <c r="W88" s="15"/>
      <c r="X88" s="15"/>
      <c r="Y88" s="15"/>
      <c r="Z88" s="14"/>
    </row>
    <row r="89" spans="16:26" s="2" customFormat="1" x14ac:dyDescent="0.2">
      <c r="R89" s="8"/>
      <c r="S89" s="16"/>
      <c r="T89" s="14"/>
      <c r="U89" s="11"/>
      <c r="V89" s="15"/>
      <c r="W89" s="15"/>
      <c r="X89" s="15"/>
      <c r="Y89" s="15"/>
      <c r="Z89" s="14"/>
    </row>
    <row r="90" spans="16:26" s="2" customFormat="1" x14ac:dyDescent="0.2">
      <c r="R90" s="8"/>
      <c r="S90" s="16"/>
      <c r="T90" s="14"/>
      <c r="U90" s="11"/>
      <c r="V90" s="15"/>
      <c r="W90" s="15"/>
      <c r="X90" s="15"/>
      <c r="Y90" s="15"/>
      <c r="Z90" s="14"/>
    </row>
    <row r="91" spans="16:26" s="2" customFormat="1" x14ac:dyDescent="0.2">
      <c r="R91" s="8"/>
      <c r="S91" s="16"/>
      <c r="T91" s="14"/>
      <c r="U91" s="11"/>
      <c r="V91" s="15"/>
      <c r="W91" s="15"/>
      <c r="X91" s="15"/>
      <c r="Y91" s="15"/>
      <c r="Z91" s="14"/>
    </row>
    <row r="124" spans="10:10" s="2" customFormat="1" x14ac:dyDescent="0.2">
      <c r="J124" s="14">
        <v>180000</v>
      </c>
    </row>
    <row r="125" spans="10:10" s="2" customFormat="1" x14ac:dyDescent="0.2">
      <c r="J125" s="14">
        <v>60000</v>
      </c>
    </row>
    <row r="126" spans="10:10" s="2" customFormat="1" x14ac:dyDescent="0.2">
      <c r="J126" s="14">
        <f>SUM(J124:J125)</f>
        <v>240000</v>
      </c>
    </row>
  </sheetData>
  <mergeCells count="4">
    <mergeCell ref="R1:AZ1"/>
    <mergeCell ref="A2:Q2"/>
    <mergeCell ref="R2:AZ2"/>
    <mergeCell ref="A1:Q1"/>
  </mergeCells>
  <hyperlinks>
    <hyperlink ref="BC5" r:id="rId1" xr:uid="{00000000-0004-0000-0200-000000000000}"/>
    <hyperlink ref="BC14" r:id="rId2" xr:uid="{00000000-0004-0000-0200-000001000000}"/>
    <hyperlink ref="BC15" r:id="rId3" xr:uid="{00000000-0004-0000-0200-000002000000}"/>
    <hyperlink ref="BC22" r:id="rId4" xr:uid="{00000000-0004-0000-0200-000003000000}"/>
    <hyperlink ref="BC12" r:id="rId5" xr:uid="{00000000-0004-0000-0200-000004000000}"/>
    <hyperlink ref="BC17" r:id="rId6" xr:uid="{00000000-0004-0000-0200-000005000000}"/>
    <hyperlink ref="BC23" r:id="rId7" xr:uid="{00000000-0004-0000-0200-000006000000}"/>
    <hyperlink ref="BC10" r:id="rId8" xr:uid="{00000000-0004-0000-0200-000007000000}"/>
    <hyperlink ref="BC19" r:id="rId9" xr:uid="{00000000-0004-0000-0200-000008000000}"/>
    <hyperlink ref="BC20" r:id="rId10" xr:uid="{00000000-0004-0000-0200-000009000000}"/>
    <hyperlink ref="BC9" r:id="rId11" xr:uid="{00000000-0004-0000-0200-00000A000000}"/>
    <hyperlink ref="BC31" r:id="rId12" xr:uid="{00000000-0004-0000-0200-00000B000000}"/>
    <hyperlink ref="BC29" r:id="rId13" xr:uid="{00000000-0004-0000-0200-00000C000000}"/>
    <hyperlink ref="BC27" r:id="rId14" xr:uid="{00000000-0004-0000-0200-00000D000000}"/>
    <hyperlink ref="BC41" r:id="rId15" xr:uid="{00000000-0004-0000-0200-00000E000000}"/>
    <hyperlink ref="BC28" r:id="rId16" xr:uid="{00000000-0004-0000-0200-00000F000000}"/>
    <hyperlink ref="BC30" r:id="rId17" xr:uid="{00000000-0004-0000-0200-000010000000}"/>
    <hyperlink ref="BC32" r:id="rId18" xr:uid="{00000000-0004-0000-0200-000011000000}"/>
    <hyperlink ref="BC21" r:id="rId19" xr:uid="{00000000-0004-0000-0200-000012000000}"/>
    <hyperlink ref="BC38" r:id="rId20" xr:uid="{00000000-0004-0000-0200-000013000000}"/>
    <hyperlink ref="BC37" r:id="rId21" xr:uid="{00000000-0004-0000-0200-000014000000}"/>
    <hyperlink ref="BC45" r:id="rId22" xr:uid="{00000000-0004-0000-0200-000015000000}"/>
    <hyperlink ref="BC39" r:id="rId23" xr:uid="{00000000-0004-0000-0200-000016000000}"/>
    <hyperlink ref="BC46" r:id="rId24" xr:uid="{00000000-0004-0000-0200-000017000000}"/>
    <hyperlink ref="BC48" r:id="rId25" xr:uid="{00000000-0004-0000-0200-000018000000}"/>
    <hyperlink ref="BC49" r:id="rId26" xr:uid="{00000000-0004-0000-0200-000019000000}"/>
    <hyperlink ref="BC47" r:id="rId27" xr:uid="{00000000-0004-0000-0200-00001A000000}"/>
    <hyperlink ref="BC40" r:id="rId28" xr:uid="{00000000-0004-0000-0200-00001B000000}"/>
    <hyperlink ref="BC26" r:id="rId29" xr:uid="{00000000-0004-0000-0200-00001C000000}"/>
    <hyperlink ref="BC51" r:id="rId30" xr:uid="{00000000-0004-0000-0200-00001D000000}"/>
    <hyperlink ref="BC52" r:id="rId31" xr:uid="{00000000-0004-0000-0200-00001E000000}"/>
    <hyperlink ref="BC55" r:id="rId32" xr:uid="{00000000-0004-0000-0200-00001F000000}"/>
    <hyperlink ref="BC54" r:id="rId33" xr:uid="{00000000-0004-0000-0200-000020000000}"/>
    <hyperlink ref="BC56" r:id="rId34" xr:uid="{00000000-0004-0000-0200-000021000000}"/>
    <hyperlink ref="BC57" r:id="rId35" xr:uid="{00000000-0004-0000-0200-000022000000}"/>
    <hyperlink ref="BC53" r:id="rId36" xr:uid="{00000000-0004-0000-0200-000023000000}"/>
    <hyperlink ref="BC60" r:id="rId37" xr:uid="{00000000-0004-0000-0200-000024000000}"/>
    <hyperlink ref="BC59" r:id="rId38" xr:uid="{00000000-0004-0000-0200-000025000000}"/>
    <hyperlink ref="BC63" r:id="rId39" xr:uid="{00000000-0004-0000-0200-000026000000}"/>
    <hyperlink ref="BC64" r:id="rId40" xr:uid="{00000000-0004-0000-0200-000027000000}"/>
    <hyperlink ref="BC62" r:id="rId41" xr:uid="{00000000-0004-0000-0200-000028000000}"/>
    <hyperlink ref="BC66" r:id="rId42" xr:uid="{00000000-0004-0000-0200-000029000000}"/>
    <hyperlink ref="BC65" r:id="rId43" xr:uid="{00000000-0004-0000-0200-00002A000000}"/>
    <hyperlink ref="BC67" r:id="rId44" xr:uid="{00000000-0004-0000-0200-00002B000000}"/>
    <hyperlink ref="BC69" r:id="rId45" xr:uid="{00000000-0004-0000-0200-00002C000000}"/>
    <hyperlink ref="BC68" r:id="rId46" xr:uid="{00000000-0004-0000-0200-00002D000000}"/>
    <hyperlink ref="BC71" r:id="rId47" xr:uid="{00000000-0004-0000-0200-00002E000000}"/>
    <hyperlink ref="BC72" r:id="rId48" xr:uid="{00000000-0004-0000-0200-00002F000000}"/>
    <hyperlink ref="BC70" r:id="rId49" xr:uid="{00000000-0004-0000-0200-000030000000}"/>
    <hyperlink ref="BC74" r:id="rId50" xr:uid="{00000000-0004-0000-0200-000031000000}"/>
    <hyperlink ref="BC75" r:id="rId51" xr:uid="{00000000-0004-0000-0200-000032000000}"/>
    <hyperlink ref="BC76" r:id="rId52" xr:uid="{00000000-0004-0000-0200-000033000000}"/>
    <hyperlink ref="BC78" r:id="rId53" xr:uid="{00000000-0004-0000-0200-000034000000}"/>
    <hyperlink ref="BC79" r:id="rId54" xr:uid="{00000000-0004-0000-0200-000035000000}"/>
    <hyperlink ref="BC80" r:id="rId55" xr:uid="{00000000-0004-0000-0200-000036000000}"/>
    <hyperlink ref="BC7" r:id="rId56" xr:uid="{00000000-0004-0000-0200-000037000000}"/>
    <hyperlink ref="BC77" r:id="rId57" xr:uid="{00000000-0004-0000-0200-000038000000}"/>
  </hyperlinks>
  <pageMargins left="0.70866141732283472" right="0.70866141732283472" top="0.74803149606299213" bottom="0.74803149606299213" header="0.31496062992125984" footer="0.31496062992125984"/>
  <pageSetup scale="75" orientation="landscape"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BC82"/>
  <sheetViews>
    <sheetView zoomScale="90" zoomScaleNormal="90" workbookViewId="0">
      <pane xSplit="2" ySplit="4" topLeftCell="C8" activePane="bottomRight" state="frozen"/>
      <selection pane="topRight" activeCell="C1" sqref="C1"/>
      <selection pane="bottomLeft" activeCell="A6" sqref="A6"/>
      <selection pane="bottomRight" activeCell="C19" sqref="C19:C20"/>
    </sheetView>
  </sheetViews>
  <sheetFormatPr baseColWidth="10" defaultRowHeight="11.25" x14ac:dyDescent="0.2"/>
  <cols>
    <col min="1" max="1" width="11.42578125" style="2"/>
    <col min="2" max="2" width="17.7109375" style="2" customWidth="1"/>
    <col min="3" max="3" width="28.28515625" style="2" customWidth="1"/>
    <col min="4" max="5" width="11.42578125" style="2"/>
    <col min="6" max="6" width="12.85546875" style="2" customWidth="1"/>
    <col min="7" max="7" width="19" style="2" customWidth="1"/>
    <col min="8" max="8" width="15" style="8" bestFit="1" customWidth="1"/>
    <col min="9" max="9" width="15.28515625" style="8" customWidth="1"/>
    <col min="10" max="10" width="17.85546875" style="2" bestFit="1" customWidth="1"/>
    <col min="11" max="11" width="18.85546875" style="33" bestFit="1" customWidth="1"/>
    <col min="12" max="12" width="15" style="8" bestFit="1" customWidth="1"/>
    <col min="13" max="13" width="18.85546875" style="8" customWidth="1"/>
    <col min="14" max="14" width="15" style="8" customWidth="1"/>
    <col min="15" max="15" width="12.85546875" style="2" bestFit="1" customWidth="1"/>
    <col min="16" max="16" width="15.85546875" style="14" bestFit="1" customWidth="1"/>
    <col min="17" max="17" width="12" style="2" bestFit="1" customWidth="1"/>
    <col min="18" max="18" width="15.7109375" style="8" bestFit="1" customWidth="1"/>
    <col min="19" max="19" width="13.5703125" style="33" bestFit="1" customWidth="1"/>
    <col min="20" max="20" width="16.7109375" style="14" bestFit="1" customWidth="1"/>
    <col min="21" max="21" width="16.42578125" style="11" bestFit="1" customWidth="1"/>
    <col min="22" max="22" width="16.85546875" style="11" customWidth="1"/>
    <col min="23" max="24" width="15.7109375" style="11" customWidth="1"/>
    <col min="25" max="25" width="19" style="15" bestFit="1" customWidth="1"/>
    <col min="26" max="26" width="15.42578125" style="2" bestFit="1" customWidth="1"/>
    <col min="27" max="27" width="13" style="2" bestFit="1" customWidth="1"/>
    <col min="28" max="28" width="14.85546875" style="2" bestFit="1" customWidth="1"/>
    <col min="29" max="29" width="11.42578125" style="2"/>
    <col min="30" max="30" width="14.5703125" style="2" customWidth="1"/>
    <col min="31" max="31" width="13.140625" style="2" customWidth="1"/>
    <col min="32" max="32" width="15" style="2" bestFit="1" customWidth="1"/>
    <col min="33" max="33" width="16.85546875" style="14" customWidth="1"/>
    <col min="34" max="34" width="11.42578125" style="2"/>
    <col min="35" max="35" width="14.7109375" style="19" bestFit="1" customWidth="1"/>
    <col min="36" max="36" width="16.42578125" style="14"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7" bestFit="1" customWidth="1"/>
    <col min="49" max="49" width="12.7109375" style="2" customWidth="1"/>
    <col min="50" max="50" width="11.28515625" style="19" customWidth="1"/>
    <col min="51" max="51" width="16.28515625" style="10" customWidth="1"/>
    <col min="52" max="52" width="5.85546875" style="2" customWidth="1"/>
    <col min="53" max="53" width="11.42578125" style="2"/>
    <col min="54" max="54" width="14.7109375" style="2" bestFit="1" customWidth="1"/>
    <col min="55" max="55" width="43.28515625" style="2" customWidth="1"/>
    <col min="56" max="16384" width="11.42578125" style="2"/>
  </cols>
  <sheetData>
    <row r="1" spans="1:55" x14ac:dyDescent="0.2">
      <c r="A1" s="315" t="s">
        <v>0</v>
      </c>
      <c r="B1" s="316"/>
      <c r="C1" s="316"/>
      <c r="D1" s="316"/>
      <c r="E1" s="316"/>
      <c r="F1" s="316"/>
      <c r="G1" s="316"/>
      <c r="H1" s="316"/>
      <c r="I1" s="316"/>
      <c r="J1" s="316"/>
      <c r="K1" s="316"/>
      <c r="L1" s="316"/>
      <c r="M1" s="316"/>
      <c r="N1" s="316"/>
      <c r="O1" s="316"/>
      <c r="P1" s="316"/>
      <c r="Q1" s="317"/>
      <c r="R1" s="318" t="s">
        <v>0</v>
      </c>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row>
    <row r="2" spans="1:55" x14ac:dyDescent="0.2">
      <c r="A2" s="320" t="s">
        <v>49</v>
      </c>
      <c r="B2" s="321"/>
      <c r="C2" s="321"/>
      <c r="D2" s="321"/>
      <c r="E2" s="321"/>
      <c r="F2" s="321"/>
      <c r="G2" s="321"/>
      <c r="H2" s="321"/>
      <c r="I2" s="321"/>
      <c r="J2" s="321"/>
      <c r="K2" s="321"/>
      <c r="L2" s="321"/>
      <c r="M2" s="321"/>
      <c r="N2" s="321"/>
      <c r="O2" s="321"/>
      <c r="P2" s="321"/>
      <c r="Q2" s="322"/>
      <c r="R2" s="320" t="s">
        <v>1</v>
      </c>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row>
    <row r="3" spans="1:55" ht="36.75" customHeight="1" x14ac:dyDescent="0.2">
      <c r="A3" s="298" t="s">
        <v>2</v>
      </c>
      <c r="B3" s="292" t="s">
        <v>31</v>
      </c>
      <c r="C3" s="298" t="s">
        <v>3</v>
      </c>
      <c r="D3" s="292" t="s">
        <v>36</v>
      </c>
      <c r="E3" s="323" t="s">
        <v>4</v>
      </c>
      <c r="F3" s="323"/>
      <c r="G3" s="324" t="s">
        <v>27</v>
      </c>
      <c r="H3" s="325"/>
      <c r="I3" s="325"/>
      <c r="J3" s="326"/>
      <c r="K3" s="310" t="s">
        <v>5</v>
      </c>
      <c r="L3" s="324" t="s">
        <v>6</v>
      </c>
      <c r="M3" s="325"/>
      <c r="N3" s="325"/>
      <c r="O3" s="325"/>
      <c r="P3" s="326"/>
      <c r="Q3" s="310" t="s">
        <v>7</v>
      </c>
      <c r="R3" s="310" t="s">
        <v>8</v>
      </c>
      <c r="S3" s="310" t="s">
        <v>9</v>
      </c>
      <c r="T3" s="313" t="s">
        <v>10</v>
      </c>
      <c r="U3" s="327" t="s">
        <v>33</v>
      </c>
      <c r="V3" s="327" t="s">
        <v>30</v>
      </c>
      <c r="W3" s="327" t="s">
        <v>34</v>
      </c>
      <c r="X3" s="327" t="s">
        <v>37</v>
      </c>
      <c r="Y3" s="329" t="s">
        <v>35</v>
      </c>
      <c r="Z3" s="292" t="s">
        <v>11</v>
      </c>
      <c r="AA3" s="292" t="s">
        <v>12</v>
      </c>
      <c r="AB3" s="31" t="s">
        <v>13</v>
      </c>
      <c r="AC3" s="3" t="s">
        <v>28</v>
      </c>
      <c r="AD3" s="325" t="s">
        <v>14</v>
      </c>
      <c r="AE3" s="325"/>
      <c r="AF3" s="325"/>
      <c r="AG3" s="325"/>
      <c r="AH3" s="325"/>
      <c r="AI3" s="325"/>
      <c r="AJ3" s="325"/>
      <c r="AK3" s="325"/>
      <c r="AL3" s="325"/>
      <c r="AM3" s="325"/>
      <c r="AN3" s="325"/>
      <c r="AO3" s="325"/>
      <c r="AP3" s="325"/>
      <c r="AQ3" s="325"/>
      <c r="AR3" s="325"/>
      <c r="AS3" s="325"/>
      <c r="AT3" s="325"/>
      <c r="AU3" s="325"/>
      <c r="AV3" s="325"/>
      <c r="AW3" s="325"/>
      <c r="AX3" s="326"/>
      <c r="AY3" s="324" t="s">
        <v>15</v>
      </c>
      <c r="AZ3" s="326"/>
      <c r="BA3" s="308" t="s">
        <v>38</v>
      </c>
      <c r="BB3" s="308" t="s">
        <v>39</v>
      </c>
      <c r="BC3" s="298" t="s">
        <v>40</v>
      </c>
    </row>
    <row r="4" spans="1:55" s="9" customFormat="1" ht="21" customHeight="1" x14ac:dyDescent="0.25">
      <c r="A4" s="300"/>
      <c r="B4" s="294"/>
      <c r="C4" s="300"/>
      <c r="D4" s="294"/>
      <c r="E4" s="31" t="s">
        <v>16</v>
      </c>
      <c r="F4" s="31" t="s">
        <v>17</v>
      </c>
      <c r="G4" s="31" t="s">
        <v>30</v>
      </c>
      <c r="H4" s="31" t="s">
        <v>18</v>
      </c>
      <c r="I4" s="31" t="s">
        <v>19</v>
      </c>
      <c r="J4" s="31" t="s">
        <v>20</v>
      </c>
      <c r="K4" s="310"/>
      <c r="L4" s="31" t="s">
        <v>21</v>
      </c>
      <c r="M4" s="31" t="s">
        <v>30</v>
      </c>
      <c r="N4" s="31" t="s">
        <v>32</v>
      </c>
      <c r="O4" s="31" t="s">
        <v>19</v>
      </c>
      <c r="P4" s="4" t="s">
        <v>22</v>
      </c>
      <c r="Q4" s="310"/>
      <c r="R4" s="310"/>
      <c r="S4" s="310"/>
      <c r="T4" s="314"/>
      <c r="U4" s="328"/>
      <c r="V4" s="328"/>
      <c r="W4" s="328"/>
      <c r="X4" s="328"/>
      <c r="Y4" s="329"/>
      <c r="Z4" s="294"/>
      <c r="AA4" s="294"/>
      <c r="AB4" s="31"/>
      <c r="AC4" s="31"/>
      <c r="AD4" s="31" t="s">
        <v>23</v>
      </c>
      <c r="AE4" s="31" t="s">
        <v>19</v>
      </c>
      <c r="AF4" s="35" t="s">
        <v>26</v>
      </c>
      <c r="AG4" s="4" t="s">
        <v>24</v>
      </c>
      <c r="AH4" s="31" t="s">
        <v>19</v>
      </c>
      <c r="AI4" s="20" t="s">
        <v>26</v>
      </c>
      <c r="AJ4" s="4" t="s">
        <v>24</v>
      </c>
      <c r="AK4" s="31" t="s">
        <v>19</v>
      </c>
      <c r="AL4" s="35" t="s">
        <v>26</v>
      </c>
      <c r="AM4" s="31" t="s">
        <v>24</v>
      </c>
      <c r="AN4" s="31" t="s">
        <v>19</v>
      </c>
      <c r="AO4" s="35" t="s">
        <v>26</v>
      </c>
      <c r="AP4" s="31" t="s">
        <v>24</v>
      </c>
      <c r="AQ4" s="31" t="s">
        <v>19</v>
      </c>
      <c r="AR4" s="35" t="s">
        <v>26</v>
      </c>
      <c r="AS4" s="31" t="s">
        <v>24</v>
      </c>
      <c r="AT4" s="31" t="s">
        <v>19</v>
      </c>
      <c r="AU4" s="35" t="s">
        <v>26</v>
      </c>
      <c r="AV4" s="4" t="s">
        <v>25</v>
      </c>
      <c r="AW4" s="31" t="s">
        <v>19</v>
      </c>
      <c r="AX4" s="20" t="s">
        <v>26</v>
      </c>
      <c r="AY4" s="21" t="s">
        <v>29</v>
      </c>
      <c r="AZ4" s="31"/>
      <c r="BA4" s="308"/>
      <c r="BB4" s="308"/>
      <c r="BC4" s="300"/>
    </row>
    <row r="5" spans="1:55" s="9" customFormat="1" ht="65.25" customHeight="1" x14ac:dyDescent="0.25">
      <c r="A5" s="1" t="s">
        <v>81</v>
      </c>
      <c r="B5" s="25" t="s">
        <v>55</v>
      </c>
      <c r="C5" s="1" t="s">
        <v>82</v>
      </c>
      <c r="D5" s="43"/>
      <c r="E5" s="85" t="s">
        <v>83</v>
      </c>
      <c r="F5" s="46">
        <v>5284823</v>
      </c>
      <c r="G5" s="25" t="s">
        <v>58</v>
      </c>
      <c r="H5" s="46">
        <v>2018000009</v>
      </c>
      <c r="I5" s="38">
        <v>43102</v>
      </c>
      <c r="J5" s="46">
        <v>9286800</v>
      </c>
      <c r="K5" s="39">
        <v>43102</v>
      </c>
      <c r="L5" s="46">
        <v>2018000030</v>
      </c>
      <c r="M5" s="25" t="s">
        <v>58</v>
      </c>
      <c r="N5" s="1" t="s">
        <v>60</v>
      </c>
      <c r="O5" s="38">
        <v>43102</v>
      </c>
      <c r="P5" s="4">
        <v>9286800</v>
      </c>
      <c r="Q5" s="40"/>
      <c r="R5" s="39">
        <v>43102</v>
      </c>
      <c r="S5" s="40">
        <v>6</v>
      </c>
      <c r="T5" s="41">
        <v>9286800</v>
      </c>
      <c r="U5" s="44"/>
      <c r="V5" s="44"/>
      <c r="W5" s="44"/>
      <c r="X5" s="44"/>
      <c r="Y5" s="42"/>
      <c r="Z5" s="43"/>
      <c r="AA5" s="43"/>
      <c r="AB5" s="1" t="s">
        <v>60</v>
      </c>
      <c r="AC5" s="1" t="s">
        <v>61</v>
      </c>
      <c r="AD5" s="46"/>
      <c r="AE5" s="46"/>
      <c r="AF5" s="40"/>
      <c r="AG5" s="4"/>
      <c r="AH5" s="46"/>
      <c r="AI5" s="20"/>
      <c r="AJ5" s="4"/>
      <c r="AK5" s="46"/>
      <c r="AL5" s="40"/>
      <c r="AM5" s="46"/>
      <c r="AN5" s="46"/>
      <c r="AO5" s="40"/>
      <c r="AP5" s="46"/>
      <c r="AQ5" s="46"/>
      <c r="AR5" s="40"/>
      <c r="AS5" s="46"/>
      <c r="AT5" s="46"/>
      <c r="AU5" s="40"/>
      <c r="AV5" s="4"/>
      <c r="AW5" s="46"/>
      <c r="AX5" s="20"/>
      <c r="AY5" s="21"/>
      <c r="AZ5" s="46"/>
      <c r="BA5" s="47" t="s">
        <v>84</v>
      </c>
      <c r="BB5" s="46">
        <v>3115045412</v>
      </c>
      <c r="BC5" s="45"/>
    </row>
    <row r="6" spans="1:55" s="9" customFormat="1" ht="110.25" customHeight="1" x14ac:dyDescent="0.25">
      <c r="A6" s="1" t="s">
        <v>64</v>
      </c>
      <c r="B6" s="25" t="s">
        <v>55</v>
      </c>
      <c r="C6" s="1" t="s">
        <v>65</v>
      </c>
      <c r="D6" s="30"/>
      <c r="E6" s="40" t="s">
        <v>66</v>
      </c>
      <c r="F6" s="31" t="s">
        <v>67</v>
      </c>
      <c r="G6" s="25" t="s">
        <v>58</v>
      </c>
      <c r="H6" s="31">
        <v>2018000008</v>
      </c>
      <c r="I6" s="38">
        <v>43102</v>
      </c>
      <c r="J6" s="4">
        <v>9286800</v>
      </c>
      <c r="K6" s="39">
        <v>43102</v>
      </c>
      <c r="L6" s="31">
        <v>2018000031</v>
      </c>
      <c r="M6" s="25" t="s">
        <v>58</v>
      </c>
      <c r="N6" s="1" t="s">
        <v>60</v>
      </c>
      <c r="O6" s="38">
        <v>43102</v>
      </c>
      <c r="P6" s="4">
        <v>9286800</v>
      </c>
      <c r="Q6" s="35"/>
      <c r="R6" s="39">
        <v>43102</v>
      </c>
      <c r="S6" s="35">
        <v>6</v>
      </c>
      <c r="T6" s="36">
        <v>9286800</v>
      </c>
      <c r="U6" s="32"/>
      <c r="V6" s="32"/>
      <c r="W6" s="32"/>
      <c r="X6" s="32"/>
      <c r="Y6" s="37"/>
      <c r="Z6" s="30"/>
      <c r="AA6" s="30"/>
      <c r="AB6" s="1" t="s">
        <v>60</v>
      </c>
      <c r="AC6" s="1" t="s">
        <v>61</v>
      </c>
      <c r="AD6" s="31"/>
      <c r="AE6" s="31"/>
      <c r="AF6" s="35"/>
      <c r="AG6" s="4"/>
      <c r="AH6" s="31"/>
      <c r="AI6" s="20"/>
      <c r="AJ6" s="4"/>
      <c r="AK6" s="31"/>
      <c r="AL6" s="35"/>
      <c r="AM6" s="31"/>
      <c r="AN6" s="31"/>
      <c r="AO6" s="35"/>
      <c r="AP6" s="31"/>
      <c r="AQ6" s="31"/>
      <c r="AR6" s="35"/>
      <c r="AS6" s="31"/>
      <c r="AT6" s="31"/>
      <c r="AU6" s="35"/>
      <c r="AV6" s="4"/>
      <c r="AW6" s="31"/>
      <c r="AX6" s="20"/>
      <c r="AY6" s="21"/>
      <c r="AZ6" s="31"/>
      <c r="BA6" s="31"/>
      <c r="BB6" s="31">
        <v>3142128250</v>
      </c>
      <c r="BC6" s="29"/>
    </row>
    <row r="7" spans="1:55" s="9" customFormat="1" ht="115.5" customHeight="1" x14ac:dyDescent="0.25">
      <c r="A7" s="1" t="s">
        <v>54</v>
      </c>
      <c r="B7" s="25" t="s">
        <v>55</v>
      </c>
      <c r="C7" s="1" t="s">
        <v>56</v>
      </c>
      <c r="D7" s="1"/>
      <c r="E7" s="1" t="s">
        <v>57</v>
      </c>
      <c r="F7" s="25">
        <v>18146962</v>
      </c>
      <c r="G7" s="25" t="s">
        <v>58</v>
      </c>
      <c r="H7" s="13" t="s">
        <v>59</v>
      </c>
      <c r="I7" s="12">
        <v>43102</v>
      </c>
      <c r="J7" s="6">
        <v>9627600</v>
      </c>
      <c r="K7" s="26">
        <v>43102</v>
      </c>
      <c r="L7" s="25">
        <v>2018000032</v>
      </c>
      <c r="M7" s="25" t="s">
        <v>58</v>
      </c>
      <c r="N7" s="1" t="s">
        <v>60</v>
      </c>
      <c r="O7" s="26">
        <v>43102</v>
      </c>
      <c r="P7" s="6">
        <v>9627600</v>
      </c>
      <c r="Q7" s="26"/>
      <c r="R7" s="26">
        <v>43103</v>
      </c>
      <c r="S7" s="31">
        <v>6</v>
      </c>
      <c r="T7" s="6">
        <v>9627600</v>
      </c>
      <c r="U7" s="25"/>
      <c r="V7" s="25"/>
      <c r="W7" s="25"/>
      <c r="X7" s="25"/>
      <c r="Y7" s="25"/>
      <c r="Z7" s="25"/>
      <c r="AA7" s="25"/>
      <c r="AB7" s="1" t="s">
        <v>60</v>
      </c>
      <c r="AC7" s="1" t="s">
        <v>61</v>
      </c>
      <c r="AD7" s="25"/>
      <c r="AE7" s="25"/>
      <c r="AF7" s="25"/>
      <c r="AG7" s="25"/>
      <c r="AH7" s="25"/>
      <c r="AI7" s="25"/>
      <c r="AJ7" s="25"/>
      <c r="AK7" s="25"/>
      <c r="AL7" s="25"/>
      <c r="AM7" s="25"/>
      <c r="AN7" s="25"/>
      <c r="AO7" s="25"/>
      <c r="AP7" s="25"/>
      <c r="AQ7" s="25"/>
      <c r="AR7" s="25"/>
      <c r="AS7" s="25"/>
      <c r="AT7" s="25"/>
      <c r="AU7" s="25"/>
      <c r="AV7" s="25"/>
      <c r="AW7" s="25"/>
      <c r="AX7" s="25"/>
      <c r="AY7" s="25"/>
      <c r="AZ7" s="25"/>
      <c r="BA7" s="1" t="s">
        <v>62</v>
      </c>
      <c r="BB7" s="25">
        <v>3204529084</v>
      </c>
      <c r="BC7" s="27" t="s">
        <v>63</v>
      </c>
    </row>
    <row r="8" spans="1:55" s="9" customFormat="1" ht="78.75" x14ac:dyDescent="0.25">
      <c r="A8" s="1" t="s">
        <v>68</v>
      </c>
      <c r="B8" s="25" t="s">
        <v>55</v>
      </c>
      <c r="C8" s="1" t="s">
        <v>69</v>
      </c>
      <c r="D8" s="25"/>
      <c r="E8" s="1" t="s">
        <v>70</v>
      </c>
      <c r="F8" s="25">
        <v>18144478</v>
      </c>
      <c r="G8" s="25" t="s">
        <v>58</v>
      </c>
      <c r="H8" s="46">
        <v>2018000013</v>
      </c>
      <c r="I8" s="38">
        <v>43102</v>
      </c>
      <c r="J8" s="6">
        <v>9627600</v>
      </c>
      <c r="K8" s="38">
        <v>43102</v>
      </c>
      <c r="L8" s="46">
        <v>2018000033</v>
      </c>
      <c r="M8" s="25" t="s">
        <v>58</v>
      </c>
      <c r="N8" s="40" t="s">
        <v>60</v>
      </c>
      <c r="O8" s="26">
        <v>43102</v>
      </c>
      <c r="P8" s="6">
        <v>9627600</v>
      </c>
      <c r="Q8" s="25"/>
      <c r="R8" s="38">
        <v>42737</v>
      </c>
      <c r="S8" s="46">
        <v>6</v>
      </c>
      <c r="T8" s="6">
        <v>9627600</v>
      </c>
      <c r="U8" s="48"/>
      <c r="V8" s="48"/>
      <c r="W8" s="48"/>
      <c r="X8" s="48"/>
      <c r="Y8" s="49"/>
      <c r="Z8" s="25"/>
      <c r="AA8" s="25"/>
      <c r="AB8" s="1" t="s">
        <v>60</v>
      </c>
      <c r="AC8" s="1" t="s">
        <v>61</v>
      </c>
      <c r="AD8" s="25"/>
      <c r="AE8" s="25"/>
      <c r="AF8" s="25"/>
      <c r="AG8" s="6"/>
      <c r="AH8" s="25"/>
      <c r="AI8" s="50"/>
      <c r="AJ8" s="6"/>
      <c r="AK8" s="25"/>
      <c r="AL8" s="25"/>
      <c r="AM8" s="25"/>
      <c r="AN8" s="25"/>
      <c r="AO8" s="25"/>
      <c r="AP8" s="25"/>
      <c r="AQ8" s="25"/>
      <c r="AR8" s="25"/>
      <c r="AS8" s="25"/>
      <c r="AT8" s="25"/>
      <c r="AU8" s="25"/>
      <c r="AV8" s="6"/>
      <c r="AW8" s="25"/>
      <c r="AX8" s="50"/>
      <c r="AY8" s="51"/>
      <c r="AZ8" s="25"/>
      <c r="BA8" s="1" t="s">
        <v>71</v>
      </c>
      <c r="BB8" s="25">
        <v>3214174546</v>
      </c>
      <c r="BC8" s="25"/>
    </row>
    <row r="9" spans="1:55" s="9" customFormat="1" ht="88.5" customHeight="1" x14ac:dyDescent="0.25">
      <c r="A9" s="1" t="s">
        <v>72</v>
      </c>
      <c r="B9" s="25" t="s">
        <v>55</v>
      </c>
      <c r="C9" s="1" t="s">
        <v>73</v>
      </c>
      <c r="D9" s="25"/>
      <c r="E9" s="1" t="s">
        <v>74</v>
      </c>
      <c r="F9" s="50" t="s">
        <v>75</v>
      </c>
      <c r="G9" s="25" t="s">
        <v>58</v>
      </c>
      <c r="H9" s="46">
        <v>2018000012</v>
      </c>
      <c r="I9" s="38">
        <v>43102</v>
      </c>
      <c r="J9" s="6">
        <v>9627600</v>
      </c>
      <c r="K9" s="38">
        <v>43102</v>
      </c>
      <c r="L9" s="46">
        <v>2018000034</v>
      </c>
      <c r="M9" s="25" t="s">
        <v>58</v>
      </c>
      <c r="N9" s="40" t="s">
        <v>60</v>
      </c>
      <c r="O9" s="26">
        <v>43102</v>
      </c>
      <c r="P9" s="6">
        <v>9627600</v>
      </c>
      <c r="Q9" s="25"/>
      <c r="R9" s="38">
        <v>43102</v>
      </c>
      <c r="S9" s="46">
        <v>6</v>
      </c>
      <c r="T9" s="6">
        <v>9627600</v>
      </c>
      <c r="U9" s="48"/>
      <c r="V9" s="48"/>
      <c r="W9" s="48"/>
      <c r="X9" s="48"/>
      <c r="Y9" s="49"/>
      <c r="Z9" s="25"/>
      <c r="AA9" s="25"/>
      <c r="AB9" s="1" t="s">
        <v>60</v>
      </c>
      <c r="AC9" s="1" t="s">
        <v>61</v>
      </c>
      <c r="AD9" s="25"/>
      <c r="AE9" s="25"/>
      <c r="AF9" s="25"/>
      <c r="AG9" s="6"/>
      <c r="AH9" s="25"/>
      <c r="AI9" s="50"/>
      <c r="AJ9" s="6"/>
      <c r="AK9" s="25"/>
      <c r="AL9" s="25"/>
      <c r="AM9" s="25"/>
      <c r="AN9" s="25"/>
      <c r="AO9" s="25"/>
      <c r="AP9" s="25"/>
      <c r="AQ9" s="25"/>
      <c r="AR9" s="25"/>
      <c r="AS9" s="25"/>
      <c r="AT9" s="25"/>
      <c r="AU9" s="25"/>
      <c r="AV9" s="6"/>
      <c r="AW9" s="25"/>
      <c r="AX9" s="50"/>
      <c r="AY9" s="51"/>
      <c r="AZ9" s="25"/>
      <c r="BA9" s="1" t="s">
        <v>62</v>
      </c>
      <c r="BB9" s="25">
        <v>3104797918</v>
      </c>
      <c r="BC9" s="25"/>
    </row>
    <row r="10" spans="1:55" s="9" customFormat="1" ht="78.75" x14ac:dyDescent="0.25">
      <c r="A10" s="1" t="s">
        <v>76</v>
      </c>
      <c r="B10" s="25" t="s">
        <v>55</v>
      </c>
      <c r="C10" s="1" t="s">
        <v>77</v>
      </c>
      <c r="D10" s="25"/>
      <c r="E10" s="1" t="s">
        <v>78</v>
      </c>
      <c r="F10" s="25">
        <v>1123330620</v>
      </c>
      <c r="G10" s="25" t="s">
        <v>58</v>
      </c>
      <c r="H10" s="46">
        <v>2018000010</v>
      </c>
      <c r="I10" s="38">
        <v>39449</v>
      </c>
      <c r="J10" s="6">
        <v>9627600</v>
      </c>
      <c r="K10" s="38">
        <v>43102</v>
      </c>
      <c r="L10" s="46">
        <v>2018000035</v>
      </c>
      <c r="M10" s="25" t="s">
        <v>58</v>
      </c>
      <c r="N10" s="40" t="s">
        <v>60</v>
      </c>
      <c r="O10" s="26">
        <v>43102</v>
      </c>
      <c r="P10" s="6">
        <v>9627600</v>
      </c>
      <c r="Q10" s="25"/>
      <c r="R10" s="38">
        <v>43102</v>
      </c>
      <c r="S10" s="46">
        <v>6</v>
      </c>
      <c r="T10" s="6">
        <v>9627600</v>
      </c>
      <c r="U10" s="48"/>
      <c r="V10" s="48"/>
      <c r="W10" s="48"/>
      <c r="X10" s="48"/>
      <c r="Y10" s="49"/>
      <c r="Z10" s="25"/>
      <c r="AA10" s="25"/>
      <c r="AB10" s="1" t="s">
        <v>60</v>
      </c>
      <c r="AC10" s="1" t="s">
        <v>61</v>
      </c>
      <c r="AD10" s="25"/>
      <c r="AE10" s="25"/>
      <c r="AF10" s="25"/>
      <c r="AG10" s="6"/>
      <c r="AH10" s="25"/>
      <c r="AI10" s="50"/>
      <c r="AJ10" s="6"/>
      <c r="AK10" s="25"/>
      <c r="AL10" s="25"/>
      <c r="AM10" s="25"/>
      <c r="AN10" s="25"/>
      <c r="AO10" s="25"/>
      <c r="AP10" s="25"/>
      <c r="AQ10" s="25"/>
      <c r="AR10" s="25"/>
      <c r="AS10" s="25"/>
      <c r="AT10" s="25"/>
      <c r="AU10" s="25"/>
      <c r="AV10" s="6"/>
      <c r="AW10" s="25"/>
      <c r="AX10" s="50"/>
      <c r="AY10" s="51"/>
      <c r="AZ10" s="25"/>
      <c r="BA10" s="1" t="s">
        <v>79</v>
      </c>
      <c r="BB10" s="25">
        <v>3124621984</v>
      </c>
      <c r="BC10" s="27" t="s">
        <v>80</v>
      </c>
    </row>
    <row r="11" spans="1:55" ht="45" x14ac:dyDescent="0.2">
      <c r="A11" s="5"/>
      <c r="B11" s="5"/>
      <c r="C11" s="5"/>
      <c r="D11" s="5"/>
      <c r="E11" s="5"/>
      <c r="F11" s="5"/>
      <c r="G11" s="5"/>
      <c r="H11" s="31"/>
      <c r="I11" s="31"/>
      <c r="J11" s="7"/>
      <c r="K11" s="34"/>
      <c r="L11" s="31"/>
      <c r="M11" s="31"/>
      <c r="N11" s="40" t="s">
        <v>60</v>
      </c>
      <c r="O11" s="5"/>
      <c r="P11" s="7"/>
      <c r="Q11" s="5"/>
      <c r="R11" s="31"/>
      <c r="S11" s="34"/>
      <c r="T11" s="7"/>
      <c r="U11" s="22"/>
      <c r="V11" s="22"/>
      <c r="W11" s="22"/>
      <c r="X11" s="22"/>
      <c r="Y11" s="23"/>
      <c r="Z11" s="5"/>
      <c r="AA11" s="5"/>
      <c r="AB11" s="1" t="s">
        <v>60</v>
      </c>
      <c r="AC11" s="1" t="s">
        <v>61</v>
      </c>
      <c r="AD11" s="5"/>
      <c r="AE11" s="5"/>
      <c r="AF11" s="5"/>
      <c r="AG11" s="7"/>
      <c r="AH11" s="5"/>
      <c r="AI11" s="24"/>
      <c r="AJ11" s="7"/>
      <c r="AK11" s="5"/>
      <c r="AL11" s="5"/>
      <c r="AM11" s="5"/>
      <c r="AN11" s="5"/>
      <c r="AO11" s="5"/>
      <c r="AP11" s="5"/>
      <c r="AQ11" s="5"/>
      <c r="AR11" s="5"/>
      <c r="AS11" s="5"/>
      <c r="AT11" s="5"/>
      <c r="AU11" s="5"/>
      <c r="AV11" s="6"/>
      <c r="AW11" s="5"/>
      <c r="AX11" s="24"/>
      <c r="AY11" s="28"/>
      <c r="AZ11" s="5"/>
      <c r="BA11" s="5"/>
      <c r="BB11" s="5"/>
      <c r="BC11" s="5"/>
    </row>
    <row r="12" spans="1:55" s="104" customFormat="1" ht="45" x14ac:dyDescent="0.2">
      <c r="A12" s="94"/>
      <c r="B12" s="94"/>
      <c r="C12" s="94"/>
      <c r="D12" s="94"/>
      <c r="E12" s="94"/>
      <c r="F12" s="94"/>
      <c r="G12" s="94"/>
      <c r="H12" s="95"/>
      <c r="I12" s="95"/>
      <c r="J12" s="96"/>
      <c r="K12" s="97"/>
      <c r="L12" s="95"/>
      <c r="M12" s="95"/>
      <c r="N12" s="98"/>
      <c r="O12" s="94"/>
      <c r="P12" s="96"/>
      <c r="Q12" s="94"/>
      <c r="R12" s="95"/>
      <c r="S12" s="97"/>
      <c r="T12" s="96"/>
      <c r="U12" s="99"/>
      <c r="V12" s="99"/>
      <c r="W12" s="99"/>
      <c r="X12" s="99"/>
      <c r="Y12" s="100"/>
      <c r="Z12" s="94"/>
      <c r="AA12" s="94"/>
      <c r="AB12" s="101" t="s">
        <v>60</v>
      </c>
      <c r="AC12" s="101" t="s">
        <v>61</v>
      </c>
      <c r="AD12" s="94"/>
      <c r="AE12" s="94"/>
      <c r="AF12" s="94"/>
      <c r="AG12" s="96"/>
      <c r="AH12" s="94"/>
      <c r="AI12" s="102"/>
      <c r="AJ12" s="96"/>
      <c r="AK12" s="94"/>
      <c r="AL12" s="94"/>
      <c r="AM12" s="94"/>
      <c r="AN12" s="94"/>
      <c r="AO12" s="94"/>
      <c r="AP12" s="94"/>
      <c r="AQ12" s="94"/>
      <c r="AR12" s="94"/>
      <c r="AS12" s="94"/>
      <c r="AT12" s="94"/>
      <c r="AU12" s="94"/>
      <c r="AV12" s="103"/>
      <c r="AW12" s="94"/>
      <c r="AX12" s="102"/>
      <c r="AY12" s="96"/>
      <c r="AZ12" s="94"/>
      <c r="BA12" s="94"/>
      <c r="BB12" s="94"/>
      <c r="BC12" s="94"/>
    </row>
    <row r="13" spans="1:55" s="9" customFormat="1" ht="127.5" customHeight="1" x14ac:dyDescent="0.25">
      <c r="A13" s="292" t="s">
        <v>293</v>
      </c>
      <c r="B13" s="298" t="s">
        <v>55</v>
      </c>
      <c r="C13" s="347" t="s">
        <v>294</v>
      </c>
      <c r="D13" s="298"/>
      <c r="E13" s="292" t="s">
        <v>295</v>
      </c>
      <c r="F13" s="298">
        <v>18146140</v>
      </c>
      <c r="G13" s="25" t="s">
        <v>104</v>
      </c>
      <c r="H13" s="298">
        <v>2018000858</v>
      </c>
      <c r="I13" s="289">
        <v>43273</v>
      </c>
      <c r="J13" s="6">
        <v>2332500</v>
      </c>
      <c r="K13" s="289">
        <v>43284</v>
      </c>
      <c r="L13" s="298">
        <v>2018000938</v>
      </c>
      <c r="M13" s="25" t="s">
        <v>104</v>
      </c>
      <c r="N13" s="85" t="s">
        <v>60</v>
      </c>
      <c r="O13" s="289">
        <v>43284</v>
      </c>
      <c r="P13" s="6">
        <v>2332500</v>
      </c>
      <c r="Q13" s="298"/>
      <c r="R13" s="289">
        <v>43284</v>
      </c>
      <c r="S13" s="298" t="s">
        <v>296</v>
      </c>
      <c r="T13" s="295">
        <v>4665000</v>
      </c>
      <c r="U13" s="48"/>
      <c r="V13" s="48"/>
      <c r="W13" s="48"/>
      <c r="X13" s="48"/>
      <c r="Y13" s="49"/>
      <c r="Z13" s="25"/>
      <c r="AA13" s="25"/>
      <c r="AB13" s="1" t="s">
        <v>60</v>
      </c>
      <c r="AC13" s="1" t="s">
        <v>61</v>
      </c>
      <c r="AD13" s="25"/>
      <c r="AE13" s="25"/>
      <c r="AF13" s="25"/>
      <c r="AG13" s="6"/>
      <c r="AH13" s="25"/>
      <c r="AI13" s="50"/>
      <c r="AJ13" s="6"/>
      <c r="AK13" s="25"/>
      <c r="AL13" s="25"/>
      <c r="AM13" s="25"/>
      <c r="AN13" s="25"/>
      <c r="AO13" s="25"/>
      <c r="AP13" s="25"/>
      <c r="AQ13" s="25"/>
      <c r="AR13" s="25"/>
      <c r="AS13" s="25"/>
      <c r="AT13" s="25"/>
      <c r="AU13" s="25"/>
      <c r="AV13" s="6"/>
      <c r="AW13" s="25"/>
      <c r="AX13" s="50"/>
      <c r="AY13" s="51"/>
      <c r="AZ13" s="25"/>
      <c r="BA13" s="25"/>
      <c r="BB13" s="25"/>
      <c r="BC13" s="25"/>
    </row>
    <row r="14" spans="1:55" s="9" customFormat="1" ht="45" x14ac:dyDescent="0.25">
      <c r="A14" s="294"/>
      <c r="B14" s="300"/>
      <c r="C14" s="348"/>
      <c r="D14" s="300"/>
      <c r="E14" s="294"/>
      <c r="F14" s="300"/>
      <c r="G14" s="25" t="s">
        <v>108</v>
      </c>
      <c r="H14" s="300"/>
      <c r="I14" s="300"/>
      <c r="J14" s="6">
        <v>2332500</v>
      </c>
      <c r="K14" s="300"/>
      <c r="L14" s="300"/>
      <c r="M14" s="25" t="s">
        <v>108</v>
      </c>
      <c r="N14" s="85" t="s">
        <v>60</v>
      </c>
      <c r="O14" s="300"/>
      <c r="P14" s="6">
        <v>2332500</v>
      </c>
      <c r="Q14" s="300"/>
      <c r="R14" s="300"/>
      <c r="S14" s="300"/>
      <c r="T14" s="297"/>
      <c r="U14" s="48"/>
      <c r="V14" s="48"/>
      <c r="W14" s="48"/>
      <c r="X14" s="48"/>
      <c r="Y14" s="49"/>
      <c r="Z14" s="25"/>
      <c r="AA14" s="25"/>
      <c r="AB14" s="1" t="s">
        <v>60</v>
      </c>
      <c r="AC14" s="1" t="s">
        <v>61</v>
      </c>
      <c r="AD14" s="25"/>
      <c r="AE14" s="25"/>
      <c r="AF14" s="25"/>
      <c r="AG14" s="6"/>
      <c r="AH14" s="25"/>
      <c r="AI14" s="50"/>
      <c r="AJ14" s="6"/>
      <c r="AK14" s="25"/>
      <c r="AL14" s="25"/>
      <c r="AM14" s="25"/>
      <c r="AN14" s="25"/>
      <c r="AO14" s="25"/>
      <c r="AP14" s="25"/>
      <c r="AQ14" s="25"/>
      <c r="AR14" s="25"/>
      <c r="AS14" s="25"/>
      <c r="AT14" s="25"/>
      <c r="AU14" s="25"/>
      <c r="AV14" s="6"/>
      <c r="AW14" s="25"/>
      <c r="AX14" s="50"/>
      <c r="AY14" s="51"/>
      <c r="AZ14" s="25"/>
      <c r="BA14" s="25"/>
      <c r="BB14" s="25"/>
      <c r="BC14" s="25"/>
    </row>
    <row r="15" spans="1:55" s="9" customFormat="1" ht="34.5" customHeight="1" x14ac:dyDescent="0.25">
      <c r="A15" s="311" t="s">
        <v>297</v>
      </c>
      <c r="B15" s="298" t="s">
        <v>55</v>
      </c>
      <c r="C15" s="311" t="s">
        <v>298</v>
      </c>
      <c r="D15" s="298"/>
      <c r="E15" s="292" t="s">
        <v>299</v>
      </c>
      <c r="F15" s="298">
        <v>18185004</v>
      </c>
      <c r="G15" s="25" t="s">
        <v>104</v>
      </c>
      <c r="H15" s="345">
        <v>2018000861</v>
      </c>
      <c r="I15" s="289">
        <v>43273</v>
      </c>
      <c r="J15" s="6">
        <v>2406900</v>
      </c>
      <c r="K15" s="289">
        <v>43284</v>
      </c>
      <c r="L15" s="298">
        <v>2018000939</v>
      </c>
      <c r="M15" s="25" t="s">
        <v>104</v>
      </c>
      <c r="N15" s="85" t="s">
        <v>60</v>
      </c>
      <c r="O15" s="289">
        <v>43284</v>
      </c>
      <c r="P15" s="6">
        <v>2406900</v>
      </c>
      <c r="Q15" s="298"/>
      <c r="R15" s="289">
        <v>43284</v>
      </c>
      <c r="S15" s="298" t="s">
        <v>296</v>
      </c>
      <c r="T15" s="295">
        <v>4813800</v>
      </c>
      <c r="U15" s="48"/>
      <c r="V15" s="48"/>
      <c r="W15" s="48"/>
      <c r="X15" s="48"/>
      <c r="Y15" s="49"/>
      <c r="Z15" s="25"/>
      <c r="AA15" s="25"/>
      <c r="AB15" s="1" t="s">
        <v>60</v>
      </c>
      <c r="AC15" s="1" t="s">
        <v>61</v>
      </c>
      <c r="AD15" s="25"/>
      <c r="AE15" s="25"/>
      <c r="AF15" s="25"/>
      <c r="AG15" s="6"/>
      <c r="AH15" s="25"/>
      <c r="AI15" s="50"/>
      <c r="AJ15" s="6"/>
      <c r="AK15" s="25"/>
      <c r="AL15" s="25"/>
      <c r="AM15" s="25"/>
      <c r="AN15" s="25"/>
      <c r="AO15" s="25"/>
      <c r="AP15" s="25"/>
      <c r="AQ15" s="25"/>
      <c r="AR15" s="25"/>
      <c r="AS15" s="25"/>
      <c r="AT15" s="25"/>
      <c r="AU15" s="25"/>
      <c r="AV15" s="6"/>
      <c r="AW15" s="25"/>
      <c r="AX15" s="50"/>
      <c r="AY15" s="51"/>
      <c r="AZ15" s="25"/>
      <c r="BA15" s="25"/>
      <c r="BB15" s="25"/>
      <c r="BC15" s="25"/>
    </row>
    <row r="16" spans="1:55" ht="45.75" customHeight="1" x14ac:dyDescent="0.2">
      <c r="A16" s="331"/>
      <c r="B16" s="300"/>
      <c r="C16" s="331"/>
      <c r="D16" s="300"/>
      <c r="E16" s="294"/>
      <c r="F16" s="300"/>
      <c r="G16" s="25" t="s">
        <v>108</v>
      </c>
      <c r="H16" s="346"/>
      <c r="I16" s="300"/>
      <c r="J16" s="7">
        <v>2406900</v>
      </c>
      <c r="K16" s="300"/>
      <c r="L16" s="300"/>
      <c r="M16" s="25" t="s">
        <v>108</v>
      </c>
      <c r="N16" s="85" t="s">
        <v>60</v>
      </c>
      <c r="O16" s="300"/>
      <c r="P16" s="7">
        <v>2406900</v>
      </c>
      <c r="Q16" s="300"/>
      <c r="R16" s="300"/>
      <c r="S16" s="300"/>
      <c r="T16" s="297"/>
      <c r="U16" s="22"/>
      <c r="V16" s="22"/>
      <c r="W16" s="22"/>
      <c r="X16" s="22"/>
      <c r="Y16" s="23"/>
      <c r="Z16" s="5"/>
      <c r="AA16" s="5"/>
      <c r="AB16" s="1" t="s">
        <v>60</v>
      </c>
      <c r="AC16" s="1" t="s">
        <v>61</v>
      </c>
      <c r="AD16" s="5"/>
      <c r="AE16" s="5"/>
      <c r="AF16" s="5"/>
      <c r="AG16" s="7"/>
      <c r="AH16" s="5"/>
      <c r="AI16" s="24"/>
      <c r="AJ16" s="7"/>
      <c r="AK16" s="5"/>
      <c r="AL16" s="5"/>
      <c r="AM16" s="5"/>
      <c r="AN16" s="5"/>
      <c r="AO16" s="5"/>
      <c r="AP16" s="5"/>
      <c r="AQ16" s="5"/>
      <c r="AR16" s="5"/>
      <c r="AS16" s="5"/>
      <c r="AT16" s="5"/>
      <c r="AU16" s="5"/>
      <c r="AV16" s="6"/>
      <c r="AW16" s="5"/>
      <c r="AX16" s="24"/>
      <c r="AY16" s="28"/>
      <c r="AZ16" s="5"/>
      <c r="BA16" s="5"/>
      <c r="BB16" s="5"/>
      <c r="BC16" s="5"/>
    </row>
    <row r="17" spans="1:55" s="9" customFormat="1" ht="39.75" customHeight="1" x14ac:dyDescent="0.25">
      <c r="A17" s="311" t="s">
        <v>302</v>
      </c>
      <c r="B17" s="298" t="s">
        <v>55</v>
      </c>
      <c r="C17" s="311" t="s">
        <v>300</v>
      </c>
      <c r="D17" s="298"/>
      <c r="E17" s="292" t="s">
        <v>301</v>
      </c>
      <c r="F17" s="298">
        <v>18146733</v>
      </c>
      <c r="G17" s="25" t="s">
        <v>104</v>
      </c>
      <c r="H17" s="298">
        <v>2018000859</v>
      </c>
      <c r="I17" s="289">
        <v>43273</v>
      </c>
      <c r="J17" s="6">
        <v>2406900</v>
      </c>
      <c r="K17" s="289">
        <v>43284</v>
      </c>
      <c r="L17" s="298">
        <v>2018000940</v>
      </c>
      <c r="M17" s="25" t="s">
        <v>104</v>
      </c>
      <c r="N17" s="85" t="s">
        <v>60</v>
      </c>
      <c r="O17" s="289">
        <v>43284</v>
      </c>
      <c r="P17" s="6">
        <v>2406900</v>
      </c>
      <c r="Q17" s="298"/>
      <c r="R17" s="289">
        <v>43284</v>
      </c>
      <c r="S17" s="298" t="s">
        <v>296</v>
      </c>
      <c r="T17" s="295">
        <v>4813800</v>
      </c>
      <c r="U17" s="48"/>
      <c r="V17" s="48"/>
      <c r="W17" s="48"/>
      <c r="X17" s="48"/>
      <c r="Y17" s="49"/>
      <c r="Z17" s="25"/>
      <c r="AA17" s="25"/>
      <c r="AB17" s="1" t="s">
        <v>60</v>
      </c>
      <c r="AC17" s="1" t="s">
        <v>61</v>
      </c>
      <c r="AD17" s="25"/>
      <c r="AE17" s="25"/>
      <c r="AF17" s="25"/>
      <c r="AG17" s="6"/>
      <c r="AH17" s="25"/>
      <c r="AI17" s="50"/>
      <c r="AJ17" s="6"/>
      <c r="AK17" s="25"/>
      <c r="AL17" s="25"/>
      <c r="AM17" s="25"/>
      <c r="AN17" s="25"/>
      <c r="AO17" s="25"/>
      <c r="AP17" s="25"/>
      <c r="AQ17" s="25"/>
      <c r="AR17" s="25"/>
      <c r="AS17" s="25"/>
      <c r="AT17" s="25"/>
      <c r="AU17" s="25"/>
      <c r="AV17" s="6"/>
      <c r="AW17" s="25"/>
      <c r="AX17" s="50"/>
      <c r="AY17" s="51"/>
      <c r="AZ17" s="25"/>
      <c r="BA17" s="25"/>
      <c r="BB17" s="25"/>
      <c r="BC17" s="25"/>
    </row>
    <row r="18" spans="1:55" s="9" customFormat="1" ht="42" customHeight="1" x14ac:dyDescent="0.25">
      <c r="A18" s="331"/>
      <c r="B18" s="300"/>
      <c r="C18" s="331"/>
      <c r="D18" s="300"/>
      <c r="E18" s="294"/>
      <c r="F18" s="300"/>
      <c r="G18" s="25" t="s">
        <v>108</v>
      </c>
      <c r="H18" s="300"/>
      <c r="I18" s="300"/>
      <c r="J18" s="6">
        <v>2406900</v>
      </c>
      <c r="K18" s="300"/>
      <c r="L18" s="300"/>
      <c r="M18" s="25" t="s">
        <v>108</v>
      </c>
      <c r="N18" s="85" t="s">
        <v>60</v>
      </c>
      <c r="O18" s="300"/>
      <c r="P18" s="6">
        <v>2406900</v>
      </c>
      <c r="Q18" s="300"/>
      <c r="R18" s="300"/>
      <c r="S18" s="300"/>
      <c r="T18" s="297"/>
      <c r="U18" s="48"/>
      <c r="V18" s="48"/>
      <c r="W18" s="48"/>
      <c r="X18" s="48"/>
      <c r="Y18" s="49"/>
      <c r="Z18" s="25"/>
      <c r="AA18" s="25"/>
      <c r="AB18" s="1" t="s">
        <v>60</v>
      </c>
      <c r="AC18" s="1" t="s">
        <v>61</v>
      </c>
      <c r="AD18" s="25"/>
      <c r="AE18" s="25"/>
      <c r="AF18" s="25"/>
      <c r="AG18" s="6"/>
      <c r="AH18" s="25"/>
      <c r="AI18" s="50"/>
      <c r="AJ18" s="6"/>
      <c r="AK18" s="25"/>
      <c r="AL18" s="25"/>
      <c r="AM18" s="25"/>
      <c r="AN18" s="25"/>
      <c r="AO18" s="25"/>
      <c r="AP18" s="25"/>
      <c r="AQ18" s="25"/>
      <c r="AR18" s="25"/>
      <c r="AS18" s="25"/>
      <c r="AT18" s="25"/>
      <c r="AU18" s="25"/>
      <c r="AV18" s="6"/>
      <c r="AW18" s="25"/>
      <c r="AX18" s="50"/>
      <c r="AY18" s="51"/>
      <c r="AZ18" s="25"/>
      <c r="BA18" s="25"/>
      <c r="BB18" s="25"/>
      <c r="BC18" s="25"/>
    </row>
    <row r="19" spans="1:55" s="9" customFormat="1" ht="49.5" customHeight="1" x14ac:dyDescent="0.25">
      <c r="A19" s="311" t="s">
        <v>303</v>
      </c>
      <c r="B19" s="298" t="s">
        <v>55</v>
      </c>
      <c r="C19" s="311" t="s">
        <v>304</v>
      </c>
      <c r="D19" s="298"/>
      <c r="E19" s="292" t="s">
        <v>305</v>
      </c>
      <c r="F19" s="298">
        <v>5284823</v>
      </c>
      <c r="G19" s="25" t="s">
        <v>104</v>
      </c>
      <c r="H19" s="298">
        <v>2018000860</v>
      </c>
      <c r="I19" s="289">
        <v>43273</v>
      </c>
      <c r="J19" s="6">
        <v>2321700</v>
      </c>
      <c r="K19" s="289">
        <v>43284</v>
      </c>
      <c r="L19" s="298">
        <v>2018000941</v>
      </c>
      <c r="M19" s="25" t="s">
        <v>104</v>
      </c>
      <c r="N19" s="85" t="s">
        <v>60</v>
      </c>
      <c r="O19" s="289">
        <v>43284</v>
      </c>
      <c r="P19" s="6">
        <v>2321700</v>
      </c>
      <c r="Q19" s="298"/>
      <c r="R19" s="289">
        <v>43284</v>
      </c>
      <c r="S19" s="298" t="s">
        <v>296</v>
      </c>
      <c r="T19" s="295">
        <v>4643400</v>
      </c>
      <c r="U19" s="48"/>
      <c r="V19" s="48"/>
      <c r="W19" s="48"/>
      <c r="X19" s="48"/>
      <c r="Y19" s="49"/>
      <c r="Z19" s="25"/>
      <c r="AA19" s="25"/>
      <c r="AB19" s="1" t="s">
        <v>60</v>
      </c>
      <c r="AC19" s="1" t="s">
        <v>61</v>
      </c>
      <c r="AD19" s="25"/>
      <c r="AE19" s="25"/>
      <c r="AF19" s="25"/>
      <c r="AG19" s="6"/>
      <c r="AH19" s="25"/>
      <c r="AI19" s="50"/>
      <c r="AJ19" s="6"/>
      <c r="AK19" s="25"/>
      <c r="AL19" s="25"/>
      <c r="AM19" s="25"/>
      <c r="AN19" s="25"/>
      <c r="AO19" s="25"/>
      <c r="AP19" s="25"/>
      <c r="AQ19" s="25"/>
      <c r="AR19" s="25"/>
      <c r="AS19" s="25"/>
      <c r="AT19" s="25"/>
      <c r="AU19" s="25"/>
      <c r="AV19" s="6"/>
      <c r="AW19" s="25"/>
      <c r="AX19" s="50"/>
      <c r="AY19" s="51"/>
      <c r="AZ19" s="25"/>
      <c r="BA19" s="25"/>
      <c r="BB19" s="25"/>
      <c r="BC19" s="25"/>
    </row>
    <row r="20" spans="1:55" s="9" customFormat="1" ht="35.25" customHeight="1" x14ac:dyDescent="0.25">
      <c r="A20" s="331"/>
      <c r="B20" s="300"/>
      <c r="C20" s="331"/>
      <c r="D20" s="300"/>
      <c r="E20" s="294"/>
      <c r="F20" s="300"/>
      <c r="G20" s="25" t="s">
        <v>108</v>
      </c>
      <c r="H20" s="300"/>
      <c r="I20" s="300"/>
      <c r="J20" s="6">
        <v>2321700</v>
      </c>
      <c r="K20" s="300"/>
      <c r="L20" s="300"/>
      <c r="M20" s="25" t="s">
        <v>108</v>
      </c>
      <c r="N20" s="85" t="s">
        <v>60</v>
      </c>
      <c r="O20" s="300"/>
      <c r="P20" s="6">
        <v>2321700</v>
      </c>
      <c r="Q20" s="300"/>
      <c r="R20" s="300"/>
      <c r="S20" s="300"/>
      <c r="T20" s="297"/>
      <c r="U20" s="48"/>
      <c r="V20" s="48"/>
      <c r="W20" s="48"/>
      <c r="X20" s="48"/>
      <c r="Y20" s="49"/>
      <c r="Z20" s="25"/>
      <c r="AA20" s="25"/>
      <c r="AB20" s="1" t="s">
        <v>60</v>
      </c>
      <c r="AC20" s="1" t="s">
        <v>61</v>
      </c>
      <c r="AD20" s="25"/>
      <c r="AE20" s="25"/>
      <c r="AF20" s="25"/>
      <c r="AG20" s="6"/>
      <c r="AH20" s="25"/>
      <c r="AI20" s="50"/>
      <c r="AJ20" s="6"/>
      <c r="AK20" s="25"/>
      <c r="AL20" s="25"/>
      <c r="AM20" s="25"/>
      <c r="AN20" s="25"/>
      <c r="AO20" s="25"/>
      <c r="AP20" s="25"/>
      <c r="AQ20" s="25"/>
      <c r="AR20" s="25"/>
      <c r="AS20" s="25"/>
      <c r="AT20" s="25"/>
      <c r="AU20" s="25"/>
      <c r="AV20" s="6"/>
      <c r="AW20" s="25"/>
      <c r="AX20" s="50"/>
      <c r="AY20" s="51"/>
      <c r="AZ20" s="25"/>
      <c r="BA20" s="25"/>
      <c r="BB20" s="25"/>
      <c r="BC20" s="25"/>
    </row>
    <row r="21" spans="1:55" s="244" customFormat="1" ht="13.5" customHeight="1" x14ac:dyDescent="0.2">
      <c r="A21" s="239"/>
      <c r="B21" s="239"/>
      <c r="C21" s="239"/>
      <c r="D21" s="239"/>
      <c r="E21" s="239"/>
      <c r="F21" s="239"/>
      <c r="G21" s="239"/>
      <c r="H21" s="80"/>
      <c r="I21" s="80"/>
      <c r="J21" s="240"/>
      <c r="K21" s="241"/>
      <c r="L21" s="80"/>
      <c r="M21" s="80"/>
      <c r="N21" s="80"/>
      <c r="O21" s="239"/>
      <c r="P21" s="240"/>
      <c r="Q21" s="239"/>
      <c r="R21" s="80"/>
      <c r="S21" s="241"/>
      <c r="T21" s="240"/>
      <c r="U21" s="242"/>
      <c r="V21" s="242"/>
      <c r="W21" s="242"/>
      <c r="X21" s="242"/>
      <c r="Y21" s="243"/>
      <c r="Z21" s="239"/>
      <c r="AA21" s="239"/>
      <c r="AB21" s="239"/>
      <c r="AC21" s="239"/>
      <c r="AD21" s="239"/>
      <c r="AE21" s="239"/>
      <c r="AF21" s="239"/>
      <c r="AG21" s="240"/>
      <c r="AH21" s="239"/>
      <c r="AI21" s="75"/>
      <c r="AJ21" s="240"/>
      <c r="AK21" s="239"/>
      <c r="AL21" s="239"/>
      <c r="AM21" s="239"/>
      <c r="AN21" s="239"/>
      <c r="AO21" s="239"/>
      <c r="AP21" s="239"/>
      <c r="AQ21" s="239"/>
      <c r="AR21" s="239"/>
      <c r="AS21" s="239"/>
      <c r="AT21" s="239"/>
      <c r="AU21" s="239"/>
      <c r="AV21" s="93"/>
      <c r="AW21" s="239"/>
      <c r="AX21" s="75"/>
      <c r="AY21" s="240"/>
      <c r="AZ21" s="239"/>
      <c r="BA21" s="239"/>
      <c r="BB21" s="239"/>
      <c r="BC21" s="239"/>
    </row>
    <row r="22" spans="1:55" x14ac:dyDescent="0.2">
      <c r="A22" s="5"/>
      <c r="B22" s="5"/>
      <c r="C22" s="5"/>
      <c r="D22" s="5"/>
      <c r="E22" s="5"/>
      <c r="F22" s="5"/>
      <c r="G22" s="5"/>
      <c r="H22" s="31"/>
      <c r="I22" s="31"/>
      <c r="J22" s="7"/>
      <c r="K22" s="34"/>
      <c r="L22" s="31"/>
      <c r="M22" s="31"/>
      <c r="N22" s="31"/>
      <c r="O22" s="5"/>
      <c r="P22" s="7"/>
      <c r="Q22" s="5"/>
      <c r="R22" s="31"/>
      <c r="S22" s="34"/>
      <c r="T22" s="7"/>
      <c r="U22" s="22"/>
      <c r="V22" s="22"/>
      <c r="W22" s="22"/>
      <c r="X22" s="22"/>
      <c r="Y22" s="23"/>
      <c r="Z22" s="5"/>
      <c r="AA22" s="5"/>
      <c r="AB22" s="5"/>
      <c r="AC22" s="5"/>
      <c r="AD22" s="5"/>
      <c r="AE22" s="5"/>
      <c r="AF22" s="5"/>
      <c r="AG22" s="7"/>
      <c r="AH22" s="5"/>
      <c r="AI22" s="24"/>
      <c r="AJ22" s="7"/>
      <c r="AK22" s="5"/>
      <c r="AL22" s="5"/>
      <c r="AM22" s="5"/>
      <c r="AN22" s="5"/>
      <c r="AO22" s="5"/>
      <c r="AP22" s="5"/>
      <c r="AQ22" s="5"/>
      <c r="AR22" s="5"/>
      <c r="AS22" s="5"/>
      <c r="AT22" s="5"/>
      <c r="AU22" s="5"/>
      <c r="AV22" s="6"/>
      <c r="AW22" s="5"/>
      <c r="AX22" s="24"/>
      <c r="AY22" s="28"/>
      <c r="AZ22" s="5"/>
      <c r="BA22" s="5"/>
      <c r="BB22" s="5"/>
      <c r="BC22" s="5"/>
    </row>
    <row r="23" spans="1:55" x14ac:dyDescent="0.2">
      <c r="A23" s="5"/>
      <c r="B23" s="5"/>
      <c r="C23" s="5"/>
      <c r="D23" s="5"/>
      <c r="E23" s="5"/>
      <c r="F23" s="5"/>
      <c r="G23" s="5"/>
      <c r="H23" s="31"/>
      <c r="I23" s="31"/>
      <c r="J23" s="7"/>
      <c r="K23" s="34"/>
      <c r="L23" s="31"/>
      <c r="M23" s="31"/>
      <c r="N23" s="31"/>
      <c r="O23" s="5"/>
      <c r="P23" s="7"/>
      <c r="Q23" s="5"/>
      <c r="R23" s="31"/>
      <c r="S23" s="34"/>
      <c r="T23" s="7"/>
      <c r="U23" s="22"/>
      <c r="V23" s="22"/>
      <c r="W23" s="22"/>
      <c r="X23" s="22"/>
      <c r="Y23" s="23"/>
      <c r="Z23" s="5"/>
      <c r="AA23" s="5"/>
      <c r="AB23" s="5"/>
      <c r="AC23" s="5"/>
      <c r="AD23" s="5"/>
      <c r="AE23" s="5"/>
      <c r="AF23" s="5"/>
      <c r="AG23" s="7"/>
      <c r="AH23" s="5"/>
      <c r="AI23" s="24"/>
      <c r="AJ23" s="7"/>
      <c r="AK23" s="5"/>
      <c r="AL23" s="5"/>
      <c r="AM23" s="5"/>
      <c r="AN23" s="5"/>
      <c r="AO23" s="5"/>
      <c r="AP23" s="5"/>
      <c r="AQ23" s="5"/>
      <c r="AR23" s="5"/>
      <c r="AS23" s="5"/>
      <c r="AT23" s="5"/>
      <c r="AU23" s="5"/>
      <c r="AV23" s="6"/>
      <c r="AW23" s="5"/>
      <c r="AX23" s="24"/>
      <c r="AY23" s="28"/>
      <c r="AZ23" s="5"/>
      <c r="BA23" s="5"/>
      <c r="BB23" s="5"/>
      <c r="BC23" s="5"/>
    </row>
    <row r="24" spans="1:55" x14ac:dyDescent="0.2">
      <c r="A24" s="5"/>
      <c r="B24" s="5"/>
      <c r="C24" s="5"/>
      <c r="D24" s="5"/>
      <c r="E24" s="5"/>
      <c r="F24" s="5"/>
      <c r="G24" s="5"/>
      <c r="H24" s="31"/>
      <c r="I24" s="31"/>
      <c r="J24" s="7"/>
      <c r="K24" s="34"/>
      <c r="L24" s="31"/>
      <c r="M24" s="31"/>
      <c r="N24" s="31"/>
      <c r="O24" s="5"/>
      <c r="P24" s="7"/>
      <c r="Q24" s="5"/>
      <c r="R24" s="31"/>
      <c r="S24" s="34"/>
      <c r="T24" s="7"/>
      <c r="U24" s="22"/>
      <c r="V24" s="22"/>
      <c r="W24" s="22"/>
      <c r="X24" s="22"/>
      <c r="Y24" s="23"/>
      <c r="Z24" s="5"/>
      <c r="AA24" s="5"/>
      <c r="AB24" s="5"/>
      <c r="AC24" s="5"/>
      <c r="AD24" s="5"/>
      <c r="AE24" s="5"/>
      <c r="AF24" s="5"/>
      <c r="AG24" s="7"/>
      <c r="AH24" s="5"/>
      <c r="AI24" s="24"/>
      <c r="AJ24" s="7"/>
      <c r="AK24" s="5"/>
      <c r="AL24" s="5"/>
      <c r="AM24" s="5"/>
      <c r="AN24" s="5"/>
      <c r="AO24" s="5"/>
      <c r="AP24" s="5"/>
      <c r="AQ24" s="5"/>
      <c r="AR24" s="5"/>
      <c r="AS24" s="5"/>
      <c r="AT24" s="5"/>
      <c r="AU24" s="5"/>
      <c r="AV24" s="6"/>
      <c r="AW24" s="5"/>
      <c r="AX24" s="24"/>
      <c r="AY24" s="28"/>
      <c r="AZ24" s="5"/>
      <c r="BA24" s="5"/>
      <c r="BB24" s="5"/>
      <c r="BC24" s="5"/>
    </row>
    <row r="25" spans="1:55" x14ac:dyDescent="0.2">
      <c r="A25" s="5"/>
      <c r="B25" s="5"/>
      <c r="C25" s="5"/>
      <c r="D25" s="5"/>
      <c r="E25" s="5"/>
      <c r="F25" s="5"/>
      <c r="G25" s="5"/>
      <c r="H25" s="31"/>
      <c r="I25" s="31"/>
      <c r="J25" s="7"/>
      <c r="K25" s="34"/>
      <c r="L25" s="31"/>
      <c r="M25" s="31"/>
      <c r="N25" s="31"/>
      <c r="O25" s="5"/>
      <c r="P25" s="7"/>
      <c r="Q25" s="5"/>
      <c r="R25" s="31"/>
      <c r="S25" s="34"/>
      <c r="T25" s="7"/>
      <c r="U25" s="22"/>
      <c r="V25" s="22"/>
      <c r="W25" s="22"/>
      <c r="X25" s="22"/>
      <c r="Y25" s="23"/>
      <c r="Z25" s="5"/>
      <c r="AA25" s="5"/>
      <c r="AB25" s="5"/>
      <c r="AC25" s="5"/>
      <c r="AD25" s="5"/>
      <c r="AE25" s="5"/>
      <c r="AF25" s="5"/>
      <c r="AG25" s="7"/>
      <c r="AH25" s="5"/>
      <c r="AI25" s="24"/>
      <c r="AJ25" s="7"/>
      <c r="AK25" s="5"/>
      <c r="AL25" s="5"/>
      <c r="AM25" s="5"/>
      <c r="AN25" s="5"/>
      <c r="AO25" s="5"/>
      <c r="AP25" s="5"/>
      <c r="AQ25" s="5"/>
      <c r="AR25" s="5"/>
      <c r="AS25" s="5"/>
      <c r="AT25" s="5"/>
      <c r="AU25" s="5"/>
      <c r="AV25" s="6"/>
      <c r="AW25" s="5"/>
      <c r="AX25" s="24"/>
      <c r="AY25" s="28"/>
      <c r="AZ25" s="5"/>
      <c r="BA25" s="5"/>
      <c r="BB25" s="5"/>
      <c r="BC25" s="5"/>
    </row>
    <row r="26" spans="1:55" x14ac:dyDescent="0.2">
      <c r="A26" s="5"/>
      <c r="B26" s="5"/>
      <c r="C26" s="5"/>
      <c r="D26" s="5"/>
      <c r="E26" s="5"/>
      <c r="F26" s="5"/>
      <c r="G26" s="5"/>
      <c r="H26" s="31"/>
      <c r="I26" s="31"/>
      <c r="J26" s="7"/>
      <c r="K26" s="34"/>
      <c r="L26" s="31"/>
      <c r="M26" s="31"/>
      <c r="N26" s="31"/>
      <c r="O26" s="5"/>
      <c r="P26" s="7"/>
      <c r="Q26" s="5"/>
      <c r="R26" s="31"/>
      <c r="S26" s="34"/>
      <c r="T26" s="7"/>
      <c r="U26" s="22"/>
      <c r="V26" s="22"/>
      <c r="W26" s="22"/>
      <c r="X26" s="22"/>
      <c r="Y26" s="23"/>
      <c r="Z26" s="5"/>
      <c r="AA26" s="5"/>
      <c r="AB26" s="5"/>
      <c r="AC26" s="5"/>
      <c r="AD26" s="5"/>
      <c r="AE26" s="5"/>
      <c r="AF26" s="5"/>
      <c r="AG26" s="7"/>
      <c r="AH26" s="5"/>
      <c r="AI26" s="24"/>
      <c r="AJ26" s="7"/>
      <c r="AK26" s="5"/>
      <c r="AL26" s="5"/>
      <c r="AM26" s="5"/>
      <c r="AN26" s="5"/>
      <c r="AO26" s="5"/>
      <c r="AP26" s="5"/>
      <c r="AQ26" s="5"/>
      <c r="AR26" s="5"/>
      <c r="AS26" s="5"/>
      <c r="AT26" s="5"/>
      <c r="AU26" s="5"/>
      <c r="AV26" s="6"/>
      <c r="AW26" s="5"/>
      <c r="AX26" s="24"/>
      <c r="AY26" s="28"/>
      <c r="AZ26" s="5"/>
      <c r="BA26" s="5"/>
      <c r="BB26" s="5"/>
      <c r="BC26" s="5"/>
    </row>
    <row r="27" spans="1:55" x14ac:dyDescent="0.2">
      <c r="A27" s="5"/>
      <c r="B27" s="5"/>
      <c r="C27" s="5"/>
      <c r="D27" s="5"/>
      <c r="E27" s="5"/>
      <c r="F27" s="5"/>
      <c r="G27" s="5"/>
      <c r="H27" s="31"/>
      <c r="I27" s="31"/>
      <c r="J27" s="7"/>
      <c r="K27" s="34"/>
      <c r="L27" s="31"/>
      <c r="M27" s="31"/>
      <c r="N27" s="31"/>
      <c r="O27" s="5"/>
      <c r="P27" s="7"/>
      <c r="Q27" s="5"/>
      <c r="R27" s="31"/>
      <c r="S27" s="34"/>
      <c r="T27" s="7"/>
      <c r="U27" s="22"/>
      <c r="V27" s="22"/>
      <c r="W27" s="22"/>
      <c r="X27" s="22"/>
      <c r="Y27" s="23"/>
      <c r="Z27" s="5"/>
      <c r="AA27" s="5"/>
      <c r="AB27" s="5"/>
      <c r="AC27" s="5"/>
      <c r="AD27" s="5"/>
      <c r="AE27" s="5"/>
      <c r="AF27" s="5"/>
      <c r="AG27" s="7"/>
      <c r="AH27" s="5"/>
      <c r="AI27" s="24"/>
      <c r="AJ27" s="7"/>
      <c r="AK27" s="5"/>
      <c r="AL27" s="5"/>
      <c r="AM27" s="5"/>
      <c r="AN27" s="5"/>
      <c r="AO27" s="5"/>
      <c r="AP27" s="5"/>
      <c r="AQ27" s="5"/>
      <c r="AR27" s="5"/>
      <c r="AS27" s="5"/>
      <c r="AT27" s="5"/>
      <c r="AU27" s="5"/>
      <c r="AV27" s="6"/>
      <c r="AW27" s="5"/>
      <c r="AX27" s="24"/>
      <c r="AY27" s="28"/>
      <c r="AZ27" s="5"/>
      <c r="BA27" s="5"/>
      <c r="BB27" s="5"/>
      <c r="BC27" s="5"/>
    </row>
    <row r="28" spans="1:55" x14ac:dyDescent="0.2">
      <c r="A28" s="5"/>
      <c r="B28" s="5"/>
      <c r="C28" s="5"/>
      <c r="D28" s="5"/>
      <c r="E28" s="5"/>
      <c r="F28" s="5"/>
      <c r="G28" s="5"/>
      <c r="H28" s="31"/>
      <c r="I28" s="31"/>
      <c r="J28" s="7"/>
      <c r="K28" s="34"/>
      <c r="L28" s="31"/>
      <c r="M28" s="31"/>
      <c r="N28" s="31"/>
      <c r="O28" s="5"/>
      <c r="P28" s="7"/>
      <c r="Q28" s="5"/>
      <c r="R28" s="31"/>
      <c r="S28" s="34"/>
      <c r="T28" s="7"/>
      <c r="U28" s="22"/>
      <c r="V28" s="22"/>
      <c r="W28" s="22"/>
      <c r="X28" s="22"/>
      <c r="Y28" s="23"/>
      <c r="Z28" s="5"/>
      <c r="AA28" s="5"/>
      <c r="AB28" s="5"/>
      <c r="AC28" s="5"/>
      <c r="AD28" s="5"/>
      <c r="AE28" s="5"/>
      <c r="AF28" s="5"/>
      <c r="AG28" s="7"/>
      <c r="AH28" s="5"/>
      <c r="AI28" s="24"/>
      <c r="AJ28" s="7"/>
      <c r="AK28" s="5"/>
      <c r="AL28" s="5"/>
      <c r="AM28" s="5"/>
      <c r="AN28" s="5"/>
      <c r="AO28" s="5"/>
      <c r="AP28" s="5"/>
      <c r="AQ28" s="5"/>
      <c r="AR28" s="5"/>
      <c r="AS28" s="5"/>
      <c r="AT28" s="5"/>
      <c r="AU28" s="5"/>
      <c r="AV28" s="6"/>
      <c r="AW28" s="5"/>
      <c r="AX28" s="24"/>
      <c r="AY28" s="28"/>
      <c r="AZ28" s="5"/>
      <c r="BA28" s="5"/>
      <c r="BB28" s="5"/>
      <c r="BC28" s="5"/>
    </row>
    <row r="29" spans="1:55" x14ac:dyDescent="0.2">
      <c r="A29" s="5"/>
      <c r="B29" s="5"/>
      <c r="C29" s="5"/>
      <c r="D29" s="5"/>
      <c r="E29" s="5"/>
      <c r="F29" s="5"/>
      <c r="G29" s="5"/>
      <c r="H29" s="31"/>
      <c r="I29" s="31"/>
      <c r="J29" s="7"/>
      <c r="K29" s="34"/>
      <c r="L29" s="31"/>
      <c r="M29" s="31"/>
      <c r="N29" s="31"/>
      <c r="O29" s="5"/>
      <c r="P29" s="7"/>
      <c r="Q29" s="5"/>
      <c r="R29" s="31"/>
      <c r="S29" s="34"/>
      <c r="T29" s="7"/>
      <c r="U29" s="22"/>
      <c r="V29" s="22"/>
      <c r="W29" s="22"/>
      <c r="X29" s="22"/>
      <c r="Y29" s="23"/>
      <c r="Z29" s="5"/>
      <c r="AA29" s="5"/>
      <c r="AB29" s="5"/>
      <c r="AC29" s="5"/>
      <c r="AD29" s="5"/>
      <c r="AE29" s="5"/>
      <c r="AF29" s="5"/>
      <c r="AG29" s="7"/>
      <c r="AH29" s="5"/>
      <c r="AI29" s="24"/>
      <c r="AJ29" s="7"/>
      <c r="AK29" s="5"/>
      <c r="AL29" s="5"/>
      <c r="AM29" s="5"/>
      <c r="AN29" s="5"/>
      <c r="AO29" s="5"/>
      <c r="AP29" s="5"/>
      <c r="AQ29" s="5"/>
      <c r="AR29" s="5"/>
      <c r="AS29" s="5"/>
      <c r="AT29" s="5"/>
      <c r="AU29" s="5"/>
      <c r="AV29" s="6"/>
      <c r="AW29" s="5"/>
      <c r="AX29" s="24"/>
      <c r="AY29" s="28"/>
      <c r="AZ29" s="5"/>
      <c r="BA29" s="5"/>
      <c r="BB29" s="5"/>
      <c r="BC29" s="5"/>
    </row>
    <row r="30" spans="1:55" x14ac:dyDescent="0.2">
      <c r="A30" s="5"/>
      <c r="B30" s="5"/>
      <c r="C30" s="5"/>
      <c r="D30" s="5"/>
      <c r="E30" s="5"/>
      <c r="F30" s="5"/>
      <c r="G30" s="5"/>
      <c r="H30" s="31"/>
      <c r="I30" s="31"/>
      <c r="J30" s="7"/>
      <c r="K30" s="34"/>
      <c r="L30" s="31"/>
      <c r="M30" s="31"/>
      <c r="N30" s="31"/>
      <c r="O30" s="5"/>
      <c r="P30" s="7"/>
      <c r="Q30" s="5"/>
      <c r="R30" s="31"/>
      <c r="S30" s="34"/>
      <c r="T30" s="7"/>
      <c r="U30" s="22"/>
      <c r="V30" s="22"/>
      <c r="W30" s="22"/>
      <c r="X30" s="22"/>
      <c r="Y30" s="23"/>
      <c r="Z30" s="5"/>
      <c r="AA30" s="5"/>
      <c r="AB30" s="5"/>
      <c r="AC30" s="5"/>
      <c r="AD30" s="5"/>
      <c r="AE30" s="5"/>
      <c r="AF30" s="5"/>
      <c r="AG30" s="7"/>
      <c r="AH30" s="5"/>
      <c r="AI30" s="24"/>
      <c r="AJ30" s="7"/>
      <c r="AK30" s="5"/>
      <c r="AL30" s="5"/>
      <c r="AM30" s="5"/>
      <c r="AN30" s="5"/>
      <c r="AO30" s="5"/>
      <c r="AP30" s="5"/>
      <c r="AQ30" s="5"/>
      <c r="AR30" s="5"/>
      <c r="AS30" s="5"/>
      <c r="AT30" s="5"/>
      <c r="AU30" s="5"/>
      <c r="AV30" s="6"/>
      <c r="AW30" s="5"/>
      <c r="AX30" s="24"/>
      <c r="AY30" s="28"/>
      <c r="AZ30" s="5"/>
      <c r="BA30" s="5"/>
      <c r="BB30" s="5"/>
      <c r="BC30" s="5"/>
    </row>
    <row r="31" spans="1:55" x14ac:dyDescent="0.2">
      <c r="A31" s="5"/>
      <c r="B31" s="5"/>
      <c r="C31" s="5"/>
      <c r="D31" s="5"/>
      <c r="E31" s="5"/>
      <c r="F31" s="5"/>
      <c r="G31" s="5"/>
      <c r="H31" s="31"/>
      <c r="I31" s="31"/>
      <c r="J31" s="7"/>
      <c r="K31" s="34"/>
      <c r="L31" s="31"/>
      <c r="M31" s="31"/>
      <c r="N31" s="31"/>
      <c r="O31" s="5"/>
      <c r="P31" s="7"/>
      <c r="Q31" s="5"/>
      <c r="R31" s="31"/>
      <c r="S31" s="34"/>
      <c r="T31" s="7"/>
      <c r="U31" s="22"/>
      <c r="V31" s="22"/>
      <c r="W31" s="22"/>
      <c r="X31" s="22"/>
      <c r="Y31" s="23"/>
      <c r="Z31" s="5"/>
      <c r="AA31" s="5"/>
      <c r="AB31" s="5"/>
      <c r="AC31" s="5"/>
      <c r="AD31" s="5"/>
      <c r="AE31" s="5"/>
      <c r="AF31" s="5"/>
      <c r="AG31" s="7"/>
      <c r="AH31" s="5"/>
      <c r="AI31" s="24"/>
      <c r="AJ31" s="7"/>
      <c r="AK31" s="5"/>
      <c r="AL31" s="5"/>
      <c r="AM31" s="5"/>
      <c r="AN31" s="5"/>
      <c r="AO31" s="5"/>
      <c r="AP31" s="5"/>
      <c r="AQ31" s="5"/>
      <c r="AR31" s="5"/>
      <c r="AS31" s="5"/>
      <c r="AT31" s="5"/>
      <c r="AU31" s="5"/>
      <c r="AV31" s="6"/>
      <c r="AW31" s="5"/>
      <c r="AX31" s="24"/>
      <c r="AY31" s="28"/>
      <c r="AZ31" s="5"/>
      <c r="BA31" s="5"/>
      <c r="BB31" s="5"/>
      <c r="BC31" s="5"/>
    </row>
    <row r="32" spans="1:55" x14ac:dyDescent="0.2">
      <c r="A32" s="5"/>
      <c r="B32" s="5"/>
      <c r="C32" s="5"/>
      <c r="D32" s="5"/>
      <c r="E32" s="5"/>
      <c r="F32" s="5"/>
      <c r="G32" s="5"/>
      <c r="H32" s="31"/>
      <c r="I32" s="31"/>
      <c r="J32" s="7"/>
      <c r="K32" s="34"/>
      <c r="L32" s="31"/>
      <c r="M32" s="31"/>
      <c r="N32" s="31"/>
      <c r="O32" s="5"/>
      <c r="P32" s="7"/>
      <c r="Q32" s="5"/>
      <c r="R32" s="31"/>
      <c r="S32" s="34"/>
      <c r="T32" s="7"/>
      <c r="U32" s="22"/>
      <c r="V32" s="22"/>
      <c r="W32" s="22"/>
      <c r="X32" s="22"/>
      <c r="Y32" s="23"/>
      <c r="Z32" s="5"/>
      <c r="AA32" s="5"/>
      <c r="AB32" s="5"/>
      <c r="AC32" s="5"/>
      <c r="AD32" s="5"/>
      <c r="AE32" s="5"/>
      <c r="AF32" s="5"/>
      <c r="AG32" s="7"/>
      <c r="AH32" s="5"/>
      <c r="AI32" s="24"/>
      <c r="AJ32" s="7"/>
      <c r="AK32" s="5"/>
      <c r="AL32" s="5"/>
      <c r="AM32" s="5"/>
      <c r="AN32" s="5"/>
      <c r="AO32" s="5"/>
      <c r="AP32" s="5"/>
      <c r="AQ32" s="5"/>
      <c r="AR32" s="5"/>
      <c r="AS32" s="5"/>
      <c r="AT32" s="5"/>
      <c r="AU32" s="5"/>
      <c r="AV32" s="6"/>
      <c r="AW32" s="5"/>
      <c r="AX32" s="24"/>
      <c r="AY32" s="28"/>
      <c r="AZ32" s="5"/>
      <c r="BA32" s="5"/>
      <c r="BB32" s="5"/>
      <c r="BC32" s="5"/>
    </row>
    <row r="33" spans="1:55" x14ac:dyDescent="0.2">
      <c r="A33" s="5"/>
      <c r="B33" s="5"/>
      <c r="C33" s="5"/>
      <c r="D33" s="5"/>
      <c r="E33" s="5"/>
      <c r="F33" s="5"/>
      <c r="G33" s="5"/>
      <c r="H33" s="31"/>
      <c r="I33" s="31"/>
      <c r="J33" s="7"/>
      <c r="K33" s="34"/>
      <c r="L33" s="31"/>
      <c r="M33" s="31"/>
      <c r="N33" s="31"/>
      <c r="O33" s="5"/>
      <c r="P33" s="7"/>
      <c r="Q33" s="5"/>
      <c r="R33" s="31"/>
      <c r="S33" s="34"/>
      <c r="T33" s="7"/>
      <c r="U33" s="22"/>
      <c r="V33" s="22"/>
      <c r="W33" s="22"/>
      <c r="X33" s="22"/>
      <c r="Y33" s="23"/>
      <c r="Z33" s="5"/>
      <c r="AA33" s="5"/>
      <c r="AB33" s="5"/>
      <c r="AC33" s="5"/>
      <c r="AD33" s="5"/>
      <c r="AE33" s="5"/>
      <c r="AF33" s="5"/>
      <c r="AG33" s="7"/>
      <c r="AH33" s="5"/>
      <c r="AI33" s="24"/>
      <c r="AJ33" s="7"/>
      <c r="AK33" s="5"/>
      <c r="AL33" s="5"/>
      <c r="AM33" s="5"/>
      <c r="AN33" s="5"/>
      <c r="AO33" s="5"/>
      <c r="AP33" s="5"/>
      <c r="AQ33" s="5"/>
      <c r="AR33" s="5"/>
      <c r="AS33" s="5"/>
      <c r="AT33" s="5"/>
      <c r="AU33" s="5"/>
      <c r="AV33" s="6"/>
      <c r="AW33" s="5"/>
      <c r="AX33" s="24"/>
      <c r="AY33" s="28"/>
      <c r="AZ33" s="5"/>
      <c r="BA33" s="5"/>
      <c r="BB33" s="5"/>
      <c r="BC33" s="5"/>
    </row>
    <row r="34" spans="1:55" x14ac:dyDescent="0.2">
      <c r="A34" s="5"/>
      <c r="B34" s="5"/>
      <c r="C34" s="5"/>
      <c r="D34" s="5"/>
      <c r="E34" s="5"/>
      <c r="F34" s="5"/>
      <c r="G34" s="5"/>
      <c r="H34" s="31"/>
      <c r="I34" s="31"/>
      <c r="J34" s="7"/>
      <c r="K34" s="34"/>
      <c r="L34" s="31"/>
      <c r="M34" s="31"/>
      <c r="N34" s="31"/>
      <c r="O34" s="5"/>
      <c r="P34" s="7"/>
      <c r="Q34" s="5"/>
      <c r="R34" s="31"/>
      <c r="S34" s="34"/>
      <c r="T34" s="7"/>
      <c r="U34" s="22"/>
      <c r="V34" s="22"/>
      <c r="W34" s="22"/>
      <c r="X34" s="22"/>
      <c r="Y34" s="23"/>
      <c r="Z34" s="5"/>
      <c r="AA34" s="5"/>
      <c r="AB34" s="5"/>
      <c r="AC34" s="5"/>
      <c r="AD34" s="5"/>
      <c r="AE34" s="5"/>
      <c r="AF34" s="5"/>
      <c r="AG34" s="7"/>
      <c r="AH34" s="5"/>
      <c r="AI34" s="24"/>
      <c r="AJ34" s="7"/>
      <c r="AK34" s="5"/>
      <c r="AL34" s="5"/>
      <c r="AM34" s="5"/>
      <c r="AN34" s="5"/>
      <c r="AO34" s="5"/>
      <c r="AP34" s="5"/>
      <c r="AQ34" s="5"/>
      <c r="AR34" s="5"/>
      <c r="AS34" s="5"/>
      <c r="AT34" s="5"/>
      <c r="AU34" s="5"/>
      <c r="AV34" s="6"/>
      <c r="AW34" s="5"/>
      <c r="AX34" s="24"/>
      <c r="AY34" s="28"/>
      <c r="AZ34" s="5"/>
      <c r="BA34" s="5"/>
      <c r="BB34" s="5"/>
      <c r="BC34" s="5"/>
    </row>
    <row r="35" spans="1:55" x14ac:dyDescent="0.2">
      <c r="A35" s="5"/>
      <c r="B35" s="5"/>
      <c r="C35" s="5"/>
      <c r="D35" s="5"/>
      <c r="E35" s="5"/>
      <c r="F35" s="5"/>
      <c r="G35" s="5"/>
      <c r="H35" s="31"/>
      <c r="I35" s="31"/>
      <c r="J35" s="7"/>
      <c r="K35" s="34"/>
      <c r="L35" s="31"/>
      <c r="M35" s="31"/>
      <c r="N35" s="31"/>
      <c r="O35" s="5"/>
      <c r="P35" s="7"/>
      <c r="Q35" s="5"/>
      <c r="R35" s="31"/>
      <c r="S35" s="34"/>
      <c r="T35" s="7"/>
      <c r="U35" s="22"/>
      <c r="V35" s="22"/>
      <c r="W35" s="22"/>
      <c r="X35" s="22"/>
      <c r="Y35" s="23"/>
      <c r="Z35" s="5"/>
      <c r="AA35" s="5"/>
      <c r="AB35" s="5"/>
      <c r="AC35" s="5"/>
      <c r="AD35" s="5"/>
      <c r="AE35" s="5"/>
      <c r="AF35" s="5"/>
      <c r="AG35" s="7"/>
      <c r="AH35" s="5"/>
      <c r="AI35" s="24"/>
      <c r="AJ35" s="7"/>
      <c r="AK35" s="5"/>
      <c r="AL35" s="5"/>
      <c r="AM35" s="5"/>
      <c r="AN35" s="5"/>
      <c r="AO35" s="5"/>
      <c r="AP35" s="5"/>
      <c r="AQ35" s="5"/>
      <c r="AR35" s="5"/>
      <c r="AS35" s="5"/>
      <c r="AT35" s="5"/>
      <c r="AU35" s="5"/>
      <c r="AV35" s="6"/>
      <c r="AW35" s="5"/>
      <c r="AX35" s="24"/>
      <c r="AY35" s="28"/>
      <c r="AZ35" s="5"/>
      <c r="BA35" s="5"/>
      <c r="BB35" s="5"/>
      <c r="BC35" s="5"/>
    </row>
    <row r="36" spans="1:55" x14ac:dyDescent="0.2">
      <c r="A36" s="5"/>
      <c r="B36" s="5"/>
      <c r="C36" s="5"/>
      <c r="D36" s="5"/>
      <c r="E36" s="5"/>
      <c r="F36" s="5"/>
      <c r="G36" s="5"/>
      <c r="H36" s="31"/>
      <c r="I36" s="31"/>
      <c r="J36" s="7"/>
      <c r="K36" s="34"/>
      <c r="L36" s="31"/>
      <c r="M36" s="31"/>
      <c r="N36" s="31"/>
      <c r="O36" s="5"/>
      <c r="P36" s="7"/>
      <c r="Q36" s="5"/>
      <c r="R36" s="31"/>
      <c r="S36" s="34"/>
      <c r="T36" s="7"/>
      <c r="U36" s="22"/>
      <c r="V36" s="22"/>
      <c r="W36" s="22"/>
      <c r="X36" s="22"/>
      <c r="Y36" s="23"/>
      <c r="Z36" s="5"/>
      <c r="AA36" s="5"/>
      <c r="AB36" s="5"/>
      <c r="AC36" s="5"/>
      <c r="AD36" s="5"/>
      <c r="AE36" s="5"/>
      <c r="AF36" s="5"/>
      <c r="AG36" s="7"/>
      <c r="AH36" s="5"/>
      <c r="AI36" s="24"/>
      <c r="AJ36" s="7"/>
      <c r="AK36" s="5"/>
      <c r="AL36" s="5"/>
      <c r="AM36" s="5"/>
      <c r="AN36" s="5"/>
      <c r="AO36" s="5"/>
      <c r="AP36" s="5"/>
      <c r="AQ36" s="5"/>
      <c r="AR36" s="5"/>
      <c r="AS36" s="5"/>
      <c r="AT36" s="5"/>
      <c r="AU36" s="5"/>
      <c r="AV36" s="6"/>
      <c r="AW36" s="5"/>
      <c r="AX36" s="24"/>
      <c r="AY36" s="28"/>
      <c r="AZ36" s="5"/>
      <c r="BA36" s="5"/>
      <c r="BB36" s="5"/>
      <c r="BC36" s="5"/>
    </row>
    <row r="37" spans="1:55" x14ac:dyDescent="0.2">
      <c r="A37" s="5"/>
      <c r="B37" s="5"/>
      <c r="C37" s="5"/>
      <c r="D37" s="5"/>
      <c r="E37" s="5"/>
      <c r="F37" s="5"/>
      <c r="G37" s="5"/>
      <c r="H37" s="31"/>
      <c r="I37" s="31"/>
      <c r="J37" s="7"/>
      <c r="K37" s="34"/>
      <c r="L37" s="31"/>
      <c r="M37" s="31"/>
      <c r="N37" s="31"/>
      <c r="O37" s="5"/>
      <c r="P37" s="7"/>
      <c r="Q37" s="5"/>
      <c r="R37" s="31"/>
      <c r="S37" s="34"/>
      <c r="T37" s="7"/>
      <c r="U37" s="22"/>
      <c r="V37" s="22"/>
      <c r="W37" s="22"/>
      <c r="X37" s="22"/>
      <c r="Y37" s="23"/>
      <c r="Z37" s="5"/>
      <c r="AA37" s="5"/>
      <c r="AB37" s="5"/>
      <c r="AC37" s="5"/>
      <c r="AD37" s="5"/>
      <c r="AE37" s="5"/>
      <c r="AF37" s="5"/>
      <c r="AG37" s="7"/>
      <c r="AH37" s="5"/>
      <c r="AI37" s="24"/>
      <c r="AJ37" s="7"/>
      <c r="AK37" s="5"/>
      <c r="AL37" s="5"/>
      <c r="AM37" s="5"/>
      <c r="AN37" s="5"/>
      <c r="AO37" s="5"/>
      <c r="AP37" s="5"/>
      <c r="AQ37" s="5"/>
      <c r="AR37" s="5"/>
      <c r="AS37" s="5"/>
      <c r="AT37" s="5"/>
      <c r="AU37" s="5"/>
      <c r="AV37" s="6"/>
      <c r="AW37" s="5"/>
      <c r="AX37" s="24"/>
      <c r="AY37" s="28"/>
      <c r="AZ37" s="5"/>
      <c r="BA37" s="5"/>
      <c r="BB37" s="5"/>
      <c r="BC37" s="5"/>
    </row>
    <row r="38" spans="1:55" x14ac:dyDescent="0.2">
      <c r="A38" s="5"/>
      <c r="B38" s="5"/>
      <c r="C38" s="5"/>
      <c r="D38" s="5"/>
      <c r="E38" s="5"/>
      <c r="F38" s="5"/>
      <c r="G38" s="5"/>
      <c r="H38" s="31"/>
      <c r="I38" s="31"/>
      <c r="J38" s="7"/>
      <c r="K38" s="34"/>
      <c r="L38" s="31"/>
      <c r="M38" s="31"/>
      <c r="N38" s="31"/>
      <c r="O38" s="5"/>
      <c r="P38" s="7"/>
      <c r="Q38" s="5"/>
      <c r="R38" s="31"/>
      <c r="S38" s="34"/>
      <c r="T38" s="7"/>
      <c r="U38" s="22"/>
      <c r="V38" s="22"/>
      <c r="W38" s="22"/>
      <c r="X38" s="22"/>
      <c r="Y38" s="23"/>
      <c r="Z38" s="5"/>
      <c r="AA38" s="5"/>
      <c r="AB38" s="5"/>
      <c r="AC38" s="5"/>
      <c r="AD38" s="5"/>
      <c r="AE38" s="5"/>
      <c r="AF38" s="5"/>
      <c r="AG38" s="7"/>
      <c r="AH38" s="5"/>
      <c r="AI38" s="24"/>
      <c r="AJ38" s="7"/>
      <c r="AK38" s="5"/>
      <c r="AL38" s="5"/>
      <c r="AM38" s="5"/>
      <c r="AN38" s="5"/>
      <c r="AO38" s="5"/>
      <c r="AP38" s="5"/>
      <c r="AQ38" s="5"/>
      <c r="AR38" s="5"/>
      <c r="AS38" s="5"/>
      <c r="AT38" s="5"/>
      <c r="AU38" s="5"/>
      <c r="AV38" s="6"/>
      <c r="AW38" s="5"/>
      <c r="AX38" s="24"/>
      <c r="AY38" s="28"/>
      <c r="AZ38" s="5"/>
      <c r="BA38" s="5"/>
      <c r="BB38" s="5"/>
      <c r="BC38" s="5"/>
    </row>
    <row r="39" spans="1:55" x14ac:dyDescent="0.2">
      <c r="A39" s="5"/>
      <c r="B39" s="5"/>
      <c r="C39" s="5"/>
      <c r="D39" s="5"/>
      <c r="E39" s="5"/>
      <c r="F39" s="5"/>
      <c r="G39" s="5"/>
      <c r="H39" s="31"/>
      <c r="I39" s="31"/>
      <c r="J39" s="7"/>
      <c r="K39" s="34"/>
      <c r="L39" s="31"/>
      <c r="M39" s="31"/>
      <c r="N39" s="31"/>
      <c r="O39" s="5"/>
      <c r="P39" s="7"/>
      <c r="Q39" s="5"/>
      <c r="R39" s="31"/>
      <c r="S39" s="34"/>
      <c r="T39" s="7"/>
      <c r="U39" s="22"/>
      <c r="V39" s="22"/>
      <c r="W39" s="22"/>
      <c r="X39" s="22"/>
      <c r="Y39" s="23"/>
      <c r="Z39" s="5"/>
      <c r="AA39" s="5"/>
      <c r="AB39" s="5"/>
      <c r="AC39" s="5"/>
      <c r="AD39" s="5"/>
      <c r="AE39" s="5"/>
      <c r="AF39" s="5"/>
      <c r="AG39" s="7"/>
      <c r="AH39" s="5"/>
      <c r="AI39" s="24"/>
      <c r="AJ39" s="7"/>
      <c r="AK39" s="5"/>
      <c r="AL39" s="5"/>
      <c r="AM39" s="5"/>
      <c r="AN39" s="5"/>
      <c r="AO39" s="5"/>
      <c r="AP39" s="5"/>
      <c r="AQ39" s="5"/>
      <c r="AR39" s="5"/>
      <c r="AS39" s="5"/>
      <c r="AT39" s="5"/>
      <c r="AU39" s="5"/>
      <c r="AV39" s="6"/>
      <c r="AW39" s="5"/>
      <c r="AX39" s="24"/>
      <c r="AY39" s="28"/>
      <c r="AZ39" s="5"/>
      <c r="BA39" s="5"/>
      <c r="BB39" s="5"/>
      <c r="BC39" s="5"/>
    </row>
    <row r="40" spans="1:55" x14ac:dyDescent="0.2">
      <c r="A40" s="5"/>
      <c r="B40" s="5"/>
      <c r="C40" s="5"/>
      <c r="D40" s="5"/>
      <c r="E40" s="5"/>
      <c r="F40" s="5"/>
      <c r="G40" s="5"/>
      <c r="H40" s="31"/>
      <c r="I40" s="31"/>
      <c r="J40" s="5"/>
      <c r="K40" s="34"/>
      <c r="L40" s="31"/>
      <c r="M40" s="31"/>
      <c r="N40" s="31"/>
      <c r="O40" s="5"/>
      <c r="P40" s="7"/>
      <c r="Q40" s="5"/>
      <c r="R40" s="31"/>
      <c r="S40" s="34"/>
      <c r="T40" s="7"/>
      <c r="U40" s="22"/>
      <c r="V40" s="22"/>
      <c r="W40" s="22"/>
      <c r="X40" s="22"/>
      <c r="Y40" s="23"/>
      <c r="Z40" s="5"/>
      <c r="AA40" s="5"/>
      <c r="AB40" s="5"/>
      <c r="AC40" s="5"/>
      <c r="AD40" s="5"/>
      <c r="AE40" s="5"/>
      <c r="AF40" s="5"/>
      <c r="AG40" s="7"/>
      <c r="AH40" s="5"/>
      <c r="AI40" s="24"/>
      <c r="AJ40" s="7"/>
      <c r="AK40" s="5"/>
      <c r="AL40" s="5"/>
      <c r="AM40" s="5"/>
      <c r="AN40" s="5"/>
      <c r="AO40" s="5"/>
      <c r="AP40" s="5"/>
      <c r="AQ40" s="5"/>
      <c r="AR40" s="5"/>
      <c r="AS40" s="5"/>
      <c r="AT40" s="5"/>
      <c r="AU40" s="5"/>
      <c r="AV40" s="6"/>
      <c r="AW40" s="5"/>
      <c r="AX40" s="24"/>
      <c r="AY40" s="28"/>
      <c r="AZ40" s="5"/>
      <c r="BA40" s="5"/>
      <c r="BB40" s="5"/>
      <c r="BC40" s="5"/>
    </row>
    <row r="41" spans="1:55" x14ac:dyDescent="0.2">
      <c r="A41" s="5"/>
      <c r="B41" s="5"/>
      <c r="C41" s="5"/>
      <c r="D41" s="5"/>
      <c r="E41" s="5"/>
      <c r="F41" s="5"/>
      <c r="G41" s="5"/>
      <c r="H41" s="31"/>
      <c r="I41" s="31"/>
      <c r="J41" s="5"/>
      <c r="K41" s="34"/>
      <c r="L41" s="31"/>
      <c r="M41" s="31"/>
      <c r="N41" s="31"/>
      <c r="O41" s="5"/>
      <c r="P41" s="7"/>
      <c r="Q41" s="5"/>
      <c r="R41" s="31"/>
      <c r="S41" s="34"/>
      <c r="T41" s="7"/>
      <c r="U41" s="22"/>
      <c r="V41" s="22"/>
      <c r="W41" s="22"/>
      <c r="X41" s="22"/>
      <c r="Y41" s="23"/>
      <c r="Z41" s="5"/>
      <c r="AA41" s="5"/>
      <c r="AB41" s="5"/>
      <c r="AC41" s="5"/>
      <c r="AD41" s="5"/>
      <c r="AE41" s="5"/>
      <c r="AF41" s="5"/>
      <c r="AG41" s="7"/>
      <c r="AH41" s="5"/>
      <c r="AI41" s="24"/>
      <c r="AJ41" s="7"/>
      <c r="AK41" s="5"/>
      <c r="AL41" s="5"/>
      <c r="AM41" s="5"/>
      <c r="AN41" s="5"/>
      <c r="AO41" s="5"/>
      <c r="AP41" s="5"/>
      <c r="AQ41" s="5"/>
      <c r="AR41" s="5"/>
      <c r="AS41" s="5"/>
      <c r="AT41" s="5"/>
      <c r="AU41" s="5"/>
      <c r="AV41" s="6"/>
      <c r="AW41" s="5"/>
      <c r="AX41" s="24"/>
      <c r="AY41" s="28"/>
      <c r="AZ41" s="5"/>
      <c r="BA41" s="5"/>
      <c r="BB41" s="5"/>
      <c r="BC41" s="5"/>
    </row>
    <row r="42" spans="1:55" x14ac:dyDescent="0.2">
      <c r="A42" s="5"/>
      <c r="B42" s="5"/>
      <c r="C42" s="5"/>
      <c r="D42" s="5"/>
      <c r="E42" s="5"/>
      <c r="F42" s="5"/>
      <c r="G42" s="5"/>
      <c r="H42" s="31"/>
      <c r="I42" s="31"/>
      <c r="J42" s="5"/>
      <c r="K42" s="34"/>
      <c r="L42" s="31"/>
      <c r="M42" s="31"/>
      <c r="N42" s="31"/>
      <c r="O42" s="5"/>
      <c r="P42" s="7"/>
      <c r="Q42" s="5"/>
      <c r="R42" s="31"/>
      <c r="S42" s="34"/>
      <c r="T42" s="7"/>
      <c r="U42" s="22"/>
      <c r="V42" s="22"/>
      <c r="W42" s="22"/>
      <c r="X42" s="22"/>
      <c r="Y42" s="23"/>
      <c r="Z42" s="5"/>
      <c r="AA42" s="5"/>
      <c r="AB42" s="5"/>
      <c r="AC42" s="5"/>
      <c r="AD42" s="5"/>
      <c r="AE42" s="5"/>
      <c r="AF42" s="5"/>
      <c r="AG42" s="7"/>
      <c r="AH42" s="5"/>
      <c r="AI42" s="24"/>
      <c r="AJ42" s="7"/>
      <c r="AK42" s="5"/>
      <c r="AL42" s="5"/>
      <c r="AM42" s="5"/>
      <c r="AN42" s="5"/>
      <c r="AO42" s="5"/>
      <c r="AP42" s="5"/>
      <c r="AQ42" s="5"/>
      <c r="AR42" s="5"/>
      <c r="AS42" s="5"/>
      <c r="AT42" s="5"/>
      <c r="AU42" s="5"/>
      <c r="AV42" s="6"/>
      <c r="AW42" s="5"/>
      <c r="AX42" s="24"/>
      <c r="AY42" s="28"/>
      <c r="AZ42" s="5"/>
      <c r="BA42" s="5"/>
      <c r="BB42" s="5"/>
      <c r="BC42" s="5"/>
    </row>
    <row r="43" spans="1:55" x14ac:dyDescent="0.2">
      <c r="A43" s="5"/>
      <c r="B43" s="5"/>
      <c r="C43" s="5"/>
      <c r="D43" s="5"/>
      <c r="E43" s="5"/>
      <c r="F43" s="5"/>
      <c r="G43" s="5"/>
      <c r="H43" s="31"/>
      <c r="I43" s="31"/>
      <c r="J43" s="5"/>
      <c r="K43" s="34"/>
      <c r="L43" s="31"/>
      <c r="M43" s="31"/>
      <c r="N43" s="31"/>
      <c r="O43" s="5"/>
      <c r="P43" s="7"/>
      <c r="Q43" s="5"/>
      <c r="R43" s="31"/>
      <c r="S43" s="34"/>
      <c r="T43" s="7"/>
      <c r="U43" s="22"/>
      <c r="V43" s="22"/>
      <c r="W43" s="22"/>
      <c r="X43" s="22"/>
      <c r="Y43" s="23"/>
      <c r="Z43" s="5"/>
      <c r="AA43" s="5"/>
      <c r="AB43" s="5"/>
      <c r="AC43" s="5"/>
      <c r="AD43" s="5"/>
      <c r="AE43" s="5"/>
      <c r="AF43" s="5"/>
      <c r="AG43" s="7"/>
      <c r="AH43" s="5"/>
      <c r="AI43" s="24"/>
      <c r="AJ43" s="7"/>
      <c r="AK43" s="5"/>
      <c r="AL43" s="5"/>
      <c r="AM43" s="5"/>
      <c r="AN43" s="5"/>
      <c r="AO43" s="5"/>
      <c r="AP43" s="5"/>
      <c r="AQ43" s="5"/>
      <c r="AR43" s="5"/>
      <c r="AS43" s="5"/>
      <c r="AT43" s="5"/>
      <c r="AU43" s="5"/>
      <c r="AV43" s="6"/>
      <c r="AW43" s="5"/>
      <c r="AX43" s="24"/>
      <c r="AY43" s="28"/>
      <c r="AZ43" s="5"/>
      <c r="BA43" s="5"/>
      <c r="BB43" s="5"/>
      <c r="BC43" s="5"/>
    </row>
    <row r="44" spans="1:55" x14ac:dyDescent="0.2">
      <c r="A44" s="5"/>
      <c r="B44" s="5"/>
      <c r="C44" s="5"/>
      <c r="D44" s="5"/>
      <c r="E44" s="5"/>
      <c r="F44" s="5"/>
      <c r="G44" s="5"/>
      <c r="H44" s="31"/>
      <c r="I44" s="31"/>
      <c r="J44" s="5"/>
      <c r="K44" s="34"/>
      <c r="L44" s="31"/>
      <c r="M44" s="31"/>
      <c r="N44" s="31"/>
      <c r="O44" s="5"/>
      <c r="P44" s="7"/>
      <c r="Q44" s="5"/>
      <c r="R44" s="31"/>
      <c r="S44" s="34"/>
      <c r="T44" s="7"/>
      <c r="U44" s="22"/>
      <c r="V44" s="22"/>
      <c r="W44" s="22"/>
      <c r="X44" s="22"/>
      <c r="Y44" s="23"/>
      <c r="Z44" s="5"/>
      <c r="AA44" s="5"/>
      <c r="AB44" s="5"/>
      <c r="AC44" s="5"/>
      <c r="AD44" s="5"/>
      <c r="AE44" s="5"/>
      <c r="AF44" s="5"/>
      <c r="AG44" s="7"/>
      <c r="AH44" s="5"/>
      <c r="AI44" s="24"/>
      <c r="AJ44" s="7"/>
      <c r="AK44" s="5"/>
      <c r="AL44" s="5"/>
      <c r="AM44" s="5"/>
      <c r="AN44" s="5"/>
      <c r="AO44" s="5"/>
      <c r="AP44" s="5"/>
      <c r="AQ44" s="5"/>
      <c r="AR44" s="5"/>
      <c r="AS44" s="5"/>
      <c r="AT44" s="5"/>
      <c r="AU44" s="5"/>
      <c r="AV44" s="6"/>
      <c r="AW44" s="5"/>
      <c r="AX44" s="24"/>
      <c r="AY44" s="28"/>
      <c r="AZ44" s="5"/>
      <c r="BA44" s="5"/>
      <c r="BB44" s="5"/>
      <c r="BC44" s="5"/>
    </row>
    <row r="45" spans="1:55" x14ac:dyDescent="0.2">
      <c r="A45" s="5"/>
      <c r="B45" s="5"/>
      <c r="C45" s="5"/>
      <c r="D45" s="5"/>
      <c r="E45" s="5"/>
      <c r="F45" s="5"/>
      <c r="G45" s="5"/>
      <c r="H45" s="31"/>
      <c r="I45" s="31"/>
      <c r="J45" s="5"/>
      <c r="K45" s="34"/>
      <c r="L45" s="31"/>
      <c r="M45" s="31"/>
      <c r="N45" s="31"/>
      <c r="O45" s="5"/>
      <c r="P45" s="7"/>
      <c r="Q45" s="5"/>
      <c r="R45" s="31"/>
      <c r="S45" s="34"/>
      <c r="T45" s="7"/>
      <c r="U45" s="22"/>
      <c r="V45" s="22"/>
      <c r="W45" s="22"/>
      <c r="X45" s="22"/>
      <c r="Y45" s="23"/>
      <c r="Z45" s="5"/>
      <c r="AA45" s="5"/>
      <c r="AB45" s="5"/>
      <c r="AC45" s="5"/>
      <c r="AD45" s="5"/>
      <c r="AE45" s="5"/>
      <c r="AF45" s="5"/>
      <c r="AG45" s="7"/>
      <c r="AH45" s="5"/>
      <c r="AI45" s="24"/>
      <c r="AJ45" s="7"/>
      <c r="AK45" s="5"/>
      <c r="AL45" s="5"/>
      <c r="AM45" s="5"/>
      <c r="AN45" s="5"/>
      <c r="AO45" s="5"/>
      <c r="AP45" s="5"/>
      <c r="AQ45" s="5"/>
      <c r="AR45" s="5"/>
      <c r="AS45" s="5"/>
      <c r="AT45" s="5"/>
      <c r="AU45" s="5"/>
      <c r="AV45" s="6"/>
      <c r="AW45" s="5"/>
      <c r="AX45" s="24"/>
      <c r="AY45" s="28"/>
      <c r="AZ45" s="5"/>
      <c r="BA45" s="5"/>
      <c r="BB45" s="5"/>
      <c r="BC45" s="5"/>
    </row>
    <row r="46" spans="1:55" x14ac:dyDescent="0.2">
      <c r="A46" s="5"/>
      <c r="B46" s="5"/>
      <c r="C46" s="5"/>
      <c r="D46" s="5"/>
      <c r="E46" s="5"/>
      <c r="F46" s="5"/>
      <c r="G46" s="5"/>
      <c r="H46" s="31"/>
      <c r="I46" s="31"/>
      <c r="J46" s="5"/>
      <c r="K46" s="34"/>
      <c r="L46" s="31"/>
      <c r="M46" s="31"/>
      <c r="N46" s="31"/>
      <c r="O46" s="5"/>
      <c r="P46" s="7"/>
      <c r="Q46" s="5"/>
      <c r="R46" s="31"/>
      <c r="S46" s="34"/>
      <c r="T46" s="7"/>
      <c r="U46" s="22"/>
      <c r="V46" s="22"/>
      <c r="W46" s="22"/>
      <c r="X46" s="22"/>
      <c r="Y46" s="23"/>
      <c r="Z46" s="5"/>
      <c r="AA46" s="5"/>
      <c r="AB46" s="5"/>
      <c r="AC46" s="5"/>
      <c r="AD46" s="5"/>
      <c r="AE46" s="5"/>
      <c r="AF46" s="5"/>
      <c r="AG46" s="7"/>
      <c r="AH46" s="5"/>
      <c r="AI46" s="24"/>
      <c r="AJ46" s="7"/>
      <c r="AK46" s="5"/>
      <c r="AL46" s="5"/>
      <c r="AM46" s="5"/>
      <c r="AN46" s="5"/>
      <c r="AO46" s="5"/>
      <c r="AP46" s="5"/>
      <c r="AQ46" s="5"/>
      <c r="AR46" s="5"/>
      <c r="AS46" s="5"/>
      <c r="AT46" s="5"/>
      <c r="AU46" s="5"/>
      <c r="AV46" s="6"/>
      <c r="AW46" s="5"/>
      <c r="AX46" s="24"/>
      <c r="AY46" s="28"/>
      <c r="AZ46" s="5"/>
      <c r="BA46" s="5"/>
      <c r="BB46" s="5"/>
      <c r="BC46" s="5"/>
    </row>
    <row r="47" spans="1:55" x14ac:dyDescent="0.2">
      <c r="A47" s="5"/>
      <c r="B47" s="5"/>
      <c r="C47" s="5"/>
      <c r="D47" s="5"/>
      <c r="E47" s="5"/>
      <c r="F47" s="5"/>
      <c r="G47" s="5"/>
      <c r="H47" s="31"/>
      <c r="I47" s="31"/>
      <c r="J47" s="5"/>
      <c r="K47" s="34"/>
      <c r="L47" s="31"/>
      <c r="M47" s="31"/>
      <c r="N47" s="31"/>
      <c r="O47" s="5"/>
      <c r="P47" s="7"/>
      <c r="Q47" s="5"/>
      <c r="R47" s="31"/>
      <c r="S47" s="34"/>
      <c r="T47" s="7"/>
      <c r="U47" s="22"/>
      <c r="V47" s="22"/>
      <c r="W47" s="22"/>
      <c r="X47" s="22"/>
      <c r="Y47" s="23"/>
      <c r="Z47" s="5"/>
      <c r="AA47" s="5"/>
      <c r="AB47" s="5"/>
      <c r="AC47" s="5"/>
      <c r="AD47" s="5"/>
      <c r="AE47" s="5"/>
      <c r="AF47" s="5"/>
      <c r="AG47" s="7"/>
      <c r="AH47" s="5"/>
      <c r="AI47" s="24"/>
      <c r="AJ47" s="7"/>
      <c r="AK47" s="5"/>
      <c r="AL47" s="5"/>
      <c r="AM47" s="5"/>
      <c r="AN47" s="5"/>
      <c r="AO47" s="5"/>
      <c r="AP47" s="5"/>
      <c r="AQ47" s="5"/>
      <c r="AR47" s="5"/>
      <c r="AS47" s="5"/>
      <c r="AT47" s="5"/>
      <c r="AU47" s="5"/>
      <c r="AV47" s="6"/>
      <c r="AW47" s="5"/>
      <c r="AX47" s="24"/>
      <c r="AY47" s="28"/>
      <c r="AZ47" s="5"/>
      <c r="BA47" s="5"/>
      <c r="BB47" s="5"/>
      <c r="BC47" s="5"/>
    </row>
    <row r="48" spans="1:55" x14ac:dyDescent="0.2">
      <c r="A48" s="5"/>
      <c r="B48" s="5"/>
      <c r="C48" s="5"/>
      <c r="D48" s="5"/>
      <c r="E48" s="5"/>
      <c r="F48" s="5"/>
      <c r="G48" s="5"/>
      <c r="H48" s="31"/>
      <c r="I48" s="31"/>
      <c r="J48" s="5"/>
      <c r="K48" s="34"/>
      <c r="L48" s="31"/>
      <c r="M48" s="31"/>
      <c r="N48" s="31"/>
      <c r="O48" s="5"/>
      <c r="P48" s="7"/>
      <c r="Q48" s="5"/>
      <c r="R48" s="31"/>
      <c r="S48" s="34"/>
      <c r="T48" s="7"/>
      <c r="U48" s="22"/>
      <c r="V48" s="22"/>
      <c r="W48" s="22"/>
      <c r="X48" s="22"/>
      <c r="Y48" s="23"/>
      <c r="Z48" s="5"/>
      <c r="AA48" s="5"/>
      <c r="AB48" s="5"/>
      <c r="AC48" s="5"/>
      <c r="AD48" s="5"/>
      <c r="AE48" s="5"/>
      <c r="AF48" s="5"/>
      <c r="AG48" s="7"/>
      <c r="AH48" s="5"/>
      <c r="AI48" s="24"/>
      <c r="AJ48" s="7"/>
      <c r="AK48" s="5"/>
      <c r="AL48" s="5"/>
      <c r="AM48" s="5"/>
      <c r="AN48" s="5"/>
      <c r="AO48" s="5"/>
      <c r="AP48" s="5"/>
      <c r="AQ48" s="5"/>
      <c r="AR48" s="5"/>
      <c r="AS48" s="5"/>
      <c r="AT48" s="5"/>
      <c r="AU48" s="5"/>
      <c r="AV48" s="6"/>
      <c r="AW48" s="5"/>
      <c r="AX48" s="24"/>
      <c r="AY48" s="28"/>
      <c r="AZ48" s="5"/>
      <c r="BA48" s="5"/>
      <c r="BB48" s="5"/>
      <c r="BC48" s="5"/>
    </row>
    <row r="49" spans="1:55" x14ac:dyDescent="0.2">
      <c r="A49" s="5"/>
      <c r="B49" s="5"/>
      <c r="C49" s="5"/>
      <c r="D49" s="5"/>
      <c r="E49" s="5"/>
      <c r="F49" s="5"/>
      <c r="G49" s="5"/>
      <c r="H49" s="31"/>
      <c r="I49" s="31"/>
      <c r="J49" s="5"/>
      <c r="K49" s="34"/>
      <c r="L49" s="31"/>
      <c r="M49" s="31"/>
      <c r="N49" s="31"/>
      <c r="O49" s="5"/>
      <c r="P49" s="7"/>
      <c r="Q49" s="5"/>
      <c r="R49" s="31"/>
      <c r="S49" s="34"/>
      <c r="T49" s="7"/>
      <c r="U49" s="22"/>
      <c r="V49" s="22"/>
      <c r="W49" s="22"/>
      <c r="X49" s="22"/>
      <c r="Y49" s="23"/>
      <c r="Z49" s="5"/>
      <c r="AA49" s="5"/>
      <c r="AB49" s="5"/>
      <c r="AC49" s="5"/>
      <c r="AD49" s="5"/>
      <c r="AE49" s="5"/>
      <c r="AF49" s="5"/>
      <c r="AG49" s="7"/>
      <c r="AH49" s="5"/>
      <c r="AI49" s="24"/>
      <c r="AJ49" s="7"/>
      <c r="AK49" s="5"/>
      <c r="AL49" s="5"/>
      <c r="AM49" s="5"/>
      <c r="AN49" s="5"/>
      <c r="AO49" s="5"/>
      <c r="AP49" s="5"/>
      <c r="AQ49" s="5"/>
      <c r="AR49" s="5"/>
      <c r="AS49" s="5"/>
      <c r="AT49" s="5"/>
      <c r="AU49" s="5"/>
      <c r="AV49" s="6"/>
      <c r="AW49" s="5"/>
      <c r="AX49" s="24"/>
      <c r="AY49" s="28"/>
      <c r="AZ49" s="5"/>
      <c r="BA49" s="5"/>
      <c r="BB49" s="5"/>
      <c r="BC49" s="5"/>
    </row>
    <row r="53" spans="1:55" x14ac:dyDescent="0.2">
      <c r="T53" s="14" t="s">
        <v>89</v>
      </c>
      <c r="V53" s="15">
        <v>1604600</v>
      </c>
      <c r="W53" s="11">
        <v>6</v>
      </c>
      <c r="X53" s="15">
        <f>W53*V53</f>
        <v>9627600</v>
      </c>
      <c r="Y53" s="15">
        <v>4</v>
      </c>
      <c r="Z53" s="15">
        <f>Y53*X53</f>
        <v>38510400</v>
      </c>
    </row>
    <row r="54" spans="1:55" x14ac:dyDescent="0.2">
      <c r="T54" s="14" t="s">
        <v>90</v>
      </c>
      <c r="V54" s="15">
        <v>1547800</v>
      </c>
      <c r="W54" s="11">
        <v>6</v>
      </c>
      <c r="X54" s="15">
        <f>W54*V54</f>
        <v>9286800</v>
      </c>
      <c r="Y54" s="15">
        <v>3</v>
      </c>
      <c r="Z54" s="14">
        <f>Y54*X54</f>
        <v>27860400</v>
      </c>
    </row>
    <row r="55" spans="1:55" x14ac:dyDescent="0.2">
      <c r="T55" s="14" t="s">
        <v>91</v>
      </c>
      <c r="V55" s="15">
        <v>1555000</v>
      </c>
      <c r="W55" s="11">
        <v>6</v>
      </c>
      <c r="X55" s="15">
        <f>W55*V55</f>
        <v>9330000</v>
      </c>
      <c r="Y55" s="15">
        <v>1</v>
      </c>
      <c r="Z55" s="14">
        <f>Y55*X55</f>
        <v>9330000</v>
      </c>
    </row>
    <row r="56" spans="1:55" x14ac:dyDescent="0.2">
      <c r="V56" s="15"/>
      <c r="X56" s="15"/>
      <c r="Z56" s="14">
        <f>SUM(Z53:Z55)</f>
        <v>75700800</v>
      </c>
      <c r="AA56" s="53">
        <f>Z56-773905</f>
        <v>74926895</v>
      </c>
      <c r="AB56" s="53">
        <f>SUM(Z56:AA56)</f>
        <v>150627695</v>
      </c>
    </row>
    <row r="57" spans="1:55" x14ac:dyDescent="0.2">
      <c r="V57" s="15"/>
      <c r="X57" s="15"/>
      <c r="Z57" s="14"/>
    </row>
    <row r="58" spans="1:55" x14ac:dyDescent="0.2">
      <c r="V58" s="15"/>
      <c r="X58" s="15"/>
      <c r="Z58" s="14"/>
    </row>
    <row r="59" spans="1:55" x14ac:dyDescent="0.2">
      <c r="V59" s="54"/>
      <c r="X59" s="15"/>
      <c r="Z59" s="14"/>
    </row>
    <row r="61" spans="1:55" x14ac:dyDescent="0.2">
      <c r="V61" s="11">
        <v>773895</v>
      </c>
    </row>
    <row r="62" spans="1:55" x14ac:dyDescent="0.2">
      <c r="V62" s="54">
        <f>V54-V61</f>
        <v>773905</v>
      </c>
    </row>
    <row r="63" spans="1:55" x14ac:dyDescent="0.2">
      <c r="R63" s="8" t="s">
        <v>99</v>
      </c>
      <c r="T63" s="14">
        <v>75700800</v>
      </c>
      <c r="U63" s="57">
        <v>74926895</v>
      </c>
    </row>
    <row r="64" spans="1:55" x14ac:dyDescent="0.2">
      <c r="R64" s="8" t="s">
        <v>98</v>
      </c>
      <c r="T64" s="14">
        <v>200000000</v>
      </c>
    </row>
    <row r="65" spans="14:22" x14ac:dyDescent="0.2">
      <c r="Q65" s="15">
        <v>181873201</v>
      </c>
      <c r="R65" s="8" t="s">
        <v>97</v>
      </c>
      <c r="T65" s="14">
        <v>220000000</v>
      </c>
    </row>
    <row r="66" spans="14:22" x14ac:dyDescent="0.2">
      <c r="T66" s="14">
        <f>SUM(T63:T65)</f>
        <v>495700800</v>
      </c>
      <c r="U66" s="54">
        <f>T66-T63</f>
        <v>420000000</v>
      </c>
    </row>
    <row r="68" spans="14:22" x14ac:dyDescent="0.2">
      <c r="R68" s="56" t="s">
        <v>92</v>
      </c>
      <c r="S68" s="55"/>
      <c r="U68" s="58">
        <v>150627695</v>
      </c>
      <c r="V68" s="15"/>
    </row>
    <row r="69" spans="14:22" x14ac:dyDescent="0.2">
      <c r="R69" s="56" t="s">
        <v>93</v>
      </c>
      <c r="S69" s="55"/>
      <c r="U69" s="15">
        <v>21874776</v>
      </c>
      <c r="V69" s="15">
        <f>U69/2</f>
        <v>10937388</v>
      </c>
    </row>
    <row r="70" spans="14:22" x14ac:dyDescent="0.2">
      <c r="R70" s="56" t="s">
        <v>94</v>
      </c>
      <c r="S70" s="55"/>
      <c r="U70" s="15">
        <v>21874776</v>
      </c>
      <c r="V70" s="15">
        <f t="shared" ref="V70:V72" si="0">U70/2</f>
        <v>10937388</v>
      </c>
    </row>
    <row r="71" spans="14:22" x14ac:dyDescent="0.2">
      <c r="R71" s="56" t="s">
        <v>95</v>
      </c>
      <c r="S71" s="55"/>
      <c r="U71" s="15">
        <v>21874776</v>
      </c>
      <c r="V71" s="15">
        <f t="shared" si="0"/>
        <v>10937388</v>
      </c>
    </row>
    <row r="72" spans="14:22" x14ac:dyDescent="0.2">
      <c r="R72" s="56" t="s">
        <v>96</v>
      </c>
      <c r="S72" s="55"/>
      <c r="U72" s="15">
        <v>21874776</v>
      </c>
      <c r="V72" s="15">
        <f t="shared" si="0"/>
        <v>10937388</v>
      </c>
    </row>
    <row r="73" spans="14:22" x14ac:dyDescent="0.2">
      <c r="S73" s="55"/>
      <c r="U73" s="15">
        <f>SUM(U68:U72)</f>
        <v>238126799</v>
      </c>
      <c r="V73" s="15">
        <f>SUM(V69:V72)</f>
        <v>43749552</v>
      </c>
    </row>
    <row r="74" spans="14:22" x14ac:dyDescent="0.2">
      <c r="S74" s="55"/>
      <c r="U74" s="15"/>
      <c r="V74" s="15"/>
    </row>
    <row r="75" spans="14:22" x14ac:dyDescent="0.2">
      <c r="S75" s="55"/>
      <c r="U75" s="15"/>
      <c r="V75" s="15"/>
    </row>
    <row r="76" spans="14:22" x14ac:dyDescent="0.2">
      <c r="S76" s="55"/>
      <c r="U76" s="15"/>
      <c r="V76" s="15"/>
    </row>
    <row r="77" spans="14:22" x14ac:dyDescent="0.2">
      <c r="S77" s="55"/>
      <c r="U77" s="15"/>
      <c r="V77" s="15"/>
    </row>
    <row r="78" spans="14:22" x14ac:dyDescent="0.2">
      <c r="S78" s="55"/>
      <c r="U78" s="15"/>
      <c r="V78" s="15"/>
    </row>
    <row r="79" spans="14:22" x14ac:dyDescent="0.2">
      <c r="S79" s="55"/>
      <c r="U79" s="15"/>
      <c r="V79" s="15"/>
    </row>
    <row r="80" spans="14:22" x14ac:dyDescent="0.2">
      <c r="N80" s="8" t="s">
        <v>100</v>
      </c>
      <c r="O80" s="2" t="s">
        <v>101</v>
      </c>
      <c r="S80" s="55"/>
      <c r="U80" s="15"/>
      <c r="V80" s="15"/>
    </row>
    <row r="81" spans="14:22" x14ac:dyDescent="0.2">
      <c r="N81" s="8" t="s">
        <v>102</v>
      </c>
      <c r="S81" s="55"/>
      <c r="U81" s="15"/>
      <c r="V81" s="15"/>
    </row>
    <row r="82" spans="14:22" x14ac:dyDescent="0.2">
      <c r="S82" s="55"/>
      <c r="U82" s="15"/>
      <c r="V82" s="15"/>
    </row>
  </sheetData>
  <mergeCells count="88">
    <mergeCell ref="BC3:BC4"/>
    <mergeCell ref="U3:U4"/>
    <mergeCell ref="V3:V4"/>
    <mergeCell ref="W3:W4"/>
    <mergeCell ref="X3:X4"/>
    <mergeCell ref="Y3:Y4"/>
    <mergeCell ref="Z3:Z4"/>
    <mergeCell ref="AA3:AA4"/>
    <mergeCell ref="AD3:AX3"/>
    <mergeCell ref="AY3:AZ3"/>
    <mergeCell ref="BA3:BA4"/>
    <mergeCell ref="BB3:BB4"/>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A13:A14"/>
    <mergeCell ref="B13:B14"/>
    <mergeCell ref="C13:C14"/>
    <mergeCell ref="D13:D14"/>
    <mergeCell ref="E13:E14"/>
    <mergeCell ref="F13:F14"/>
    <mergeCell ref="H13:H14"/>
    <mergeCell ref="I13:I14"/>
    <mergeCell ref="K13:K14"/>
    <mergeCell ref="L13:L14"/>
    <mergeCell ref="O13:O14"/>
    <mergeCell ref="Q13:Q14"/>
    <mergeCell ref="R13:R14"/>
    <mergeCell ref="S13:S14"/>
    <mergeCell ref="T13:T14"/>
    <mergeCell ref="A15:A16"/>
    <mergeCell ref="B15:B16"/>
    <mergeCell ref="C15:C16"/>
    <mergeCell ref="D15:D16"/>
    <mergeCell ref="E15:E16"/>
    <mergeCell ref="F15:F16"/>
    <mergeCell ref="H15:H16"/>
    <mergeCell ref="I15:I16"/>
    <mergeCell ref="K15:K16"/>
    <mergeCell ref="L15:L16"/>
    <mergeCell ref="O15:O16"/>
    <mergeCell ref="Q15:Q16"/>
    <mergeCell ref="R15:R16"/>
    <mergeCell ref="S15:S16"/>
    <mergeCell ref="T15:T16"/>
    <mergeCell ref="A17:A18"/>
    <mergeCell ref="B17:B18"/>
    <mergeCell ref="C17:C18"/>
    <mergeCell ref="D17:D18"/>
    <mergeCell ref="E17:E18"/>
    <mergeCell ref="F17:F18"/>
    <mergeCell ref="H17:H18"/>
    <mergeCell ref="I17:I18"/>
    <mergeCell ref="K17:K18"/>
    <mergeCell ref="L17:L18"/>
    <mergeCell ref="O17:O18"/>
    <mergeCell ref="Q17:Q18"/>
    <mergeCell ref="R17:R18"/>
    <mergeCell ref="S17:S18"/>
    <mergeCell ref="T17:T18"/>
    <mergeCell ref="A19:A20"/>
    <mergeCell ref="B19:B20"/>
    <mergeCell ref="C19:C20"/>
    <mergeCell ref="D19:D20"/>
    <mergeCell ref="E19:E20"/>
    <mergeCell ref="F19:F20"/>
    <mergeCell ref="H19:H20"/>
    <mergeCell ref="I19:I20"/>
    <mergeCell ref="K19:K20"/>
    <mergeCell ref="L19:L20"/>
    <mergeCell ref="O19:O20"/>
    <mergeCell ref="Q19:Q20"/>
    <mergeCell ref="R19:R20"/>
    <mergeCell ref="S19:S20"/>
    <mergeCell ref="T19:T20"/>
  </mergeCells>
  <hyperlinks>
    <hyperlink ref="BC7" r:id="rId1" xr:uid="{00000000-0004-0000-0300-000000000000}"/>
    <hyperlink ref="BC10" r:id="rId2" xr:uid="{00000000-0004-0000-0300-000001000000}"/>
  </hyperlinks>
  <pageMargins left="0.70866141732283472" right="0.70866141732283472" top="0.74803149606299213" bottom="0.74803149606299213" header="0.31496062992125984" footer="0.31496062992125984"/>
  <pageSetup scale="75"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L71"/>
  <sheetViews>
    <sheetView topLeftCell="A46" zoomScale="90" zoomScaleNormal="90" workbookViewId="0">
      <selection activeCell="A22" sqref="A22"/>
    </sheetView>
  </sheetViews>
  <sheetFormatPr baseColWidth="10" defaultRowHeight="11.25" x14ac:dyDescent="0.2"/>
  <cols>
    <col min="1" max="1" width="31.28515625" style="2" customWidth="1"/>
    <col min="2" max="2" width="36.28515625" style="8" customWidth="1"/>
    <col min="3" max="3" width="16.7109375" style="14" bestFit="1" customWidth="1"/>
    <col min="4" max="4" width="16.85546875" style="15" bestFit="1" customWidth="1"/>
    <col min="5" max="5" width="16.85546875" style="15" customWidth="1"/>
    <col min="6" max="6" width="15.7109375" style="15" customWidth="1"/>
    <col min="7" max="7" width="16.42578125" style="11" bestFit="1" customWidth="1"/>
    <col min="8" max="8" width="19" style="15" bestFit="1" customWidth="1"/>
    <col min="9" max="9" width="15.42578125" style="2" bestFit="1" customWidth="1"/>
    <col min="10" max="10" width="13" style="2" bestFit="1" customWidth="1"/>
    <col min="11" max="11" width="14.85546875" style="2" bestFit="1" customWidth="1"/>
    <col min="12" max="12" width="11.42578125" style="2"/>
    <col min="13" max="13" width="14.5703125" style="2" customWidth="1"/>
    <col min="14" max="14" width="13.140625" style="2" customWidth="1"/>
    <col min="15" max="15" width="15" style="2" bestFit="1" customWidth="1"/>
    <col min="16" max="16" width="16.85546875" style="14" customWidth="1"/>
    <col min="17" max="17" width="11.42578125" style="2"/>
    <col min="18" max="18" width="14.7109375" style="19" bestFit="1" customWidth="1"/>
    <col min="19" max="19" width="16.42578125" style="14" customWidth="1"/>
    <col min="20" max="20" width="9.5703125" style="2" customWidth="1"/>
    <col min="21" max="21" width="10.5703125" style="2" customWidth="1"/>
    <col min="22" max="22" width="15.7109375" style="2" bestFit="1" customWidth="1"/>
    <col min="23" max="24" width="8.85546875" style="2" customWidth="1"/>
    <col min="25" max="25" width="13.28515625" style="2" bestFit="1" customWidth="1"/>
    <col min="26" max="27" width="8.85546875" style="2" customWidth="1"/>
    <col min="28" max="28" width="12.85546875" style="2" customWidth="1"/>
    <col min="29" max="30" width="8.85546875" style="2" customWidth="1"/>
    <col min="31" max="31" width="15" style="17" bestFit="1" customWidth="1"/>
    <col min="32" max="32" width="12.7109375" style="2" customWidth="1"/>
    <col min="33" max="33" width="11.28515625" style="19" customWidth="1"/>
    <col min="34" max="34" width="16.28515625" style="10" customWidth="1"/>
    <col min="35" max="35" width="5.85546875" style="2" customWidth="1"/>
    <col min="36" max="36" width="11.42578125" style="2"/>
    <col min="37" max="37" width="14.7109375" style="2" bestFit="1" customWidth="1"/>
    <col min="38" max="38" width="43.28515625" style="2" customWidth="1"/>
    <col min="39" max="16384" width="11.42578125" style="2"/>
  </cols>
  <sheetData>
    <row r="1" spans="1:34" ht="15" x14ac:dyDescent="0.25">
      <c r="A1" s="59"/>
      <c r="B1" s="60"/>
      <c r="C1" s="61"/>
      <c r="D1" s="65"/>
      <c r="E1" s="65"/>
    </row>
    <row r="2" spans="1:34" ht="15" x14ac:dyDescent="0.25">
      <c r="A2" s="59"/>
      <c r="B2" s="60"/>
      <c r="C2" s="61"/>
      <c r="D2" s="65"/>
      <c r="E2" s="65"/>
    </row>
    <row r="3" spans="1:34" ht="15" x14ac:dyDescent="0.25">
      <c r="A3" s="59" t="s">
        <v>103</v>
      </c>
      <c r="B3" s="60" t="s">
        <v>105</v>
      </c>
      <c r="C3" s="61" t="s">
        <v>107</v>
      </c>
      <c r="D3" s="65"/>
      <c r="E3" s="65"/>
    </row>
    <row r="4" spans="1:34" ht="30" x14ac:dyDescent="0.25">
      <c r="A4" s="62" t="s">
        <v>104</v>
      </c>
      <c r="B4" s="68" t="s">
        <v>106</v>
      </c>
      <c r="C4" s="61">
        <v>200000000</v>
      </c>
      <c r="D4" s="66">
        <v>81599952</v>
      </c>
      <c r="E4" s="65">
        <f>C4-D4</f>
        <v>118400048</v>
      </c>
      <c r="F4" s="67">
        <v>37850400</v>
      </c>
      <c r="G4" s="54">
        <f>E4-F4</f>
        <v>80549648</v>
      </c>
      <c r="AH4" s="14"/>
    </row>
    <row r="5" spans="1:34" ht="15" x14ac:dyDescent="0.25">
      <c r="A5" s="59"/>
      <c r="B5" s="60"/>
      <c r="C5" s="61"/>
      <c r="D5" s="66"/>
      <c r="E5" s="65"/>
      <c r="F5" s="67"/>
      <c r="AH5" s="14"/>
    </row>
    <row r="6" spans="1:34" ht="30" x14ac:dyDescent="0.25">
      <c r="A6" s="62" t="s">
        <v>108</v>
      </c>
      <c r="B6" s="68" t="s">
        <v>109</v>
      </c>
      <c r="C6" s="61">
        <v>220000000</v>
      </c>
      <c r="D6" s="66">
        <v>81599952</v>
      </c>
      <c r="E6" s="65">
        <f>C6-D6</f>
        <v>138400048</v>
      </c>
      <c r="F6" s="67"/>
      <c r="G6" s="54">
        <f>E6-F6</f>
        <v>138400048</v>
      </c>
      <c r="H6" s="67">
        <v>134999901</v>
      </c>
      <c r="I6" s="54">
        <f>G6-H6</f>
        <v>3400147</v>
      </c>
      <c r="AH6" s="14"/>
    </row>
    <row r="7" spans="1:34" ht="15" x14ac:dyDescent="0.25">
      <c r="A7" s="59"/>
      <c r="B7" s="60"/>
      <c r="C7" s="61"/>
      <c r="D7" s="65"/>
      <c r="E7" s="65"/>
    </row>
    <row r="8" spans="1:34" ht="15" x14ac:dyDescent="0.25">
      <c r="A8" s="59"/>
      <c r="B8" s="60"/>
      <c r="C8" s="61"/>
      <c r="D8" s="65"/>
      <c r="E8" s="65"/>
      <c r="I8" s="53">
        <f>F4-I6</f>
        <v>34450253</v>
      </c>
    </row>
    <row r="9" spans="1:34" ht="15" x14ac:dyDescent="0.25">
      <c r="A9" s="59"/>
      <c r="B9" s="60"/>
      <c r="C9" s="61"/>
      <c r="D9" s="65"/>
      <c r="E9" s="65"/>
    </row>
    <row r="10" spans="1:34" ht="15" x14ac:dyDescent="0.25">
      <c r="A10" s="59"/>
      <c r="B10" s="60"/>
      <c r="C10" s="61" t="s">
        <v>110</v>
      </c>
      <c r="D10" s="65" t="s">
        <v>111</v>
      </c>
      <c r="E10" s="65"/>
    </row>
    <row r="11" spans="1:34" ht="15" x14ac:dyDescent="0.25">
      <c r="A11" s="63" t="s">
        <v>92</v>
      </c>
      <c r="B11" s="61">
        <v>150627695</v>
      </c>
      <c r="C11" s="64"/>
      <c r="D11" s="65"/>
      <c r="E11" s="65"/>
    </row>
    <row r="12" spans="1:34" ht="15" x14ac:dyDescent="0.25">
      <c r="A12" s="61" t="s">
        <v>89</v>
      </c>
      <c r="B12" s="61">
        <v>9627600</v>
      </c>
      <c r="C12" s="64">
        <f>B12/2</f>
        <v>4813800</v>
      </c>
      <c r="D12" s="65">
        <v>4813800</v>
      </c>
      <c r="E12" s="65"/>
    </row>
    <row r="13" spans="1:34" ht="15" x14ac:dyDescent="0.25">
      <c r="A13" s="61" t="s">
        <v>89</v>
      </c>
      <c r="B13" s="61">
        <v>9627600</v>
      </c>
      <c r="C13" s="64">
        <f t="shared" ref="C13:C18" si="0">B13/2</f>
        <v>4813800</v>
      </c>
      <c r="D13" s="65">
        <v>4813800</v>
      </c>
      <c r="E13" s="65"/>
    </row>
    <row r="14" spans="1:34" ht="15" x14ac:dyDescent="0.25">
      <c r="A14" s="61" t="s">
        <v>89</v>
      </c>
      <c r="B14" s="61">
        <v>9627600</v>
      </c>
      <c r="C14" s="64">
        <f t="shared" si="0"/>
        <v>4813800</v>
      </c>
      <c r="D14" s="65">
        <v>4813800</v>
      </c>
      <c r="E14" s="65"/>
    </row>
    <row r="15" spans="1:34" ht="15" x14ac:dyDescent="0.25">
      <c r="A15" s="61" t="s">
        <v>89</v>
      </c>
      <c r="B15" s="61">
        <v>9627600</v>
      </c>
      <c r="C15" s="64">
        <f t="shared" si="0"/>
        <v>4813800</v>
      </c>
      <c r="D15" s="65">
        <v>4813800</v>
      </c>
      <c r="E15" s="65"/>
    </row>
    <row r="16" spans="1:34" ht="15" x14ac:dyDescent="0.25">
      <c r="A16" s="61" t="s">
        <v>90</v>
      </c>
      <c r="B16" s="61">
        <v>9286800</v>
      </c>
      <c r="C16" s="64">
        <f t="shared" si="0"/>
        <v>4643400</v>
      </c>
      <c r="D16" s="64">
        <v>4643400</v>
      </c>
      <c r="E16" s="65"/>
    </row>
    <row r="17" spans="1:5" ht="15" x14ac:dyDescent="0.25">
      <c r="A17" s="61" t="s">
        <v>90</v>
      </c>
      <c r="B17" s="61">
        <v>9286800</v>
      </c>
      <c r="C17" s="64">
        <f t="shared" si="0"/>
        <v>4643400</v>
      </c>
      <c r="D17" s="64">
        <v>4643400</v>
      </c>
      <c r="E17" s="65"/>
    </row>
    <row r="18" spans="1:5" ht="15" x14ac:dyDescent="0.25">
      <c r="A18" s="61" t="s">
        <v>90</v>
      </c>
      <c r="B18" s="61">
        <v>9286800</v>
      </c>
      <c r="C18" s="64">
        <f t="shared" si="0"/>
        <v>4643400</v>
      </c>
      <c r="D18" s="64">
        <v>4643400</v>
      </c>
      <c r="E18" s="65"/>
    </row>
    <row r="19" spans="1:5" ht="15" x14ac:dyDescent="0.25">
      <c r="A19" s="63" t="s">
        <v>91</v>
      </c>
      <c r="B19" s="61">
        <v>9330000</v>
      </c>
      <c r="C19" s="64">
        <v>4665000</v>
      </c>
      <c r="D19" s="65">
        <v>4665000</v>
      </c>
      <c r="E19" s="65"/>
    </row>
    <row r="20" spans="1:5" ht="15" x14ac:dyDescent="0.25">
      <c r="A20" s="63"/>
      <c r="B20" s="61"/>
      <c r="C20" s="64"/>
      <c r="D20" s="65"/>
      <c r="E20" s="65"/>
    </row>
    <row r="21" spans="1:5" ht="15" x14ac:dyDescent="0.25">
      <c r="A21" s="63" t="s">
        <v>93</v>
      </c>
      <c r="B21" s="61">
        <v>21874776</v>
      </c>
      <c r="C21" s="65">
        <f>B21/2</f>
        <v>10937388</v>
      </c>
      <c r="D21" s="65">
        <v>10937388</v>
      </c>
      <c r="E21" s="65"/>
    </row>
    <row r="22" spans="1:5" ht="15" x14ac:dyDescent="0.25">
      <c r="A22" s="63" t="s">
        <v>94</v>
      </c>
      <c r="B22" s="61">
        <v>21874776</v>
      </c>
      <c r="C22" s="65">
        <v>10937388</v>
      </c>
      <c r="D22" s="65">
        <v>10937388</v>
      </c>
      <c r="E22" s="65"/>
    </row>
    <row r="23" spans="1:5" ht="15" x14ac:dyDescent="0.25">
      <c r="A23" s="63" t="s">
        <v>95</v>
      </c>
      <c r="B23" s="61">
        <v>21874776</v>
      </c>
      <c r="C23" s="65">
        <v>10937388</v>
      </c>
      <c r="D23" s="65">
        <v>10937388</v>
      </c>
      <c r="E23" s="65"/>
    </row>
    <row r="24" spans="1:5" ht="15" x14ac:dyDescent="0.25">
      <c r="A24" s="63" t="s">
        <v>96</v>
      </c>
      <c r="B24" s="61">
        <v>21874776</v>
      </c>
      <c r="C24" s="65">
        <v>10937388</v>
      </c>
      <c r="D24" s="65">
        <v>10937388</v>
      </c>
      <c r="E24" s="65"/>
    </row>
    <row r="25" spans="1:5" ht="15" x14ac:dyDescent="0.25">
      <c r="A25" s="60"/>
      <c r="B25" s="61">
        <f>SUM(B11:B24)</f>
        <v>313827599</v>
      </c>
      <c r="C25" s="65">
        <f>SUM(C12:C24)</f>
        <v>81599952</v>
      </c>
      <c r="D25" s="65">
        <f>SUM(D12:D24)</f>
        <v>81599952</v>
      </c>
      <c r="E25" s="65">
        <f>SUM(C25:D25)</f>
        <v>163199904</v>
      </c>
    </row>
    <row r="26" spans="1:5" ht="15" x14ac:dyDescent="0.25">
      <c r="A26" s="59"/>
      <c r="B26" s="60"/>
      <c r="C26" s="61"/>
      <c r="D26" s="65"/>
      <c r="E26" s="65">
        <v>75700800</v>
      </c>
    </row>
    <row r="27" spans="1:5" ht="15" x14ac:dyDescent="0.25">
      <c r="A27" s="59"/>
      <c r="B27" s="60"/>
      <c r="C27" s="61"/>
      <c r="D27" s="65"/>
      <c r="E27" s="65"/>
    </row>
    <row r="28" spans="1:5" ht="86.25" x14ac:dyDescent="0.25">
      <c r="A28" s="69" t="s">
        <v>112</v>
      </c>
      <c r="B28" s="70">
        <v>134999901</v>
      </c>
      <c r="C28" s="61"/>
      <c r="D28" s="71">
        <v>134999901</v>
      </c>
      <c r="E28" s="65"/>
    </row>
    <row r="42" spans="3:11" x14ac:dyDescent="0.2">
      <c r="C42" s="14" t="s">
        <v>89</v>
      </c>
      <c r="E42" s="15">
        <v>1604600</v>
      </c>
      <c r="F42" s="15">
        <v>6</v>
      </c>
      <c r="G42" s="15">
        <f>F42*E42</f>
        <v>9627600</v>
      </c>
      <c r="H42" s="15">
        <v>4</v>
      </c>
      <c r="I42" s="15">
        <f>H42*G42</f>
        <v>38510400</v>
      </c>
    </row>
    <row r="43" spans="3:11" x14ac:dyDescent="0.2">
      <c r="C43" s="14" t="s">
        <v>90</v>
      </c>
      <c r="E43" s="15">
        <v>1547800</v>
      </c>
      <c r="F43" s="15">
        <v>6</v>
      </c>
      <c r="G43" s="15">
        <f>F43*E43</f>
        <v>9286800</v>
      </c>
      <c r="H43" s="15">
        <v>3</v>
      </c>
      <c r="I43" s="14">
        <f>H43*G43</f>
        <v>27860400</v>
      </c>
    </row>
    <row r="44" spans="3:11" x14ac:dyDescent="0.2">
      <c r="C44" s="14" t="s">
        <v>91</v>
      </c>
      <c r="E44" s="15">
        <v>1555000</v>
      </c>
      <c r="F44" s="15">
        <v>6</v>
      </c>
      <c r="G44" s="15">
        <f>F44*E44</f>
        <v>9330000</v>
      </c>
      <c r="H44" s="15">
        <v>1</v>
      </c>
      <c r="I44" s="14">
        <f>H44*G44</f>
        <v>9330000</v>
      </c>
    </row>
    <row r="45" spans="3:11" x14ac:dyDescent="0.2">
      <c r="G45" s="15"/>
      <c r="I45" s="14">
        <f>SUM(I42:I44)</f>
        <v>75700800</v>
      </c>
      <c r="J45" s="53">
        <f>I45-773905</f>
        <v>74926895</v>
      </c>
      <c r="K45" s="53">
        <f>SUM(I45:J45)</f>
        <v>150627695</v>
      </c>
    </row>
    <row r="46" spans="3:11" x14ac:dyDescent="0.2">
      <c r="G46" s="15"/>
      <c r="I46" s="14"/>
    </row>
    <row r="47" spans="3:11" x14ac:dyDescent="0.2">
      <c r="G47" s="15"/>
      <c r="I47" s="14"/>
    </row>
    <row r="48" spans="3:11" x14ac:dyDescent="0.2">
      <c r="G48" s="15"/>
      <c r="I48" s="14"/>
    </row>
    <row r="50" spans="1:38" x14ac:dyDescent="0.2">
      <c r="E50" s="15">
        <v>773895</v>
      </c>
    </row>
    <row r="51" spans="1:38" x14ac:dyDescent="0.2">
      <c r="E51" s="15">
        <f>E43-E50</f>
        <v>773905</v>
      </c>
    </row>
    <row r="52" spans="1:38" x14ac:dyDescent="0.2">
      <c r="B52" s="8" t="s">
        <v>99</v>
      </c>
      <c r="C52" s="14">
        <v>75700800</v>
      </c>
      <c r="D52" s="57">
        <v>74926895</v>
      </c>
    </row>
    <row r="53" spans="1:38" s="11" customFormat="1" x14ac:dyDescent="0.2">
      <c r="A53" s="2"/>
      <c r="B53" s="8" t="s">
        <v>98</v>
      </c>
      <c r="C53" s="14">
        <v>200000000</v>
      </c>
      <c r="D53" s="15"/>
      <c r="E53" s="15"/>
      <c r="F53" s="15"/>
      <c r="H53" s="15"/>
      <c r="I53" s="2"/>
      <c r="J53" s="2"/>
      <c r="K53" s="2"/>
      <c r="L53" s="2"/>
      <c r="M53" s="2"/>
      <c r="N53" s="2"/>
      <c r="O53" s="2"/>
      <c r="P53" s="14"/>
      <c r="Q53" s="2"/>
      <c r="R53" s="19"/>
      <c r="S53" s="14"/>
      <c r="T53" s="2"/>
      <c r="U53" s="2"/>
      <c r="V53" s="2"/>
      <c r="W53" s="2"/>
      <c r="X53" s="2"/>
      <c r="Y53" s="2"/>
      <c r="Z53" s="2"/>
      <c r="AA53" s="2"/>
      <c r="AB53" s="2"/>
      <c r="AC53" s="2"/>
      <c r="AD53" s="2"/>
      <c r="AE53" s="17"/>
      <c r="AF53" s="2"/>
      <c r="AG53" s="19"/>
      <c r="AH53" s="10"/>
      <c r="AI53" s="2"/>
      <c r="AJ53" s="2"/>
      <c r="AK53" s="2"/>
      <c r="AL53" s="2"/>
    </row>
    <row r="54" spans="1:38" s="11" customFormat="1" x14ac:dyDescent="0.2">
      <c r="A54" s="15">
        <v>181873201</v>
      </c>
      <c r="B54" s="8" t="s">
        <v>97</v>
      </c>
      <c r="C54" s="14">
        <v>220000000</v>
      </c>
      <c r="D54" s="15"/>
      <c r="E54" s="15"/>
      <c r="F54" s="15"/>
      <c r="H54" s="15"/>
      <c r="I54" s="2"/>
      <c r="J54" s="2"/>
      <c r="K54" s="2"/>
      <c r="L54" s="2"/>
      <c r="M54" s="2"/>
      <c r="N54" s="2"/>
      <c r="O54" s="2"/>
      <c r="P54" s="14"/>
      <c r="Q54" s="2"/>
      <c r="R54" s="19"/>
      <c r="S54" s="14"/>
      <c r="T54" s="2"/>
      <c r="U54" s="2"/>
      <c r="V54" s="2"/>
      <c r="W54" s="2"/>
      <c r="X54" s="2"/>
      <c r="Y54" s="2"/>
      <c r="Z54" s="2"/>
      <c r="AA54" s="2"/>
      <c r="AB54" s="2"/>
      <c r="AC54" s="2"/>
      <c r="AD54" s="2"/>
      <c r="AE54" s="17"/>
      <c r="AF54" s="2"/>
      <c r="AG54" s="19"/>
      <c r="AH54" s="10"/>
      <c r="AI54" s="2"/>
      <c r="AJ54" s="2"/>
      <c r="AK54" s="2"/>
      <c r="AL54" s="2"/>
    </row>
    <row r="55" spans="1:38" s="11" customFormat="1" x14ac:dyDescent="0.2">
      <c r="A55" s="2"/>
      <c r="B55" s="8"/>
      <c r="C55" s="14">
        <f>SUM(C52:C54)</f>
        <v>495700800</v>
      </c>
      <c r="D55" s="15">
        <f>C55-C52</f>
        <v>420000000</v>
      </c>
      <c r="E55" s="15"/>
      <c r="F55" s="15"/>
      <c r="H55" s="15"/>
      <c r="I55" s="2"/>
      <c r="J55" s="2"/>
      <c r="K55" s="2"/>
      <c r="L55" s="2"/>
      <c r="M55" s="2"/>
      <c r="N55" s="2"/>
      <c r="O55" s="2"/>
      <c r="P55" s="14"/>
      <c r="Q55" s="2"/>
      <c r="R55" s="19"/>
      <c r="S55" s="14"/>
      <c r="T55" s="2"/>
      <c r="U55" s="2"/>
      <c r="V55" s="2"/>
      <c r="W55" s="2"/>
      <c r="X55" s="2"/>
      <c r="Y55" s="2"/>
      <c r="Z55" s="2"/>
      <c r="AA55" s="2"/>
      <c r="AB55" s="2"/>
      <c r="AC55" s="2"/>
      <c r="AD55" s="2"/>
      <c r="AE55" s="17"/>
      <c r="AF55" s="2"/>
      <c r="AG55" s="19"/>
      <c r="AH55" s="10"/>
      <c r="AI55" s="2"/>
      <c r="AJ55" s="2"/>
      <c r="AK55" s="2"/>
      <c r="AL55" s="2"/>
    </row>
    <row r="57" spans="1:38" s="11" customFormat="1" x14ac:dyDescent="0.2">
      <c r="A57" s="2"/>
      <c r="B57" s="56" t="s">
        <v>92</v>
      </c>
      <c r="C57" s="14"/>
      <c r="D57" s="58">
        <v>150627695</v>
      </c>
      <c r="E57" s="15"/>
      <c r="F57" s="15"/>
      <c r="H57" s="15"/>
      <c r="I57" s="2"/>
      <c r="J57" s="2"/>
      <c r="K57" s="2"/>
      <c r="L57" s="2"/>
      <c r="M57" s="2"/>
      <c r="N57" s="2"/>
      <c r="O57" s="2"/>
      <c r="P57" s="14"/>
      <c r="Q57" s="2"/>
      <c r="R57" s="19"/>
      <c r="S57" s="14"/>
      <c r="T57" s="2"/>
      <c r="U57" s="2"/>
      <c r="V57" s="2"/>
      <c r="W57" s="2"/>
      <c r="X57" s="2"/>
      <c r="Y57" s="2"/>
      <c r="Z57" s="2"/>
      <c r="AA57" s="2"/>
      <c r="AB57" s="2"/>
      <c r="AC57" s="2"/>
      <c r="AD57" s="2"/>
      <c r="AE57" s="17"/>
      <c r="AF57" s="2"/>
      <c r="AG57" s="19"/>
      <c r="AH57" s="10"/>
      <c r="AI57" s="2"/>
      <c r="AJ57" s="2"/>
      <c r="AK57" s="2"/>
      <c r="AL57" s="2"/>
    </row>
    <row r="58" spans="1:38" s="11" customFormat="1" x14ac:dyDescent="0.2">
      <c r="A58" s="2"/>
      <c r="B58" s="56" t="s">
        <v>93</v>
      </c>
      <c r="C58" s="14"/>
      <c r="D58" s="15">
        <v>21874776</v>
      </c>
      <c r="E58" s="15">
        <f>D58/2</f>
        <v>10937388</v>
      </c>
      <c r="F58" s="15"/>
      <c r="H58" s="15"/>
      <c r="I58" s="2"/>
      <c r="J58" s="2"/>
      <c r="K58" s="2"/>
      <c r="L58" s="2"/>
      <c r="M58" s="2"/>
      <c r="N58" s="2"/>
      <c r="O58" s="2"/>
      <c r="P58" s="14"/>
      <c r="Q58" s="2"/>
      <c r="R58" s="19"/>
      <c r="S58" s="14"/>
      <c r="T58" s="2"/>
      <c r="U58" s="2"/>
      <c r="V58" s="2"/>
      <c r="W58" s="2"/>
      <c r="X58" s="2"/>
      <c r="Y58" s="2"/>
      <c r="Z58" s="2"/>
      <c r="AA58" s="2"/>
      <c r="AB58" s="2"/>
      <c r="AC58" s="2"/>
      <c r="AD58" s="2"/>
      <c r="AE58" s="17"/>
      <c r="AF58" s="2"/>
      <c r="AG58" s="19"/>
      <c r="AH58" s="10"/>
      <c r="AI58" s="2"/>
      <c r="AJ58" s="2"/>
      <c r="AK58" s="2"/>
      <c r="AL58" s="2"/>
    </row>
    <row r="59" spans="1:38" s="11" customFormat="1" x14ac:dyDescent="0.2">
      <c r="A59" s="2"/>
      <c r="B59" s="56" t="s">
        <v>94</v>
      </c>
      <c r="C59" s="14"/>
      <c r="D59" s="15">
        <v>21874776</v>
      </c>
      <c r="E59" s="15">
        <f t="shared" ref="E59:E61" si="1">D59/2</f>
        <v>10937388</v>
      </c>
      <c r="F59" s="15"/>
      <c r="H59" s="15"/>
      <c r="I59" s="2"/>
      <c r="J59" s="2"/>
      <c r="K59" s="2"/>
      <c r="L59" s="2"/>
      <c r="M59" s="2"/>
      <c r="N59" s="2"/>
      <c r="O59" s="2"/>
      <c r="P59" s="14"/>
      <c r="Q59" s="2"/>
      <c r="R59" s="19"/>
      <c r="S59" s="14"/>
      <c r="T59" s="2"/>
      <c r="U59" s="2"/>
      <c r="V59" s="2"/>
      <c r="W59" s="2"/>
      <c r="X59" s="2"/>
      <c r="Y59" s="2"/>
      <c r="Z59" s="2"/>
      <c r="AA59" s="2"/>
      <c r="AB59" s="2"/>
      <c r="AC59" s="2"/>
      <c r="AD59" s="2"/>
      <c r="AE59" s="17"/>
      <c r="AF59" s="2"/>
      <c r="AG59" s="19"/>
      <c r="AH59" s="10"/>
      <c r="AI59" s="2"/>
      <c r="AJ59" s="2"/>
      <c r="AK59" s="2"/>
      <c r="AL59" s="2"/>
    </row>
    <row r="60" spans="1:38" s="11" customFormat="1" x14ac:dyDescent="0.2">
      <c r="A60" s="2"/>
      <c r="B60" s="56" t="s">
        <v>95</v>
      </c>
      <c r="C60" s="14"/>
      <c r="D60" s="15">
        <v>21874776</v>
      </c>
      <c r="E60" s="15">
        <f t="shared" si="1"/>
        <v>10937388</v>
      </c>
      <c r="F60" s="15"/>
      <c r="H60" s="15"/>
      <c r="I60" s="2"/>
      <c r="J60" s="2"/>
      <c r="K60" s="2"/>
      <c r="L60" s="2"/>
      <c r="M60" s="2"/>
      <c r="N60" s="2"/>
      <c r="O60" s="2"/>
      <c r="P60" s="14"/>
      <c r="Q60" s="2"/>
      <c r="R60" s="19"/>
      <c r="S60" s="14"/>
      <c r="T60" s="2"/>
      <c r="U60" s="2"/>
      <c r="V60" s="2"/>
      <c r="W60" s="2"/>
      <c r="X60" s="2"/>
      <c r="Y60" s="2"/>
      <c r="Z60" s="2"/>
      <c r="AA60" s="2"/>
      <c r="AB60" s="2"/>
      <c r="AC60" s="2"/>
      <c r="AD60" s="2"/>
      <c r="AE60" s="17"/>
      <c r="AF60" s="2"/>
      <c r="AG60" s="19"/>
      <c r="AH60" s="10"/>
      <c r="AI60" s="2"/>
      <c r="AJ60" s="2"/>
      <c r="AK60" s="2"/>
      <c r="AL60" s="2"/>
    </row>
    <row r="61" spans="1:38" s="11" customFormat="1" x14ac:dyDescent="0.2">
      <c r="A61" s="2"/>
      <c r="B61" s="56" t="s">
        <v>96</v>
      </c>
      <c r="C61" s="14"/>
      <c r="D61" s="15">
        <v>21874776</v>
      </c>
      <c r="E61" s="15">
        <f t="shared" si="1"/>
        <v>10937388</v>
      </c>
      <c r="F61" s="15"/>
      <c r="H61" s="15"/>
      <c r="I61" s="2"/>
      <c r="J61" s="2"/>
      <c r="K61" s="2"/>
      <c r="L61" s="2"/>
      <c r="M61" s="2"/>
      <c r="N61" s="2"/>
      <c r="O61" s="2"/>
      <c r="P61" s="14"/>
      <c r="Q61" s="2"/>
      <c r="R61" s="19"/>
      <c r="S61" s="14"/>
      <c r="T61" s="2"/>
      <c r="U61" s="2"/>
      <c r="V61" s="2"/>
      <c r="W61" s="2"/>
      <c r="X61" s="2"/>
      <c r="Y61" s="2"/>
      <c r="Z61" s="2"/>
      <c r="AA61" s="2"/>
      <c r="AB61" s="2"/>
      <c r="AC61" s="2"/>
      <c r="AD61" s="2"/>
      <c r="AE61" s="17"/>
      <c r="AF61" s="2"/>
      <c r="AG61" s="19"/>
      <c r="AH61" s="10"/>
      <c r="AI61" s="2"/>
      <c r="AJ61" s="2"/>
      <c r="AK61" s="2"/>
      <c r="AL61" s="2"/>
    </row>
    <row r="62" spans="1:38" s="11" customFormat="1" x14ac:dyDescent="0.2">
      <c r="A62" s="2"/>
      <c r="B62" s="8"/>
      <c r="C62" s="14"/>
      <c r="D62" s="15">
        <f>SUM(D57:D61)</f>
        <v>238126799</v>
      </c>
      <c r="E62" s="15">
        <f>SUM(E58:E61)</f>
        <v>43749552</v>
      </c>
      <c r="F62" s="15"/>
      <c r="H62" s="15"/>
      <c r="I62" s="2"/>
      <c r="J62" s="2"/>
      <c r="K62" s="2"/>
      <c r="L62" s="2"/>
      <c r="M62" s="2"/>
      <c r="N62" s="2"/>
      <c r="O62" s="2"/>
      <c r="P62" s="14"/>
      <c r="Q62" s="2"/>
      <c r="R62" s="19"/>
      <c r="S62" s="14"/>
      <c r="T62" s="2"/>
      <c r="U62" s="2"/>
      <c r="V62" s="2"/>
      <c r="W62" s="2"/>
      <c r="X62" s="2"/>
      <c r="Y62" s="2"/>
      <c r="Z62" s="2"/>
      <c r="AA62" s="2"/>
      <c r="AB62" s="2"/>
      <c r="AC62" s="2"/>
      <c r="AD62" s="2"/>
      <c r="AE62" s="17"/>
      <c r="AF62" s="2"/>
      <c r="AG62" s="19"/>
      <c r="AH62" s="10"/>
      <c r="AI62" s="2"/>
      <c r="AJ62" s="2"/>
      <c r="AK62" s="2"/>
      <c r="AL62" s="2"/>
    </row>
    <row r="63" spans="1:38" s="11" customFormat="1" x14ac:dyDescent="0.2">
      <c r="A63" s="2"/>
      <c r="B63" s="8"/>
      <c r="C63" s="14"/>
      <c r="D63" s="15"/>
      <c r="E63" s="15"/>
      <c r="F63" s="15"/>
      <c r="H63" s="15"/>
      <c r="I63" s="2"/>
      <c r="J63" s="2"/>
      <c r="K63" s="2"/>
      <c r="L63" s="2"/>
      <c r="M63" s="2"/>
      <c r="N63" s="2"/>
      <c r="O63" s="2"/>
      <c r="P63" s="14"/>
      <c r="Q63" s="2"/>
      <c r="R63" s="19"/>
      <c r="S63" s="14"/>
      <c r="T63" s="2"/>
      <c r="U63" s="2"/>
      <c r="V63" s="2"/>
      <c r="W63" s="2"/>
      <c r="X63" s="2"/>
      <c r="Y63" s="2"/>
      <c r="Z63" s="2"/>
      <c r="AA63" s="2"/>
      <c r="AB63" s="2"/>
      <c r="AC63" s="2"/>
      <c r="AD63" s="2"/>
      <c r="AE63" s="17"/>
      <c r="AF63" s="2"/>
      <c r="AG63" s="19"/>
      <c r="AH63" s="10"/>
      <c r="AI63" s="2"/>
      <c r="AJ63" s="2"/>
      <c r="AK63" s="2"/>
      <c r="AL63" s="2"/>
    </row>
    <row r="64" spans="1:38" s="11" customFormat="1" x14ac:dyDescent="0.2">
      <c r="A64" s="2"/>
      <c r="B64" s="8"/>
      <c r="C64" s="14"/>
      <c r="D64" s="15"/>
      <c r="E64" s="15"/>
      <c r="F64" s="15"/>
      <c r="H64" s="15"/>
      <c r="I64" s="2"/>
      <c r="J64" s="2"/>
      <c r="K64" s="2"/>
      <c r="L64" s="2"/>
      <c r="M64" s="2"/>
      <c r="N64" s="2"/>
      <c r="O64" s="2"/>
      <c r="P64" s="14"/>
      <c r="Q64" s="2"/>
      <c r="R64" s="19"/>
      <c r="S64" s="14"/>
      <c r="T64" s="2"/>
      <c r="U64" s="2"/>
      <c r="V64" s="2"/>
      <c r="W64" s="2"/>
      <c r="X64" s="2"/>
      <c r="Y64" s="2"/>
      <c r="Z64" s="2"/>
      <c r="AA64" s="2"/>
      <c r="AB64" s="2"/>
      <c r="AC64" s="2"/>
      <c r="AD64" s="2"/>
      <c r="AE64" s="17"/>
      <c r="AF64" s="2"/>
      <c r="AG64" s="19"/>
      <c r="AH64" s="10"/>
      <c r="AI64" s="2"/>
      <c r="AJ64" s="2"/>
      <c r="AK64" s="2"/>
      <c r="AL64" s="2"/>
    </row>
    <row r="65" spans="1:38" s="11" customFormat="1" x14ac:dyDescent="0.2">
      <c r="A65" s="2"/>
      <c r="B65" s="8"/>
      <c r="C65" s="14"/>
      <c r="D65" s="15"/>
      <c r="E65" s="15"/>
      <c r="F65" s="15"/>
      <c r="H65" s="15"/>
      <c r="I65" s="2"/>
      <c r="J65" s="2"/>
      <c r="K65" s="2"/>
      <c r="L65" s="2"/>
      <c r="M65" s="2"/>
      <c r="N65" s="2"/>
      <c r="O65" s="2"/>
      <c r="P65" s="14"/>
      <c r="Q65" s="2"/>
      <c r="R65" s="19"/>
      <c r="S65" s="14"/>
      <c r="T65" s="2"/>
      <c r="U65" s="2"/>
      <c r="V65" s="2"/>
      <c r="W65" s="2"/>
      <c r="X65" s="2"/>
      <c r="Y65" s="2"/>
      <c r="Z65" s="2"/>
      <c r="AA65" s="2"/>
      <c r="AB65" s="2"/>
      <c r="AC65" s="2"/>
      <c r="AD65" s="2"/>
      <c r="AE65" s="17"/>
      <c r="AF65" s="2"/>
      <c r="AG65" s="19"/>
      <c r="AH65" s="10"/>
      <c r="AI65" s="2"/>
      <c r="AJ65" s="2"/>
      <c r="AK65" s="2"/>
      <c r="AL65" s="2"/>
    </row>
    <row r="66" spans="1:38" s="11" customFormat="1" x14ac:dyDescent="0.2">
      <c r="A66" s="2"/>
      <c r="B66" s="8"/>
      <c r="C66" s="14"/>
      <c r="D66" s="15"/>
      <c r="E66" s="15"/>
      <c r="F66" s="15"/>
      <c r="H66" s="15"/>
      <c r="I66" s="2"/>
      <c r="J66" s="2"/>
      <c r="K66" s="2"/>
      <c r="L66" s="2"/>
      <c r="M66" s="2"/>
      <c r="N66" s="2"/>
      <c r="O66" s="2"/>
      <c r="P66" s="14"/>
      <c r="Q66" s="2"/>
      <c r="R66" s="19"/>
      <c r="S66" s="14"/>
      <c r="T66" s="2"/>
      <c r="U66" s="2"/>
      <c r="V66" s="2"/>
      <c r="W66" s="2"/>
      <c r="X66" s="2"/>
      <c r="Y66" s="2"/>
      <c r="Z66" s="2"/>
      <c r="AA66" s="2"/>
      <c r="AB66" s="2"/>
      <c r="AC66" s="2"/>
      <c r="AD66" s="2"/>
      <c r="AE66" s="17"/>
      <c r="AF66" s="2"/>
      <c r="AG66" s="19"/>
      <c r="AH66" s="10"/>
      <c r="AI66" s="2"/>
      <c r="AJ66" s="2"/>
      <c r="AK66" s="2"/>
      <c r="AL66" s="2"/>
    </row>
    <row r="67" spans="1:38" s="11" customFormat="1" x14ac:dyDescent="0.2">
      <c r="A67" s="2"/>
      <c r="B67" s="8"/>
      <c r="C67" s="14"/>
      <c r="D67" s="15"/>
      <c r="E67" s="15"/>
      <c r="F67" s="15"/>
      <c r="H67" s="15"/>
      <c r="I67" s="2"/>
      <c r="J67" s="2"/>
      <c r="K67" s="2"/>
      <c r="L67" s="2"/>
      <c r="M67" s="2"/>
      <c r="N67" s="2"/>
      <c r="O67" s="2"/>
      <c r="P67" s="14"/>
      <c r="Q67" s="2"/>
      <c r="R67" s="19"/>
      <c r="S67" s="14"/>
      <c r="T67" s="2"/>
      <c r="U67" s="2"/>
      <c r="V67" s="2"/>
      <c r="W67" s="2"/>
      <c r="X67" s="2"/>
      <c r="Y67" s="2"/>
      <c r="Z67" s="2"/>
      <c r="AA67" s="2"/>
      <c r="AB67" s="2"/>
      <c r="AC67" s="2"/>
      <c r="AD67" s="2"/>
      <c r="AE67" s="17"/>
      <c r="AF67" s="2"/>
      <c r="AG67" s="19"/>
      <c r="AH67" s="10"/>
      <c r="AI67" s="2"/>
      <c r="AJ67" s="2"/>
      <c r="AK67" s="2"/>
      <c r="AL67" s="2"/>
    </row>
    <row r="68" spans="1:38" s="11" customFormat="1" x14ac:dyDescent="0.2">
      <c r="A68" s="2"/>
      <c r="B68" s="8"/>
      <c r="C68" s="14"/>
      <c r="D68" s="15"/>
      <c r="E68" s="15"/>
      <c r="F68" s="15"/>
      <c r="H68" s="15"/>
      <c r="I68" s="2"/>
      <c r="J68" s="2"/>
      <c r="K68" s="2"/>
      <c r="L68" s="2"/>
      <c r="M68" s="2"/>
      <c r="N68" s="2"/>
      <c r="O68" s="2"/>
      <c r="P68" s="14"/>
      <c r="Q68" s="2"/>
      <c r="R68" s="19"/>
      <c r="S68" s="14"/>
      <c r="T68" s="2"/>
      <c r="U68" s="2"/>
      <c r="V68" s="2"/>
      <c r="W68" s="2"/>
      <c r="X68" s="2"/>
      <c r="Y68" s="2"/>
      <c r="Z68" s="2"/>
      <c r="AA68" s="2"/>
      <c r="AB68" s="2"/>
      <c r="AC68" s="2"/>
      <c r="AD68" s="2"/>
      <c r="AE68" s="17"/>
      <c r="AF68" s="2"/>
      <c r="AG68" s="19"/>
      <c r="AH68" s="10"/>
      <c r="AI68" s="2"/>
      <c r="AJ68" s="2"/>
      <c r="AK68" s="2"/>
      <c r="AL68" s="2"/>
    </row>
    <row r="69" spans="1:38" s="11" customFormat="1" x14ac:dyDescent="0.2">
      <c r="A69" s="2"/>
      <c r="B69" s="8"/>
      <c r="C69" s="14"/>
      <c r="D69" s="15"/>
      <c r="E69" s="15"/>
      <c r="F69" s="15"/>
      <c r="H69" s="15"/>
      <c r="I69" s="2"/>
      <c r="J69" s="2"/>
      <c r="K69" s="2"/>
      <c r="L69" s="2"/>
      <c r="M69" s="2"/>
      <c r="N69" s="2"/>
      <c r="O69" s="2"/>
      <c r="P69" s="14"/>
      <c r="Q69" s="2"/>
      <c r="R69" s="19"/>
      <c r="S69" s="14"/>
      <c r="T69" s="2"/>
      <c r="U69" s="2"/>
      <c r="V69" s="2"/>
      <c r="W69" s="2"/>
      <c r="X69" s="2"/>
      <c r="Y69" s="2"/>
      <c r="Z69" s="2"/>
      <c r="AA69" s="2"/>
      <c r="AB69" s="2"/>
      <c r="AC69" s="2"/>
      <c r="AD69" s="2"/>
      <c r="AE69" s="17"/>
      <c r="AF69" s="2"/>
      <c r="AG69" s="19"/>
      <c r="AH69" s="10"/>
      <c r="AI69" s="2"/>
      <c r="AJ69" s="2"/>
      <c r="AK69" s="2"/>
      <c r="AL69" s="2"/>
    </row>
    <row r="70" spans="1:38" s="11" customFormat="1" x14ac:dyDescent="0.2">
      <c r="A70" s="2"/>
      <c r="B70" s="8"/>
      <c r="C70" s="14"/>
      <c r="D70" s="15"/>
      <c r="E70" s="15"/>
      <c r="F70" s="15"/>
      <c r="H70" s="15"/>
      <c r="I70" s="2"/>
      <c r="J70" s="2"/>
      <c r="K70" s="2"/>
      <c r="L70" s="2"/>
      <c r="M70" s="2"/>
      <c r="N70" s="2"/>
      <c r="O70" s="2"/>
      <c r="P70" s="14"/>
      <c r="Q70" s="2"/>
      <c r="R70" s="19"/>
      <c r="S70" s="14"/>
      <c r="T70" s="2"/>
      <c r="U70" s="2"/>
      <c r="V70" s="2"/>
      <c r="W70" s="2"/>
      <c r="X70" s="2"/>
      <c r="Y70" s="2"/>
      <c r="Z70" s="2"/>
      <c r="AA70" s="2"/>
      <c r="AB70" s="2"/>
      <c r="AC70" s="2"/>
      <c r="AD70" s="2"/>
      <c r="AE70" s="17"/>
      <c r="AF70" s="2"/>
      <c r="AG70" s="19"/>
      <c r="AH70" s="10"/>
      <c r="AI70" s="2"/>
      <c r="AJ70" s="2"/>
      <c r="AK70" s="2"/>
      <c r="AL70" s="2"/>
    </row>
    <row r="71" spans="1:38" s="11" customFormat="1" x14ac:dyDescent="0.2">
      <c r="A71" s="2"/>
      <c r="B71" s="8"/>
      <c r="C71" s="14"/>
      <c r="D71" s="15"/>
      <c r="E71" s="15"/>
      <c r="F71" s="15"/>
      <c r="H71" s="15"/>
      <c r="I71" s="2"/>
      <c r="J71" s="2"/>
      <c r="K71" s="2"/>
      <c r="L71" s="2"/>
      <c r="M71" s="2"/>
      <c r="N71" s="2"/>
      <c r="O71" s="2"/>
      <c r="P71" s="14"/>
      <c r="Q71" s="2"/>
      <c r="R71" s="19"/>
      <c r="S71" s="14"/>
      <c r="T71" s="2"/>
      <c r="U71" s="2"/>
      <c r="V71" s="2"/>
      <c r="W71" s="2"/>
      <c r="X71" s="2"/>
      <c r="Y71" s="2"/>
      <c r="Z71" s="2"/>
      <c r="AA71" s="2"/>
      <c r="AB71" s="2"/>
      <c r="AC71" s="2"/>
      <c r="AD71" s="2"/>
      <c r="AE71" s="17"/>
      <c r="AF71" s="2"/>
      <c r="AG71" s="19"/>
      <c r="AH71" s="10"/>
      <c r="AI71" s="2"/>
      <c r="AJ71" s="2"/>
      <c r="AK71" s="2"/>
      <c r="AL71" s="2"/>
    </row>
  </sheetData>
  <pageMargins left="0.70866141732283472" right="0.70866141732283472" top="0.74803149606299213" bottom="0.74803149606299213" header="0.31496062992125984" footer="0.31496062992125984"/>
  <pageSetup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C83"/>
  <sheetViews>
    <sheetView zoomScale="80" zoomScaleNormal="80" workbookViewId="0">
      <pane xSplit="2" ySplit="4" topLeftCell="C5" activePane="bottomRight" state="frozen"/>
      <selection pane="topRight" activeCell="C1" sqref="C1"/>
      <selection pane="bottomLeft" activeCell="A6" sqref="A6"/>
      <selection pane="bottomRight" activeCell="C33" sqref="C33:C34"/>
    </sheetView>
  </sheetViews>
  <sheetFormatPr baseColWidth="10" defaultRowHeight="11.25" x14ac:dyDescent="0.2"/>
  <cols>
    <col min="1" max="1" width="16.5703125" style="2" customWidth="1"/>
    <col min="2" max="2" width="17.7109375" style="2" customWidth="1"/>
    <col min="3" max="3" width="64.140625" style="2" customWidth="1"/>
    <col min="4" max="4" width="15.7109375" style="2" customWidth="1"/>
    <col min="5" max="5" width="22.5703125" style="2" customWidth="1"/>
    <col min="6" max="6" width="21.28515625" style="2" customWidth="1"/>
    <col min="7" max="7" width="19" style="2" customWidth="1"/>
    <col min="8" max="8" width="15" style="8" bestFit="1" customWidth="1"/>
    <col min="9" max="9" width="15.28515625" style="8" customWidth="1"/>
    <col min="10" max="10" width="17.85546875" style="2" bestFit="1" customWidth="1"/>
    <col min="11" max="11" width="18.85546875" style="115" bestFit="1" customWidth="1"/>
    <col min="12" max="12" width="15" style="8" bestFit="1" customWidth="1"/>
    <col min="13" max="13" width="18.85546875" style="8" customWidth="1"/>
    <col min="14" max="14" width="15" style="8" customWidth="1"/>
    <col min="15" max="15" width="12.85546875" style="2" bestFit="1" customWidth="1"/>
    <col min="16" max="16" width="15.85546875" style="2" bestFit="1" customWidth="1"/>
    <col min="17" max="17" width="12" style="2" bestFit="1" customWidth="1"/>
    <col min="18" max="18" width="15.7109375" style="8" bestFit="1" customWidth="1"/>
    <col min="19" max="19" width="11.42578125" style="115"/>
    <col min="20" max="20" width="16.7109375" style="14" bestFit="1" customWidth="1"/>
    <col min="21" max="21" width="15.7109375" style="11" customWidth="1"/>
    <col min="22" max="22" width="16.85546875" style="11" customWidth="1"/>
    <col min="23" max="24" width="15.7109375" style="11" customWidth="1"/>
    <col min="25" max="25" width="19" style="15" bestFit="1" customWidth="1"/>
    <col min="26" max="26" width="13.140625" style="2" customWidth="1"/>
    <col min="27" max="29" width="11.42578125" style="2"/>
    <col min="30" max="30" width="14.5703125" style="2" customWidth="1"/>
    <col min="31" max="31" width="13.140625" style="2" customWidth="1"/>
    <col min="32" max="32" width="15" style="2" bestFit="1" customWidth="1"/>
    <col min="33" max="33" width="16.85546875" style="14" customWidth="1"/>
    <col min="34" max="34" width="11.42578125" style="2"/>
    <col min="35" max="35" width="14.7109375" style="19" bestFit="1" customWidth="1"/>
    <col min="36" max="36" width="16.42578125" style="14" customWidth="1"/>
    <col min="37" max="37" width="9.5703125" style="2" customWidth="1"/>
    <col min="38" max="38" width="10.5703125" style="2" customWidth="1"/>
    <col min="39" max="39" width="15.7109375" style="2" bestFit="1" customWidth="1"/>
    <col min="40" max="41" width="8.85546875" style="2" customWidth="1"/>
    <col min="42" max="42" width="13.28515625" style="2" bestFit="1" customWidth="1"/>
    <col min="43" max="44" width="8.85546875" style="2" customWidth="1"/>
    <col min="45" max="45" width="12.85546875" style="2" customWidth="1"/>
    <col min="46" max="47" width="8.85546875" style="2" customWidth="1"/>
    <col min="48" max="48" width="15" style="17" bestFit="1" customWidth="1"/>
    <col min="49" max="49" width="12.7109375" style="2" customWidth="1"/>
    <col min="50" max="50" width="11.28515625" style="19" customWidth="1"/>
    <col min="51" max="51" width="16.28515625" style="10" customWidth="1"/>
    <col min="52" max="52" width="5.85546875" style="2" customWidth="1"/>
    <col min="53" max="53" width="11.42578125" style="2"/>
    <col min="54" max="54" width="14.7109375" style="2" bestFit="1" customWidth="1"/>
    <col min="55" max="55" width="43.28515625" style="81" customWidth="1"/>
    <col min="56" max="16384" width="11.42578125" style="2"/>
  </cols>
  <sheetData>
    <row r="1" spans="1:55" x14ac:dyDescent="0.2">
      <c r="A1" s="315" t="s">
        <v>0</v>
      </c>
      <c r="B1" s="316"/>
      <c r="C1" s="316"/>
      <c r="D1" s="316"/>
      <c r="E1" s="316"/>
      <c r="F1" s="316"/>
      <c r="G1" s="316"/>
      <c r="H1" s="316"/>
      <c r="I1" s="316"/>
      <c r="J1" s="316"/>
      <c r="K1" s="316"/>
      <c r="L1" s="316"/>
      <c r="M1" s="316"/>
      <c r="N1" s="316"/>
      <c r="O1" s="316"/>
      <c r="P1" s="316"/>
      <c r="Q1" s="317"/>
      <c r="R1" s="318" t="s">
        <v>0</v>
      </c>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row>
    <row r="2" spans="1:55" x14ac:dyDescent="0.2">
      <c r="A2" s="320" t="s">
        <v>49</v>
      </c>
      <c r="B2" s="321"/>
      <c r="C2" s="321"/>
      <c r="D2" s="321"/>
      <c r="E2" s="321"/>
      <c r="F2" s="321"/>
      <c r="G2" s="321"/>
      <c r="H2" s="321"/>
      <c r="I2" s="321"/>
      <c r="J2" s="321"/>
      <c r="K2" s="321"/>
      <c r="L2" s="321"/>
      <c r="M2" s="321"/>
      <c r="N2" s="321"/>
      <c r="O2" s="321"/>
      <c r="P2" s="321"/>
      <c r="Q2" s="322"/>
      <c r="R2" s="320" t="s">
        <v>1</v>
      </c>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row>
    <row r="3" spans="1:55" ht="19.5" customHeight="1" x14ac:dyDescent="0.2">
      <c r="A3" s="298" t="s">
        <v>2</v>
      </c>
      <c r="B3" s="292" t="s">
        <v>31</v>
      </c>
      <c r="C3" s="298" t="s">
        <v>3</v>
      </c>
      <c r="D3" s="292" t="s">
        <v>36</v>
      </c>
      <c r="E3" s="323" t="s">
        <v>4</v>
      </c>
      <c r="F3" s="323"/>
      <c r="G3" s="324" t="s">
        <v>27</v>
      </c>
      <c r="H3" s="325"/>
      <c r="I3" s="325"/>
      <c r="J3" s="326"/>
      <c r="K3" s="310" t="s">
        <v>5</v>
      </c>
      <c r="L3" s="324" t="s">
        <v>6</v>
      </c>
      <c r="M3" s="325"/>
      <c r="N3" s="325"/>
      <c r="O3" s="325"/>
      <c r="P3" s="326"/>
      <c r="Q3" s="310" t="s">
        <v>7</v>
      </c>
      <c r="R3" s="310" t="s">
        <v>8</v>
      </c>
      <c r="S3" s="310" t="s">
        <v>9</v>
      </c>
      <c r="T3" s="313" t="s">
        <v>10</v>
      </c>
      <c r="U3" s="327" t="s">
        <v>33</v>
      </c>
      <c r="V3" s="327" t="s">
        <v>30</v>
      </c>
      <c r="W3" s="327" t="s">
        <v>34</v>
      </c>
      <c r="X3" s="327" t="s">
        <v>37</v>
      </c>
      <c r="Y3" s="329" t="s">
        <v>35</v>
      </c>
      <c r="Z3" s="292" t="s">
        <v>11</v>
      </c>
      <c r="AA3" s="292" t="s">
        <v>12</v>
      </c>
      <c r="AB3" s="113" t="s">
        <v>13</v>
      </c>
      <c r="AC3" s="3" t="s">
        <v>28</v>
      </c>
      <c r="AD3" s="325" t="s">
        <v>14</v>
      </c>
      <c r="AE3" s="325"/>
      <c r="AF3" s="325"/>
      <c r="AG3" s="325"/>
      <c r="AH3" s="325"/>
      <c r="AI3" s="325"/>
      <c r="AJ3" s="325"/>
      <c r="AK3" s="325"/>
      <c r="AL3" s="325"/>
      <c r="AM3" s="325"/>
      <c r="AN3" s="325"/>
      <c r="AO3" s="325"/>
      <c r="AP3" s="325"/>
      <c r="AQ3" s="325"/>
      <c r="AR3" s="325"/>
      <c r="AS3" s="325"/>
      <c r="AT3" s="325"/>
      <c r="AU3" s="325"/>
      <c r="AV3" s="325"/>
      <c r="AW3" s="325"/>
      <c r="AX3" s="326"/>
      <c r="AY3" s="324" t="s">
        <v>15</v>
      </c>
      <c r="AZ3" s="326"/>
      <c r="BA3" s="308" t="s">
        <v>38</v>
      </c>
      <c r="BB3" s="308" t="s">
        <v>39</v>
      </c>
      <c r="BC3" s="298" t="s">
        <v>40</v>
      </c>
    </row>
    <row r="4" spans="1:55" s="9" customFormat="1" ht="21" customHeight="1" x14ac:dyDescent="0.25">
      <c r="A4" s="300"/>
      <c r="B4" s="294"/>
      <c r="C4" s="300"/>
      <c r="D4" s="294"/>
      <c r="E4" s="113" t="s">
        <v>16</v>
      </c>
      <c r="F4" s="113" t="s">
        <v>17</v>
      </c>
      <c r="G4" s="113" t="s">
        <v>30</v>
      </c>
      <c r="H4" s="113" t="s">
        <v>18</v>
      </c>
      <c r="I4" s="113" t="s">
        <v>19</v>
      </c>
      <c r="J4" s="113" t="s">
        <v>20</v>
      </c>
      <c r="K4" s="310"/>
      <c r="L4" s="113" t="s">
        <v>21</v>
      </c>
      <c r="M4" s="113" t="s">
        <v>30</v>
      </c>
      <c r="N4" s="113" t="s">
        <v>32</v>
      </c>
      <c r="O4" s="113" t="s">
        <v>19</v>
      </c>
      <c r="P4" s="113" t="s">
        <v>22</v>
      </c>
      <c r="Q4" s="310"/>
      <c r="R4" s="310"/>
      <c r="S4" s="310"/>
      <c r="T4" s="314"/>
      <c r="U4" s="328"/>
      <c r="V4" s="328"/>
      <c r="W4" s="328"/>
      <c r="X4" s="328"/>
      <c r="Y4" s="329"/>
      <c r="Z4" s="294"/>
      <c r="AA4" s="294"/>
      <c r="AB4" s="113"/>
      <c r="AC4" s="113"/>
      <c r="AD4" s="113" t="s">
        <v>23</v>
      </c>
      <c r="AE4" s="113" t="s">
        <v>19</v>
      </c>
      <c r="AF4" s="117" t="s">
        <v>26</v>
      </c>
      <c r="AG4" s="4" t="s">
        <v>24</v>
      </c>
      <c r="AH4" s="113" t="s">
        <v>19</v>
      </c>
      <c r="AI4" s="20" t="s">
        <v>26</v>
      </c>
      <c r="AJ4" s="4" t="s">
        <v>24</v>
      </c>
      <c r="AK4" s="113" t="s">
        <v>19</v>
      </c>
      <c r="AL4" s="117" t="s">
        <v>26</v>
      </c>
      <c r="AM4" s="113" t="s">
        <v>24</v>
      </c>
      <c r="AN4" s="113" t="s">
        <v>19</v>
      </c>
      <c r="AO4" s="117" t="s">
        <v>26</v>
      </c>
      <c r="AP4" s="113" t="s">
        <v>24</v>
      </c>
      <c r="AQ4" s="113" t="s">
        <v>19</v>
      </c>
      <c r="AR4" s="117" t="s">
        <v>26</v>
      </c>
      <c r="AS4" s="113" t="s">
        <v>24</v>
      </c>
      <c r="AT4" s="113" t="s">
        <v>19</v>
      </c>
      <c r="AU4" s="117" t="s">
        <v>26</v>
      </c>
      <c r="AV4" s="4" t="s">
        <v>25</v>
      </c>
      <c r="AW4" s="113" t="s">
        <v>19</v>
      </c>
      <c r="AX4" s="20" t="s">
        <v>26</v>
      </c>
      <c r="AY4" s="21" t="s">
        <v>29</v>
      </c>
      <c r="AZ4" s="113"/>
      <c r="BA4" s="308"/>
      <c r="BB4" s="308"/>
      <c r="BC4" s="300"/>
    </row>
    <row r="5" spans="1:55" s="9" customFormat="1" ht="35.25" customHeight="1" x14ac:dyDescent="0.25">
      <c r="A5" s="1" t="s">
        <v>50</v>
      </c>
      <c r="B5" s="298" t="s">
        <v>42</v>
      </c>
      <c r="C5" s="311" t="s">
        <v>43</v>
      </c>
      <c r="D5" s="292" t="s">
        <v>51</v>
      </c>
      <c r="E5" s="292" t="s">
        <v>46</v>
      </c>
      <c r="F5" s="298" t="s">
        <v>52</v>
      </c>
      <c r="G5" s="25" t="s">
        <v>44</v>
      </c>
      <c r="H5" s="76">
        <v>2017001707</v>
      </c>
      <c r="I5" s="77">
        <v>43040</v>
      </c>
      <c r="J5" s="6">
        <v>571428428</v>
      </c>
      <c r="K5" s="26">
        <v>43110</v>
      </c>
      <c r="L5" s="25">
        <v>2018000078</v>
      </c>
      <c r="M5" s="113" t="s">
        <v>44</v>
      </c>
      <c r="N5" s="1" t="s">
        <v>45</v>
      </c>
      <c r="O5" s="26">
        <v>43110</v>
      </c>
      <c r="P5" s="6">
        <v>571427012.69000006</v>
      </c>
      <c r="Q5" s="26">
        <v>43112</v>
      </c>
      <c r="R5" s="289">
        <v>43122</v>
      </c>
      <c r="S5" s="298">
        <v>4</v>
      </c>
      <c r="T5" s="6">
        <v>571427012.69000006</v>
      </c>
      <c r="U5" s="25"/>
      <c r="V5" s="25"/>
      <c r="W5" s="25"/>
      <c r="X5" s="25"/>
      <c r="Y5" s="25"/>
      <c r="Z5" s="289">
        <v>43230</v>
      </c>
      <c r="AA5" s="289">
        <v>43250</v>
      </c>
      <c r="AB5" s="1" t="s">
        <v>45</v>
      </c>
      <c r="AC5" s="1" t="s">
        <v>53</v>
      </c>
      <c r="AD5" s="25"/>
      <c r="AE5" s="25"/>
      <c r="AF5" s="25"/>
      <c r="AG5" s="6">
        <v>287459522.29000002</v>
      </c>
      <c r="AH5" s="26">
        <v>43175</v>
      </c>
      <c r="AI5" s="25">
        <v>2018000271</v>
      </c>
      <c r="AJ5" s="25"/>
      <c r="AK5" s="25"/>
      <c r="AL5" s="25"/>
      <c r="AM5" s="25"/>
      <c r="AN5" s="25"/>
      <c r="AO5" s="25"/>
      <c r="AP5" s="25"/>
      <c r="AQ5" s="25"/>
      <c r="AR5" s="25"/>
      <c r="AS5" s="25"/>
      <c r="AT5" s="25"/>
      <c r="AU5" s="25"/>
      <c r="AV5" s="74">
        <v>283958226.38</v>
      </c>
      <c r="AW5" s="337"/>
      <c r="AX5" s="73"/>
      <c r="AY5" s="6">
        <v>9264.02</v>
      </c>
      <c r="AZ5" s="25"/>
      <c r="BA5" s="292" t="s">
        <v>41</v>
      </c>
      <c r="BB5" s="298" t="s">
        <v>47</v>
      </c>
      <c r="BC5" s="334" t="s">
        <v>48</v>
      </c>
    </row>
    <row r="6" spans="1:55" ht="34.5" customHeight="1" x14ac:dyDescent="0.2">
      <c r="A6" s="1" t="s">
        <v>85</v>
      </c>
      <c r="B6" s="300"/>
      <c r="C6" s="331"/>
      <c r="D6" s="294"/>
      <c r="E6" s="294"/>
      <c r="F6" s="300"/>
      <c r="G6" s="25" t="s">
        <v>86</v>
      </c>
      <c r="H6" s="113">
        <v>2018000485</v>
      </c>
      <c r="I6" s="38">
        <v>43187</v>
      </c>
      <c r="J6" s="6">
        <v>99940225</v>
      </c>
      <c r="K6" s="38">
        <v>43195</v>
      </c>
      <c r="L6" s="113">
        <v>2018000501</v>
      </c>
      <c r="M6" s="113" t="s">
        <v>86</v>
      </c>
      <c r="N6" s="117" t="s">
        <v>87</v>
      </c>
      <c r="O6" s="26">
        <v>43195</v>
      </c>
      <c r="P6" s="6">
        <v>99940225</v>
      </c>
      <c r="Q6" s="73"/>
      <c r="R6" s="291"/>
      <c r="S6" s="300"/>
      <c r="T6" s="6">
        <v>99940225</v>
      </c>
      <c r="U6" s="48"/>
      <c r="V6" s="48"/>
      <c r="W6" s="22"/>
      <c r="X6" s="22"/>
      <c r="Y6" s="23"/>
      <c r="Z6" s="300"/>
      <c r="AA6" s="300"/>
      <c r="AB6" s="1" t="s">
        <v>88</v>
      </c>
      <c r="AC6" s="52" t="s">
        <v>53</v>
      </c>
      <c r="AD6" s="5"/>
      <c r="AE6" s="5"/>
      <c r="AF6" s="5"/>
      <c r="AG6" s="7"/>
      <c r="AH6" s="5"/>
      <c r="AI6" s="24"/>
      <c r="AJ6" s="7"/>
      <c r="AK6" s="5"/>
      <c r="AL6" s="5"/>
      <c r="AM6" s="5"/>
      <c r="AN6" s="5"/>
      <c r="AO6" s="5"/>
      <c r="AP6" s="5"/>
      <c r="AQ6" s="5"/>
      <c r="AR6" s="5"/>
      <c r="AS6" s="5"/>
      <c r="AT6" s="5"/>
      <c r="AU6" s="5"/>
      <c r="AV6" s="6">
        <v>99940225</v>
      </c>
      <c r="AW6" s="338"/>
      <c r="AX6" s="75"/>
      <c r="AY6" s="28"/>
      <c r="AZ6" s="5"/>
      <c r="BA6" s="294"/>
      <c r="BB6" s="300"/>
      <c r="BC6" s="335"/>
    </row>
    <row r="7" spans="1:55" ht="69" customHeight="1" x14ac:dyDescent="0.2">
      <c r="A7" s="1" t="s">
        <v>204</v>
      </c>
      <c r="B7" s="106" t="s">
        <v>205</v>
      </c>
      <c r="C7" s="110" t="s">
        <v>242</v>
      </c>
      <c r="D7" s="105" t="s">
        <v>206</v>
      </c>
      <c r="E7" s="105" t="s">
        <v>209</v>
      </c>
      <c r="F7" s="106" t="s">
        <v>210</v>
      </c>
      <c r="G7" s="72" t="s">
        <v>207</v>
      </c>
      <c r="H7" s="113">
        <v>2017000035</v>
      </c>
      <c r="I7" s="38">
        <v>43069</v>
      </c>
      <c r="J7" s="6">
        <v>707818472</v>
      </c>
      <c r="K7" s="38">
        <v>43192</v>
      </c>
      <c r="L7" s="113">
        <v>2018000038</v>
      </c>
      <c r="M7" s="72" t="s">
        <v>207</v>
      </c>
      <c r="N7" s="117" t="s">
        <v>208</v>
      </c>
      <c r="O7" s="26">
        <v>43192</v>
      </c>
      <c r="P7" s="6">
        <v>707818472</v>
      </c>
      <c r="Q7" s="26">
        <v>43206</v>
      </c>
      <c r="R7" s="79"/>
      <c r="S7" s="106">
        <v>5</v>
      </c>
      <c r="T7" s="6">
        <v>707818472</v>
      </c>
      <c r="U7" s="48"/>
      <c r="V7" s="48"/>
      <c r="W7" s="22"/>
      <c r="X7" s="22"/>
      <c r="Y7" s="23"/>
      <c r="Z7" s="106"/>
      <c r="AA7" s="106"/>
      <c r="AB7" s="117" t="s">
        <v>208</v>
      </c>
      <c r="AC7" s="52" t="s">
        <v>211</v>
      </c>
      <c r="AD7" s="5"/>
      <c r="AE7" s="5"/>
      <c r="AF7" s="5"/>
      <c r="AG7" s="7"/>
      <c r="AH7" s="5"/>
      <c r="AI7" s="24"/>
      <c r="AJ7" s="7"/>
      <c r="AK7" s="5"/>
      <c r="AL7" s="5"/>
      <c r="AM7" s="5"/>
      <c r="AN7" s="5"/>
      <c r="AO7" s="5"/>
      <c r="AP7" s="5"/>
      <c r="AQ7" s="5"/>
      <c r="AR7" s="5"/>
      <c r="AS7" s="5"/>
      <c r="AT7" s="5"/>
      <c r="AU7" s="5"/>
      <c r="AV7" s="6"/>
      <c r="AW7" s="114"/>
      <c r="AX7" s="75"/>
      <c r="AY7" s="28"/>
      <c r="AZ7" s="5"/>
      <c r="BA7" s="105" t="s">
        <v>212</v>
      </c>
      <c r="BB7" s="105" t="s">
        <v>214</v>
      </c>
      <c r="BC7" s="107" t="s">
        <v>213</v>
      </c>
    </row>
    <row r="8" spans="1:55" s="9" customFormat="1" ht="63.75" customHeight="1" x14ac:dyDescent="0.25">
      <c r="A8" s="1" t="s">
        <v>182</v>
      </c>
      <c r="B8" s="25" t="s">
        <v>181</v>
      </c>
      <c r="C8" s="1" t="s">
        <v>113</v>
      </c>
      <c r="D8" s="1" t="s">
        <v>114</v>
      </c>
      <c r="E8" s="1" t="s">
        <v>115</v>
      </c>
      <c r="F8" s="25" t="s">
        <v>116</v>
      </c>
      <c r="G8" s="72" t="s">
        <v>117</v>
      </c>
      <c r="H8" s="113">
        <v>2017000032</v>
      </c>
      <c r="I8" s="38">
        <v>43069</v>
      </c>
      <c r="J8" s="6">
        <v>1032922825</v>
      </c>
      <c r="K8" s="38">
        <v>43194</v>
      </c>
      <c r="L8" s="113">
        <v>2018000039</v>
      </c>
      <c r="M8" s="78" t="s">
        <v>117</v>
      </c>
      <c r="N8" s="117" t="s">
        <v>118</v>
      </c>
      <c r="O8" s="26">
        <v>43194</v>
      </c>
      <c r="P8" s="6">
        <v>1032893415</v>
      </c>
      <c r="Q8" s="26">
        <v>43238</v>
      </c>
      <c r="R8" s="38">
        <v>43270</v>
      </c>
      <c r="S8" s="113">
        <v>5</v>
      </c>
      <c r="T8" s="6">
        <v>1032893415</v>
      </c>
      <c r="U8" s="48"/>
      <c r="V8" s="48"/>
      <c r="W8" s="48"/>
      <c r="X8" s="48"/>
      <c r="Y8" s="49"/>
      <c r="Z8" s="25"/>
      <c r="AA8" s="25"/>
      <c r="AB8" s="1" t="s">
        <v>183</v>
      </c>
      <c r="AC8" s="1" t="s">
        <v>184</v>
      </c>
      <c r="AD8" s="25"/>
      <c r="AE8" s="25"/>
      <c r="AF8" s="25"/>
      <c r="AG8" s="6"/>
      <c r="AH8" s="25"/>
      <c r="AI8" s="50"/>
      <c r="AJ8" s="6"/>
      <c r="AK8" s="25"/>
      <c r="AL8" s="25"/>
      <c r="AM8" s="25"/>
      <c r="AN8" s="25"/>
      <c r="AO8" s="25"/>
      <c r="AP8" s="25"/>
      <c r="AQ8" s="25"/>
      <c r="AR8" s="25"/>
      <c r="AS8" s="25"/>
      <c r="AT8" s="25"/>
      <c r="AU8" s="25"/>
      <c r="AV8" s="6"/>
      <c r="AW8" s="25"/>
      <c r="AX8" s="50"/>
      <c r="AY8" s="51"/>
      <c r="AZ8" s="25"/>
      <c r="BA8" s="1" t="s">
        <v>185</v>
      </c>
      <c r="BB8" s="25">
        <v>3132621221</v>
      </c>
      <c r="BC8" s="82" t="s">
        <v>186</v>
      </c>
    </row>
    <row r="9" spans="1:55" s="9" customFormat="1" ht="61.5" customHeight="1" x14ac:dyDescent="0.25">
      <c r="A9" s="1" t="s">
        <v>161</v>
      </c>
      <c r="B9" s="25" t="s">
        <v>119</v>
      </c>
      <c r="C9" s="1" t="s">
        <v>122</v>
      </c>
      <c r="D9" s="1" t="s">
        <v>123</v>
      </c>
      <c r="E9" s="1" t="s">
        <v>124</v>
      </c>
      <c r="F9" s="25" t="s">
        <v>125</v>
      </c>
      <c r="G9" s="25" t="s">
        <v>120</v>
      </c>
      <c r="H9" s="113">
        <v>2018000091</v>
      </c>
      <c r="I9" s="38">
        <v>43102</v>
      </c>
      <c r="J9" s="6">
        <v>120000000</v>
      </c>
      <c r="K9" s="38">
        <v>43208</v>
      </c>
      <c r="L9" s="113">
        <v>2018000545</v>
      </c>
      <c r="M9" s="113" t="s">
        <v>120</v>
      </c>
      <c r="N9" s="117" t="s">
        <v>121</v>
      </c>
      <c r="O9" s="26">
        <v>43208</v>
      </c>
      <c r="P9" s="6">
        <v>120000000</v>
      </c>
      <c r="Q9" s="26">
        <v>43213</v>
      </c>
      <c r="R9" s="38">
        <v>43213</v>
      </c>
      <c r="S9" s="113" t="s">
        <v>126</v>
      </c>
      <c r="T9" s="6">
        <v>120000000</v>
      </c>
      <c r="U9" s="48"/>
      <c r="V9" s="48"/>
      <c r="W9" s="48"/>
      <c r="X9" s="48"/>
      <c r="Y9" s="49"/>
      <c r="Z9" s="25"/>
      <c r="AA9" s="25"/>
      <c r="AB9" s="117" t="s">
        <v>121</v>
      </c>
      <c r="AC9" s="1" t="s">
        <v>127</v>
      </c>
      <c r="AD9" s="25"/>
      <c r="AE9" s="25"/>
      <c r="AF9" s="25"/>
      <c r="AG9" s="6"/>
      <c r="AH9" s="25"/>
      <c r="AI9" s="50"/>
      <c r="AJ9" s="6"/>
      <c r="AK9" s="25"/>
      <c r="AL9" s="25"/>
      <c r="AM9" s="25"/>
      <c r="AN9" s="25"/>
      <c r="AO9" s="25"/>
      <c r="AP9" s="25"/>
      <c r="AQ9" s="25"/>
      <c r="AR9" s="25"/>
      <c r="AS9" s="25"/>
      <c r="AT9" s="25"/>
      <c r="AU9" s="25"/>
      <c r="AV9" s="6"/>
      <c r="AW9" s="25"/>
      <c r="AX9" s="50"/>
      <c r="AY9" s="51"/>
      <c r="AZ9" s="25"/>
      <c r="BA9" s="25"/>
      <c r="BB9" s="25"/>
      <c r="BC9" s="83"/>
    </row>
    <row r="10" spans="1:55" s="9" customFormat="1" ht="23.25" customHeight="1" x14ac:dyDescent="0.25">
      <c r="A10" s="292" t="s">
        <v>160</v>
      </c>
      <c r="B10" s="298" t="s">
        <v>55</v>
      </c>
      <c r="C10" s="311" t="s">
        <v>155</v>
      </c>
      <c r="D10" s="311" t="s">
        <v>156</v>
      </c>
      <c r="E10" s="311" t="s">
        <v>157</v>
      </c>
      <c r="F10" s="298" t="s">
        <v>158</v>
      </c>
      <c r="G10" s="25" t="s">
        <v>104</v>
      </c>
      <c r="H10" s="298">
        <v>2018000501</v>
      </c>
      <c r="I10" s="289">
        <v>43194</v>
      </c>
      <c r="J10" s="6">
        <v>10937388</v>
      </c>
      <c r="K10" s="289">
        <v>43230</v>
      </c>
      <c r="L10" s="298">
        <v>2018000652</v>
      </c>
      <c r="M10" s="113" t="s">
        <v>104</v>
      </c>
      <c r="N10" s="117" t="s">
        <v>60</v>
      </c>
      <c r="O10" s="289">
        <v>43230</v>
      </c>
      <c r="P10" s="295">
        <v>21873500</v>
      </c>
      <c r="Q10" s="289">
        <v>43231</v>
      </c>
      <c r="R10" s="289">
        <v>43235</v>
      </c>
      <c r="S10" s="298">
        <v>30</v>
      </c>
      <c r="T10" s="295">
        <v>21873500</v>
      </c>
      <c r="U10" s="301"/>
      <c r="V10" s="301"/>
      <c r="W10" s="301"/>
      <c r="X10" s="301"/>
      <c r="Y10" s="306"/>
      <c r="Z10" s="298"/>
      <c r="AA10" s="298"/>
      <c r="AB10" s="117" t="s">
        <v>159</v>
      </c>
      <c r="AC10" s="292" t="s">
        <v>127</v>
      </c>
      <c r="AD10" s="6">
        <v>5468694</v>
      </c>
      <c r="AE10" s="289">
        <v>43245</v>
      </c>
      <c r="AF10" s="298">
        <v>2018000605</v>
      </c>
      <c r="AG10" s="6"/>
      <c r="AH10" s="25"/>
      <c r="AI10" s="50"/>
      <c r="AJ10" s="6"/>
      <c r="AK10" s="25"/>
      <c r="AL10" s="25"/>
      <c r="AM10" s="25"/>
      <c r="AN10" s="25"/>
      <c r="AO10" s="25"/>
      <c r="AP10" s="25"/>
      <c r="AQ10" s="25"/>
      <c r="AR10" s="25"/>
      <c r="AS10" s="25"/>
      <c r="AT10" s="25"/>
      <c r="AU10" s="25"/>
      <c r="AV10" s="6"/>
      <c r="AW10" s="25"/>
      <c r="AX10" s="50"/>
      <c r="AY10" s="51"/>
      <c r="AZ10" s="25"/>
      <c r="BA10" s="292" t="s">
        <v>167</v>
      </c>
      <c r="BB10" s="298">
        <v>3124359588</v>
      </c>
      <c r="BC10" s="334" t="s">
        <v>168</v>
      </c>
    </row>
    <row r="11" spans="1:55" s="9" customFormat="1" ht="22.5" customHeight="1" x14ac:dyDescent="0.25">
      <c r="A11" s="294"/>
      <c r="B11" s="300"/>
      <c r="C11" s="331"/>
      <c r="D11" s="331"/>
      <c r="E11" s="331"/>
      <c r="F11" s="300"/>
      <c r="G11" s="25" t="s">
        <v>108</v>
      </c>
      <c r="H11" s="300"/>
      <c r="I11" s="291"/>
      <c r="J11" s="6">
        <v>10937388</v>
      </c>
      <c r="K11" s="291"/>
      <c r="L11" s="300"/>
      <c r="M11" s="113" t="s">
        <v>108</v>
      </c>
      <c r="N11" s="117" t="s">
        <v>60</v>
      </c>
      <c r="O11" s="291"/>
      <c r="P11" s="297"/>
      <c r="Q11" s="291"/>
      <c r="R11" s="291"/>
      <c r="S11" s="300"/>
      <c r="T11" s="297"/>
      <c r="U11" s="303"/>
      <c r="V11" s="303"/>
      <c r="W11" s="303"/>
      <c r="X11" s="303"/>
      <c r="Y11" s="307"/>
      <c r="Z11" s="300"/>
      <c r="AA11" s="300"/>
      <c r="AB11" s="117" t="s">
        <v>159</v>
      </c>
      <c r="AC11" s="294"/>
      <c r="AD11" s="6">
        <v>5468694</v>
      </c>
      <c r="AE11" s="300"/>
      <c r="AF11" s="300"/>
      <c r="AG11" s="6"/>
      <c r="AH11" s="25"/>
      <c r="AI11" s="50"/>
      <c r="AJ11" s="6"/>
      <c r="AK11" s="25"/>
      <c r="AL11" s="25"/>
      <c r="AM11" s="25"/>
      <c r="AN11" s="25"/>
      <c r="AO11" s="25"/>
      <c r="AP11" s="25"/>
      <c r="AQ11" s="25"/>
      <c r="AR11" s="25"/>
      <c r="AS11" s="25"/>
      <c r="AT11" s="25"/>
      <c r="AU11" s="25"/>
      <c r="AV11" s="6"/>
      <c r="AW11" s="25"/>
      <c r="AX11" s="50"/>
      <c r="AY11" s="51"/>
      <c r="AZ11" s="25"/>
      <c r="BA11" s="294"/>
      <c r="BB11" s="300"/>
      <c r="BC11" s="333"/>
    </row>
    <row r="12" spans="1:55" s="9" customFormat="1" ht="56.25" x14ac:dyDescent="0.25">
      <c r="A12" s="1" t="s">
        <v>137</v>
      </c>
      <c r="B12" s="25"/>
      <c r="C12" s="1" t="s">
        <v>128</v>
      </c>
      <c r="D12" s="1" t="s">
        <v>129</v>
      </c>
      <c r="E12" s="1" t="s">
        <v>130</v>
      </c>
      <c r="F12" s="25" t="s">
        <v>131</v>
      </c>
      <c r="G12" s="72" t="s">
        <v>117</v>
      </c>
      <c r="H12" s="113">
        <v>2017000033</v>
      </c>
      <c r="I12" s="38">
        <v>43069</v>
      </c>
      <c r="J12" s="6">
        <v>61975370</v>
      </c>
      <c r="K12" s="38">
        <v>43230</v>
      </c>
      <c r="L12" s="113">
        <v>2018000044</v>
      </c>
      <c r="M12" s="78" t="s">
        <v>117</v>
      </c>
      <c r="N12" s="117" t="s">
        <v>132</v>
      </c>
      <c r="O12" s="26">
        <v>43230</v>
      </c>
      <c r="P12" s="6">
        <v>61970500</v>
      </c>
      <c r="Q12" s="26">
        <v>43236</v>
      </c>
      <c r="R12" s="38"/>
      <c r="S12" s="113">
        <v>5</v>
      </c>
      <c r="T12" s="6">
        <v>61970500</v>
      </c>
      <c r="U12" s="48"/>
      <c r="V12" s="48"/>
      <c r="W12" s="48"/>
      <c r="X12" s="48"/>
      <c r="Y12" s="49"/>
      <c r="Z12" s="25"/>
      <c r="AA12" s="25"/>
      <c r="AB12" s="1" t="s">
        <v>132</v>
      </c>
      <c r="AC12" s="1" t="s">
        <v>127</v>
      </c>
      <c r="AD12" s="25"/>
      <c r="AE12" s="25"/>
      <c r="AF12" s="25"/>
      <c r="AG12" s="6"/>
      <c r="AH12" s="25"/>
      <c r="AI12" s="50"/>
      <c r="AJ12" s="6"/>
      <c r="AK12" s="25"/>
      <c r="AL12" s="25"/>
      <c r="AM12" s="25"/>
      <c r="AN12" s="25"/>
      <c r="AO12" s="25"/>
      <c r="AP12" s="25"/>
      <c r="AQ12" s="25"/>
      <c r="AR12" s="25"/>
      <c r="AS12" s="25"/>
      <c r="AT12" s="25"/>
      <c r="AU12" s="25"/>
      <c r="AV12" s="6"/>
      <c r="AW12" s="25"/>
      <c r="AX12" s="50"/>
      <c r="AY12" s="51"/>
      <c r="AZ12" s="25"/>
      <c r="BA12" s="1" t="s">
        <v>138</v>
      </c>
      <c r="BB12" s="1" t="s">
        <v>140</v>
      </c>
      <c r="BC12" s="82" t="s">
        <v>139</v>
      </c>
    </row>
    <row r="13" spans="1:55" s="9" customFormat="1" ht="18.75" customHeight="1" x14ac:dyDescent="0.25">
      <c r="A13" s="292" t="s">
        <v>141</v>
      </c>
      <c r="B13" s="298" t="s">
        <v>147</v>
      </c>
      <c r="C13" s="311" t="s">
        <v>148</v>
      </c>
      <c r="D13" s="292" t="s">
        <v>149</v>
      </c>
      <c r="E13" s="292" t="s">
        <v>150</v>
      </c>
      <c r="F13" s="298" t="s">
        <v>151</v>
      </c>
      <c r="G13" s="72" t="s">
        <v>142</v>
      </c>
      <c r="H13" s="298">
        <v>2018000138</v>
      </c>
      <c r="I13" s="289">
        <v>43130</v>
      </c>
      <c r="J13" s="4">
        <v>60676621</v>
      </c>
      <c r="K13" s="289">
        <v>43230</v>
      </c>
      <c r="L13" s="298">
        <v>2018000653</v>
      </c>
      <c r="M13" s="78" t="s">
        <v>142</v>
      </c>
      <c r="N13" s="117" t="s">
        <v>144</v>
      </c>
      <c r="O13" s="289">
        <v>43230</v>
      </c>
      <c r="P13" s="6">
        <v>60676621</v>
      </c>
      <c r="Q13" s="289">
        <v>43235</v>
      </c>
      <c r="R13" s="289">
        <v>43236</v>
      </c>
      <c r="S13" s="298">
        <v>3</v>
      </c>
      <c r="T13" s="295">
        <v>93959027.569999993</v>
      </c>
      <c r="U13" s="301"/>
      <c r="V13" s="301"/>
      <c r="W13" s="301"/>
      <c r="X13" s="301"/>
      <c r="Y13" s="306"/>
      <c r="Z13" s="298"/>
      <c r="AA13" s="298"/>
      <c r="AB13" s="117" t="s">
        <v>144</v>
      </c>
      <c r="AC13" s="292" t="s">
        <v>241</v>
      </c>
      <c r="AD13" s="25"/>
      <c r="AE13" s="25"/>
      <c r="AF13" s="25"/>
      <c r="AG13" s="93">
        <v>61858187.649999999</v>
      </c>
      <c r="AH13" s="25"/>
      <c r="AI13" s="50"/>
      <c r="AJ13" s="6"/>
      <c r="AK13" s="25"/>
      <c r="AL13" s="25"/>
      <c r="AM13" s="25"/>
      <c r="AN13" s="25"/>
      <c r="AO13" s="25"/>
      <c r="AP13" s="25"/>
      <c r="AQ13" s="25"/>
      <c r="AR13" s="25"/>
      <c r="AS13" s="25"/>
      <c r="AT13" s="25"/>
      <c r="AU13" s="25"/>
      <c r="AV13" s="6"/>
      <c r="AW13" s="25"/>
      <c r="AX13" s="50"/>
      <c r="AY13" s="51"/>
      <c r="AZ13" s="25"/>
      <c r="BA13" s="292" t="s">
        <v>145</v>
      </c>
      <c r="BB13" s="292">
        <v>3112778104</v>
      </c>
      <c r="BC13" s="334" t="s">
        <v>146</v>
      </c>
    </row>
    <row r="14" spans="1:55" s="9" customFormat="1" ht="26.25" customHeight="1" x14ac:dyDescent="0.25">
      <c r="A14" s="294"/>
      <c r="B14" s="300"/>
      <c r="C14" s="331"/>
      <c r="D14" s="294"/>
      <c r="E14" s="294"/>
      <c r="F14" s="300"/>
      <c r="G14" s="72" t="s">
        <v>143</v>
      </c>
      <c r="H14" s="300"/>
      <c r="I14" s="291"/>
      <c r="J14" s="6">
        <v>33303832.629999999</v>
      </c>
      <c r="K14" s="291"/>
      <c r="L14" s="300"/>
      <c r="M14" s="78" t="s">
        <v>143</v>
      </c>
      <c r="N14" s="117" t="s">
        <v>144</v>
      </c>
      <c r="O14" s="291"/>
      <c r="P14" s="6">
        <v>33282406.57</v>
      </c>
      <c r="Q14" s="291"/>
      <c r="R14" s="291"/>
      <c r="S14" s="300"/>
      <c r="T14" s="297"/>
      <c r="U14" s="303"/>
      <c r="V14" s="303"/>
      <c r="W14" s="303"/>
      <c r="X14" s="303"/>
      <c r="Y14" s="307"/>
      <c r="Z14" s="300"/>
      <c r="AA14" s="300"/>
      <c r="AB14" s="117" t="s">
        <v>144</v>
      </c>
      <c r="AC14" s="294"/>
      <c r="AD14" s="25"/>
      <c r="AE14" s="25"/>
      <c r="AF14" s="25"/>
      <c r="AG14" s="6"/>
      <c r="AH14" s="25"/>
      <c r="AI14" s="50"/>
      <c r="AJ14" s="6"/>
      <c r="AK14" s="25"/>
      <c r="AL14" s="25"/>
      <c r="AM14" s="25"/>
      <c r="AN14" s="25"/>
      <c r="AO14" s="25"/>
      <c r="AP14" s="25"/>
      <c r="AQ14" s="25"/>
      <c r="AR14" s="25"/>
      <c r="AS14" s="25"/>
      <c r="AT14" s="25"/>
      <c r="AU14" s="25"/>
      <c r="AV14" s="6"/>
      <c r="AW14" s="25"/>
      <c r="AX14" s="50"/>
      <c r="AY14" s="51"/>
      <c r="AZ14" s="25"/>
      <c r="BA14" s="294"/>
      <c r="BB14" s="294"/>
      <c r="BC14" s="335"/>
    </row>
    <row r="15" spans="1:55" s="9" customFormat="1" ht="21.75" customHeight="1" x14ac:dyDescent="0.25">
      <c r="A15" s="292" t="s">
        <v>152</v>
      </c>
      <c r="B15" s="298" t="s">
        <v>55</v>
      </c>
      <c r="C15" s="311" t="s">
        <v>153</v>
      </c>
      <c r="D15" s="292" t="s">
        <v>154</v>
      </c>
      <c r="E15" s="292" t="s">
        <v>157</v>
      </c>
      <c r="F15" s="298" t="s">
        <v>158</v>
      </c>
      <c r="G15" s="72" t="s">
        <v>108</v>
      </c>
      <c r="H15" s="298">
        <v>2018000505</v>
      </c>
      <c r="I15" s="289">
        <v>43194</v>
      </c>
      <c r="J15" s="6">
        <v>10937388</v>
      </c>
      <c r="K15" s="289">
        <v>43235</v>
      </c>
      <c r="L15" s="298">
        <v>2018000670</v>
      </c>
      <c r="M15" s="78" t="s">
        <v>108</v>
      </c>
      <c r="N15" s="117" t="s">
        <v>169</v>
      </c>
      <c r="O15" s="289">
        <v>43235</v>
      </c>
      <c r="P15" s="6">
        <v>10862612</v>
      </c>
      <c r="Q15" s="289">
        <v>43256</v>
      </c>
      <c r="R15" s="289">
        <v>43256</v>
      </c>
      <c r="S15" s="298">
        <v>30</v>
      </c>
      <c r="T15" s="295">
        <v>21800000</v>
      </c>
      <c r="U15" s="111"/>
      <c r="V15" s="111"/>
      <c r="W15" s="111"/>
      <c r="X15" s="111"/>
      <c r="Y15" s="112"/>
      <c r="Z15" s="106"/>
      <c r="AA15" s="106"/>
      <c r="AB15" s="117" t="s">
        <v>169</v>
      </c>
      <c r="AC15" s="105"/>
      <c r="AD15" s="25"/>
      <c r="AE15" s="25"/>
      <c r="AF15" s="25"/>
      <c r="AG15" s="6"/>
      <c r="AH15" s="25"/>
      <c r="AI15" s="50"/>
      <c r="AJ15" s="6"/>
      <c r="AK15" s="25"/>
      <c r="AL15" s="25"/>
      <c r="AM15" s="25"/>
      <c r="AN15" s="25"/>
      <c r="AO15" s="25"/>
      <c r="AP15" s="25"/>
      <c r="AQ15" s="25"/>
      <c r="AR15" s="25"/>
      <c r="AS15" s="25"/>
      <c r="AT15" s="25"/>
      <c r="AU15" s="25"/>
      <c r="AV15" s="6"/>
      <c r="AW15" s="25"/>
      <c r="AX15" s="50"/>
      <c r="AY15" s="51"/>
      <c r="AZ15" s="25"/>
      <c r="BA15" s="292" t="s">
        <v>167</v>
      </c>
      <c r="BB15" s="292">
        <v>3124359588</v>
      </c>
      <c r="BC15" s="334" t="s">
        <v>168</v>
      </c>
    </row>
    <row r="16" spans="1:55" s="9" customFormat="1" ht="22.5" customHeight="1" x14ac:dyDescent="0.25">
      <c r="A16" s="294"/>
      <c r="B16" s="300"/>
      <c r="C16" s="331"/>
      <c r="D16" s="294"/>
      <c r="E16" s="294"/>
      <c r="F16" s="300"/>
      <c r="G16" s="72" t="s">
        <v>104</v>
      </c>
      <c r="H16" s="300"/>
      <c r="I16" s="291"/>
      <c r="J16" s="6">
        <v>10937388</v>
      </c>
      <c r="K16" s="291"/>
      <c r="L16" s="300"/>
      <c r="M16" s="78" t="s">
        <v>104</v>
      </c>
      <c r="N16" s="117" t="s">
        <v>169</v>
      </c>
      <c r="O16" s="291"/>
      <c r="P16" s="6">
        <v>10937388</v>
      </c>
      <c r="Q16" s="291"/>
      <c r="R16" s="291"/>
      <c r="S16" s="300"/>
      <c r="T16" s="297"/>
      <c r="U16" s="111"/>
      <c r="V16" s="111"/>
      <c r="W16" s="111"/>
      <c r="X16" s="111"/>
      <c r="Y16" s="112"/>
      <c r="Z16" s="106"/>
      <c r="AA16" s="106"/>
      <c r="AB16" s="117" t="s">
        <v>169</v>
      </c>
      <c r="AC16" s="105"/>
      <c r="AD16" s="25"/>
      <c r="AE16" s="25"/>
      <c r="AF16" s="25"/>
      <c r="AG16" s="6"/>
      <c r="AH16" s="25"/>
      <c r="AI16" s="50"/>
      <c r="AJ16" s="6"/>
      <c r="AK16" s="25"/>
      <c r="AL16" s="25"/>
      <c r="AM16" s="25"/>
      <c r="AN16" s="25"/>
      <c r="AO16" s="25"/>
      <c r="AP16" s="25"/>
      <c r="AQ16" s="25"/>
      <c r="AR16" s="25"/>
      <c r="AS16" s="25"/>
      <c r="AT16" s="25"/>
      <c r="AU16" s="25"/>
      <c r="AV16" s="6"/>
      <c r="AW16" s="25"/>
      <c r="AX16" s="50"/>
      <c r="AY16" s="51"/>
      <c r="AZ16" s="25"/>
      <c r="BA16" s="294"/>
      <c r="BB16" s="294"/>
      <c r="BC16" s="335"/>
    </row>
    <row r="17" spans="1:55" s="9" customFormat="1" ht="48.75" customHeight="1" x14ac:dyDescent="0.25">
      <c r="A17" s="105" t="s">
        <v>215</v>
      </c>
      <c r="B17" s="106" t="s">
        <v>189</v>
      </c>
      <c r="C17" s="110" t="s">
        <v>190</v>
      </c>
      <c r="D17" s="105" t="s">
        <v>191</v>
      </c>
      <c r="E17" s="105" t="s">
        <v>192</v>
      </c>
      <c r="F17" s="106" t="s">
        <v>193</v>
      </c>
      <c r="G17" s="72" t="s">
        <v>194</v>
      </c>
      <c r="H17" s="106">
        <v>2018000372</v>
      </c>
      <c r="I17" s="108">
        <v>43172</v>
      </c>
      <c r="J17" s="6">
        <v>21824000</v>
      </c>
      <c r="K17" s="108">
        <v>43248</v>
      </c>
      <c r="L17" s="106">
        <v>2018000698</v>
      </c>
      <c r="M17" s="72" t="s">
        <v>194</v>
      </c>
      <c r="N17" s="117" t="s">
        <v>169</v>
      </c>
      <c r="O17" s="108">
        <v>43248</v>
      </c>
      <c r="P17" s="6">
        <v>21824000</v>
      </c>
      <c r="Q17" s="108">
        <v>43269</v>
      </c>
      <c r="R17" s="108">
        <v>43269</v>
      </c>
      <c r="S17" s="106">
        <v>96</v>
      </c>
      <c r="T17" s="109">
        <v>21824000</v>
      </c>
      <c r="U17" s="111"/>
      <c r="V17" s="111"/>
      <c r="W17" s="111"/>
      <c r="X17" s="111"/>
      <c r="Y17" s="112"/>
      <c r="Z17" s="106"/>
      <c r="AA17" s="106"/>
      <c r="AB17" s="117" t="s">
        <v>169</v>
      </c>
      <c r="AC17" s="105" t="s">
        <v>195</v>
      </c>
      <c r="AD17" s="25"/>
      <c r="AE17" s="25"/>
      <c r="AF17" s="25"/>
      <c r="AG17" s="6"/>
      <c r="AH17" s="25"/>
      <c r="AI17" s="50"/>
      <c r="AJ17" s="6"/>
      <c r="AK17" s="25"/>
      <c r="AL17" s="25"/>
      <c r="AM17" s="25"/>
      <c r="AN17" s="25"/>
      <c r="AO17" s="25"/>
      <c r="AP17" s="25"/>
      <c r="AQ17" s="25"/>
      <c r="AR17" s="25"/>
      <c r="AS17" s="25"/>
      <c r="AT17" s="25"/>
      <c r="AU17" s="25"/>
      <c r="AV17" s="6"/>
      <c r="AW17" s="25"/>
      <c r="AX17" s="50"/>
      <c r="AY17" s="51"/>
      <c r="AZ17" s="25"/>
      <c r="BA17" s="105" t="s">
        <v>196</v>
      </c>
      <c r="BB17" s="105">
        <v>3112512388</v>
      </c>
      <c r="BC17" s="107" t="s">
        <v>197</v>
      </c>
    </row>
    <row r="18" spans="1:55" s="9" customFormat="1" ht="49.5" customHeight="1" x14ac:dyDescent="0.25">
      <c r="A18" s="105" t="s">
        <v>216</v>
      </c>
      <c r="B18" s="106" t="s">
        <v>198</v>
      </c>
      <c r="C18" s="110" t="s">
        <v>199</v>
      </c>
      <c r="D18" s="105" t="s">
        <v>200</v>
      </c>
      <c r="E18" s="105" t="s">
        <v>192</v>
      </c>
      <c r="F18" s="106" t="s">
        <v>193</v>
      </c>
      <c r="G18" s="72" t="s">
        <v>201</v>
      </c>
      <c r="H18" s="106">
        <v>2018000365</v>
      </c>
      <c r="I18" s="108">
        <v>43168</v>
      </c>
      <c r="J18" s="6">
        <v>21824000</v>
      </c>
      <c r="K18" s="108">
        <v>43248</v>
      </c>
      <c r="L18" s="106">
        <v>2018000699</v>
      </c>
      <c r="M18" s="72" t="s">
        <v>201</v>
      </c>
      <c r="N18" s="117" t="s">
        <v>202</v>
      </c>
      <c r="O18" s="108">
        <v>43248</v>
      </c>
      <c r="P18" s="6">
        <v>21824000</v>
      </c>
      <c r="Q18" s="108">
        <v>43269</v>
      </c>
      <c r="R18" s="108">
        <v>43269</v>
      </c>
      <c r="S18" s="106">
        <v>96</v>
      </c>
      <c r="T18" s="109">
        <v>21824000</v>
      </c>
      <c r="U18" s="111"/>
      <c r="V18" s="111"/>
      <c r="W18" s="111"/>
      <c r="X18" s="111"/>
      <c r="Y18" s="112"/>
      <c r="Z18" s="106"/>
      <c r="AA18" s="106"/>
      <c r="AB18" s="117" t="s">
        <v>203</v>
      </c>
      <c r="AC18" s="105" t="s">
        <v>195</v>
      </c>
      <c r="AD18" s="25"/>
      <c r="AE18" s="25"/>
      <c r="AF18" s="25"/>
      <c r="AG18" s="6"/>
      <c r="AH18" s="25"/>
      <c r="AI18" s="50"/>
      <c r="AJ18" s="6"/>
      <c r="AK18" s="25"/>
      <c r="AL18" s="25"/>
      <c r="AM18" s="25"/>
      <c r="AN18" s="25"/>
      <c r="AO18" s="25"/>
      <c r="AP18" s="25"/>
      <c r="AQ18" s="25"/>
      <c r="AR18" s="25"/>
      <c r="AS18" s="25"/>
      <c r="AT18" s="25"/>
      <c r="AU18" s="25"/>
      <c r="AV18" s="6"/>
      <c r="AW18" s="25"/>
      <c r="AX18" s="50"/>
      <c r="AY18" s="51"/>
      <c r="AZ18" s="25"/>
      <c r="BA18" s="105" t="s">
        <v>196</v>
      </c>
      <c r="BB18" s="105">
        <v>3112512388</v>
      </c>
      <c r="BC18" s="107" t="s">
        <v>197</v>
      </c>
    </row>
    <row r="19" spans="1:55" s="9" customFormat="1" ht="66" customHeight="1" x14ac:dyDescent="0.25">
      <c r="A19" s="105" t="s">
        <v>279</v>
      </c>
      <c r="B19" s="106" t="s">
        <v>280</v>
      </c>
      <c r="C19" s="110" t="s">
        <v>281</v>
      </c>
      <c r="D19" s="105" t="s">
        <v>282</v>
      </c>
      <c r="E19" s="105" t="s">
        <v>283</v>
      </c>
      <c r="F19" s="106" t="s">
        <v>235</v>
      </c>
      <c r="G19" s="72" t="s">
        <v>201</v>
      </c>
      <c r="H19" s="106">
        <v>2018000367</v>
      </c>
      <c r="I19" s="108">
        <v>43168</v>
      </c>
      <c r="J19" s="6">
        <v>21833200</v>
      </c>
      <c r="K19" s="108">
        <v>43248</v>
      </c>
      <c r="L19" s="106">
        <v>2018000700</v>
      </c>
      <c r="M19" s="72" t="s">
        <v>201</v>
      </c>
      <c r="N19" s="117" t="s">
        <v>284</v>
      </c>
      <c r="O19" s="108">
        <v>43248</v>
      </c>
      <c r="P19" s="6">
        <v>21833200</v>
      </c>
      <c r="Q19" s="108">
        <v>43290</v>
      </c>
      <c r="R19" s="108">
        <v>43290</v>
      </c>
      <c r="S19" s="106">
        <v>96</v>
      </c>
      <c r="T19" s="109">
        <v>21833200</v>
      </c>
      <c r="U19" s="111"/>
      <c r="V19" s="111"/>
      <c r="W19" s="111"/>
      <c r="X19" s="111"/>
      <c r="Y19" s="112"/>
      <c r="Z19" s="106"/>
      <c r="AA19" s="106"/>
      <c r="AB19" s="117" t="s">
        <v>284</v>
      </c>
      <c r="AC19" s="105" t="s">
        <v>195</v>
      </c>
      <c r="AD19" s="25"/>
      <c r="AE19" s="25"/>
      <c r="AF19" s="25"/>
      <c r="AG19" s="6"/>
      <c r="AH19" s="25"/>
      <c r="AI19" s="50"/>
      <c r="AJ19" s="6"/>
      <c r="AK19" s="25"/>
      <c r="AL19" s="25"/>
      <c r="AM19" s="25"/>
      <c r="AN19" s="25"/>
      <c r="AO19" s="25"/>
      <c r="AP19" s="25"/>
      <c r="AQ19" s="25"/>
      <c r="AR19" s="25"/>
      <c r="AS19" s="25"/>
      <c r="AT19" s="25"/>
      <c r="AU19" s="25"/>
      <c r="AV19" s="6"/>
      <c r="AW19" s="25"/>
      <c r="AX19" s="50"/>
      <c r="AY19" s="51"/>
      <c r="AZ19" s="25"/>
      <c r="BA19" s="105" t="s">
        <v>237</v>
      </c>
      <c r="BB19" s="105">
        <v>3202741006</v>
      </c>
      <c r="BC19" s="107" t="s">
        <v>238</v>
      </c>
    </row>
    <row r="20" spans="1:55" s="9" customFormat="1" ht="54" customHeight="1" x14ac:dyDescent="0.25">
      <c r="A20" s="1" t="s">
        <v>162</v>
      </c>
      <c r="B20" s="25" t="s">
        <v>136</v>
      </c>
      <c r="C20" s="1" t="s">
        <v>188</v>
      </c>
      <c r="D20" s="1" t="s">
        <v>133</v>
      </c>
      <c r="E20" s="1" t="s">
        <v>163</v>
      </c>
      <c r="F20" s="25" t="s">
        <v>164</v>
      </c>
      <c r="G20" s="25" t="s">
        <v>134</v>
      </c>
      <c r="H20" s="113">
        <v>2018000492</v>
      </c>
      <c r="I20" s="38">
        <v>43192</v>
      </c>
      <c r="J20" s="6">
        <v>67924422</v>
      </c>
      <c r="K20" s="38">
        <v>43249</v>
      </c>
      <c r="L20" s="113">
        <v>2018000701</v>
      </c>
      <c r="M20" s="113" t="s">
        <v>134</v>
      </c>
      <c r="N20" s="117" t="s">
        <v>135</v>
      </c>
      <c r="O20" s="26">
        <v>43249</v>
      </c>
      <c r="P20" s="6">
        <v>67867316</v>
      </c>
      <c r="Q20" s="26">
        <v>43249</v>
      </c>
      <c r="R20" s="38">
        <v>43269</v>
      </c>
      <c r="S20" s="113">
        <v>5</v>
      </c>
      <c r="T20" s="6">
        <v>67867316</v>
      </c>
      <c r="U20" s="48"/>
      <c r="V20" s="48"/>
      <c r="W20" s="48"/>
      <c r="X20" s="48"/>
      <c r="Y20" s="49"/>
      <c r="Z20" s="25"/>
      <c r="AA20" s="25"/>
      <c r="AB20" s="117" t="s">
        <v>135</v>
      </c>
      <c r="AC20" s="1" t="s">
        <v>127</v>
      </c>
      <c r="AD20" s="25"/>
      <c r="AE20" s="25"/>
      <c r="AF20" s="25"/>
      <c r="AG20" s="6"/>
      <c r="AH20" s="25"/>
      <c r="AI20" s="50"/>
      <c r="AJ20" s="6"/>
      <c r="AK20" s="25"/>
      <c r="AL20" s="25"/>
      <c r="AM20" s="25"/>
      <c r="AN20" s="25"/>
      <c r="AO20" s="25"/>
      <c r="AP20" s="25"/>
      <c r="AQ20" s="25"/>
      <c r="AR20" s="25"/>
      <c r="AS20" s="25"/>
      <c r="AT20" s="25"/>
      <c r="AU20" s="25"/>
      <c r="AV20" s="6"/>
      <c r="AW20" s="25"/>
      <c r="AX20" s="50"/>
      <c r="AY20" s="51"/>
      <c r="AZ20" s="25"/>
      <c r="BA20" s="1" t="s">
        <v>165</v>
      </c>
      <c r="BB20" s="25">
        <v>3213208158</v>
      </c>
      <c r="BC20" s="82" t="s">
        <v>166</v>
      </c>
    </row>
    <row r="21" spans="1:55" s="9" customFormat="1" ht="21.75" customHeight="1" x14ac:dyDescent="0.25">
      <c r="A21" s="339" t="s">
        <v>180</v>
      </c>
      <c r="B21" s="342" t="s">
        <v>136</v>
      </c>
      <c r="C21" s="339" t="s">
        <v>187</v>
      </c>
      <c r="D21" s="339" t="s">
        <v>170</v>
      </c>
      <c r="E21" s="339" t="s">
        <v>175</v>
      </c>
      <c r="F21" s="342" t="s">
        <v>176</v>
      </c>
      <c r="G21" s="25" t="s">
        <v>171</v>
      </c>
      <c r="H21" s="298">
        <v>2018000491</v>
      </c>
      <c r="I21" s="289">
        <v>43192</v>
      </c>
      <c r="J21" s="6">
        <v>267087977</v>
      </c>
      <c r="K21" s="289">
        <v>43249</v>
      </c>
      <c r="L21" s="298">
        <v>2018000703</v>
      </c>
      <c r="M21" s="113" t="s">
        <v>171</v>
      </c>
      <c r="N21" s="1" t="s">
        <v>173</v>
      </c>
      <c r="O21" s="289">
        <v>43249</v>
      </c>
      <c r="P21" s="6">
        <v>267087977</v>
      </c>
      <c r="Q21" s="289">
        <v>43250</v>
      </c>
      <c r="R21" s="289">
        <v>43269</v>
      </c>
      <c r="S21" s="298">
        <v>5</v>
      </c>
      <c r="T21" s="295">
        <v>1131987923.1600001</v>
      </c>
      <c r="U21" s="48"/>
      <c r="V21" s="48"/>
      <c r="W21" s="48"/>
      <c r="X21" s="48"/>
      <c r="Y21" s="49"/>
      <c r="Z21" s="25"/>
      <c r="AA21" s="25"/>
      <c r="AB21" s="1" t="s">
        <v>173</v>
      </c>
      <c r="AC21" s="292" t="s">
        <v>177</v>
      </c>
      <c r="AD21" s="25"/>
      <c r="AE21" s="25"/>
      <c r="AF21" s="25"/>
      <c r="AG21" s="6"/>
      <c r="AH21" s="25"/>
      <c r="AI21" s="25"/>
      <c r="AJ21" s="6"/>
      <c r="AK21" s="25"/>
      <c r="AL21" s="25"/>
      <c r="AM21" s="25"/>
      <c r="AN21" s="25"/>
      <c r="AO21" s="25"/>
      <c r="AP21" s="25"/>
      <c r="AQ21" s="25"/>
      <c r="AR21" s="25"/>
      <c r="AS21" s="25"/>
      <c r="AT21" s="25"/>
      <c r="AU21" s="25"/>
      <c r="AV21" s="6"/>
      <c r="AW21" s="25"/>
      <c r="AX21" s="25"/>
      <c r="AY21" s="51"/>
      <c r="AZ21" s="25"/>
      <c r="BA21" s="292" t="s">
        <v>178</v>
      </c>
      <c r="BB21" s="298">
        <v>3112778104</v>
      </c>
      <c r="BC21" s="334" t="s">
        <v>179</v>
      </c>
    </row>
    <row r="22" spans="1:55" s="9" customFormat="1" ht="17.25" customHeight="1" x14ac:dyDescent="0.25">
      <c r="A22" s="340"/>
      <c r="B22" s="343"/>
      <c r="C22" s="340"/>
      <c r="D22" s="340"/>
      <c r="E22" s="340"/>
      <c r="F22" s="343"/>
      <c r="G22" s="25" t="s">
        <v>134</v>
      </c>
      <c r="H22" s="299"/>
      <c r="I22" s="299"/>
      <c r="J22" s="6">
        <v>64985715</v>
      </c>
      <c r="K22" s="299"/>
      <c r="L22" s="299"/>
      <c r="M22" s="113" t="s">
        <v>134</v>
      </c>
      <c r="N22" s="1" t="s">
        <v>174</v>
      </c>
      <c r="O22" s="299"/>
      <c r="P22" s="6">
        <v>64899946.159999996</v>
      </c>
      <c r="Q22" s="299"/>
      <c r="R22" s="299"/>
      <c r="S22" s="299"/>
      <c r="T22" s="296"/>
      <c r="U22" s="48"/>
      <c r="V22" s="48"/>
      <c r="W22" s="48"/>
      <c r="X22" s="48"/>
      <c r="Y22" s="49"/>
      <c r="Z22" s="25"/>
      <c r="AA22" s="25"/>
      <c r="AB22" s="1" t="s">
        <v>174</v>
      </c>
      <c r="AC22" s="293"/>
      <c r="AD22" s="25"/>
      <c r="AE22" s="25"/>
      <c r="AF22" s="25"/>
      <c r="AG22" s="6"/>
      <c r="AH22" s="25"/>
      <c r="AI22" s="25"/>
      <c r="AJ22" s="6"/>
      <c r="AK22" s="25"/>
      <c r="AL22" s="25"/>
      <c r="AM22" s="25"/>
      <c r="AN22" s="25"/>
      <c r="AO22" s="25"/>
      <c r="AP22" s="25"/>
      <c r="AQ22" s="25"/>
      <c r="AR22" s="25"/>
      <c r="AS22" s="25"/>
      <c r="AT22" s="25"/>
      <c r="AU22" s="25"/>
      <c r="AV22" s="6"/>
      <c r="AW22" s="25"/>
      <c r="AX22" s="25"/>
      <c r="AY22" s="51"/>
      <c r="AZ22" s="25"/>
      <c r="BA22" s="293"/>
      <c r="BB22" s="299"/>
      <c r="BC22" s="336"/>
    </row>
    <row r="23" spans="1:55" s="9" customFormat="1" ht="18" customHeight="1" x14ac:dyDescent="0.25">
      <c r="A23" s="341"/>
      <c r="B23" s="344"/>
      <c r="C23" s="341"/>
      <c r="D23" s="341"/>
      <c r="E23" s="341"/>
      <c r="F23" s="344"/>
      <c r="G23" s="25" t="s">
        <v>172</v>
      </c>
      <c r="H23" s="300"/>
      <c r="I23" s="300"/>
      <c r="J23" s="6">
        <v>800000000</v>
      </c>
      <c r="K23" s="300"/>
      <c r="L23" s="300"/>
      <c r="M23" s="113" t="s">
        <v>172</v>
      </c>
      <c r="N23" s="1" t="s">
        <v>173</v>
      </c>
      <c r="O23" s="300"/>
      <c r="P23" s="6">
        <v>800000000</v>
      </c>
      <c r="Q23" s="300"/>
      <c r="R23" s="300"/>
      <c r="S23" s="300"/>
      <c r="T23" s="297"/>
      <c r="U23" s="48"/>
      <c r="V23" s="48"/>
      <c r="W23" s="48"/>
      <c r="X23" s="48"/>
      <c r="Y23" s="49"/>
      <c r="Z23" s="25"/>
      <c r="AA23" s="25"/>
      <c r="AB23" s="1" t="s">
        <v>173</v>
      </c>
      <c r="AC23" s="294"/>
      <c r="AD23" s="25"/>
      <c r="AE23" s="25"/>
      <c r="AF23" s="25"/>
      <c r="AG23" s="6"/>
      <c r="AH23" s="25"/>
      <c r="AI23" s="25"/>
      <c r="AJ23" s="6"/>
      <c r="AK23" s="25"/>
      <c r="AL23" s="25"/>
      <c r="AM23" s="25"/>
      <c r="AN23" s="25"/>
      <c r="AO23" s="25"/>
      <c r="AP23" s="25"/>
      <c r="AQ23" s="25"/>
      <c r="AR23" s="25"/>
      <c r="AS23" s="25"/>
      <c r="AT23" s="25"/>
      <c r="AU23" s="25"/>
      <c r="AV23" s="6"/>
      <c r="AW23" s="25"/>
      <c r="AX23" s="25"/>
      <c r="AY23" s="51"/>
      <c r="AZ23" s="25"/>
      <c r="BA23" s="294"/>
      <c r="BB23" s="300"/>
      <c r="BC23" s="333"/>
    </row>
    <row r="24" spans="1:55" s="9" customFormat="1" ht="42.75" customHeight="1" x14ac:dyDescent="0.25">
      <c r="A24" s="1" t="s">
        <v>220</v>
      </c>
      <c r="B24" s="106" t="s">
        <v>205</v>
      </c>
      <c r="C24" s="110" t="s">
        <v>239</v>
      </c>
      <c r="D24" s="1" t="s">
        <v>217</v>
      </c>
      <c r="E24" s="1" t="s">
        <v>218</v>
      </c>
      <c r="F24" s="25" t="s">
        <v>219</v>
      </c>
      <c r="G24" s="72" t="s">
        <v>207</v>
      </c>
      <c r="H24" s="113">
        <v>2017000036</v>
      </c>
      <c r="I24" s="38">
        <v>43069</v>
      </c>
      <c r="J24" s="6">
        <v>49547293</v>
      </c>
      <c r="K24" s="38">
        <v>43269</v>
      </c>
      <c r="L24" s="113">
        <v>2018000047</v>
      </c>
      <c r="M24" s="72" t="s">
        <v>207</v>
      </c>
      <c r="N24" s="117" t="s">
        <v>240</v>
      </c>
      <c r="O24" s="26">
        <v>43269</v>
      </c>
      <c r="P24" s="6">
        <v>49537459</v>
      </c>
      <c r="Q24" s="26">
        <v>43271</v>
      </c>
      <c r="R24" s="80"/>
      <c r="S24" s="113">
        <v>6</v>
      </c>
      <c r="T24" s="6">
        <v>49537459</v>
      </c>
      <c r="U24" s="48"/>
      <c r="V24" s="48"/>
      <c r="W24" s="48"/>
      <c r="X24" s="48"/>
      <c r="Y24" s="49"/>
      <c r="Z24" s="25"/>
      <c r="AA24" s="25"/>
      <c r="AB24" s="117" t="s">
        <v>240</v>
      </c>
      <c r="AC24" s="1" t="s">
        <v>241</v>
      </c>
      <c r="AD24" s="25"/>
      <c r="AE24" s="25"/>
      <c r="AF24" s="25"/>
      <c r="AG24" s="6"/>
      <c r="AH24" s="25"/>
      <c r="AI24" s="50"/>
      <c r="AJ24" s="6"/>
      <c r="AK24" s="25"/>
      <c r="AL24" s="25"/>
      <c r="AM24" s="25"/>
      <c r="AN24" s="25"/>
      <c r="AO24" s="25"/>
      <c r="AP24" s="25"/>
      <c r="AQ24" s="25"/>
      <c r="AR24" s="25"/>
      <c r="AS24" s="25"/>
      <c r="AT24" s="25"/>
      <c r="AU24" s="25"/>
      <c r="AV24" s="6"/>
      <c r="AW24" s="25"/>
      <c r="AX24" s="50"/>
      <c r="AY24" s="51"/>
      <c r="AZ24" s="25"/>
      <c r="BA24" s="1" t="s">
        <v>243</v>
      </c>
      <c r="BB24" s="25">
        <v>3162232530</v>
      </c>
      <c r="BC24" s="82" t="s">
        <v>244</v>
      </c>
    </row>
    <row r="25" spans="1:55" s="9" customFormat="1" ht="51.75" customHeight="1" x14ac:dyDescent="0.25">
      <c r="A25" s="1" t="s">
        <v>254</v>
      </c>
      <c r="B25" s="106" t="s">
        <v>255</v>
      </c>
      <c r="C25" s="110" t="s">
        <v>256</v>
      </c>
      <c r="D25" s="105" t="s">
        <v>257</v>
      </c>
      <c r="E25" s="1" t="s">
        <v>258</v>
      </c>
      <c r="F25" s="25" t="s">
        <v>259</v>
      </c>
      <c r="G25" s="72" t="s">
        <v>201</v>
      </c>
      <c r="H25" s="113">
        <v>2018000493</v>
      </c>
      <c r="I25" s="38">
        <v>43192</v>
      </c>
      <c r="J25" s="6">
        <v>20101793</v>
      </c>
      <c r="K25" s="38">
        <v>43271</v>
      </c>
      <c r="L25" s="113">
        <v>2018000815</v>
      </c>
      <c r="M25" s="72" t="s">
        <v>201</v>
      </c>
      <c r="N25" s="117" t="s">
        <v>236</v>
      </c>
      <c r="O25" s="26">
        <v>43271</v>
      </c>
      <c r="P25" s="6">
        <v>20099528.370000001</v>
      </c>
      <c r="Q25" s="26">
        <v>43278</v>
      </c>
      <c r="R25" s="38">
        <v>43286</v>
      </c>
      <c r="S25" s="113">
        <v>45</v>
      </c>
      <c r="T25" s="6">
        <v>20099528.370000001</v>
      </c>
      <c r="U25" s="48"/>
      <c r="V25" s="48"/>
      <c r="W25" s="48"/>
      <c r="X25" s="48"/>
      <c r="Y25" s="49"/>
      <c r="Z25" s="25"/>
      <c r="AA25" s="25"/>
      <c r="AB25" s="117" t="s">
        <v>202</v>
      </c>
      <c r="AC25" s="1" t="s">
        <v>228</v>
      </c>
      <c r="AD25" s="25"/>
      <c r="AE25" s="25"/>
      <c r="AF25" s="25"/>
      <c r="AG25" s="6"/>
      <c r="AH25" s="25"/>
      <c r="AI25" s="50"/>
      <c r="AJ25" s="6"/>
      <c r="AK25" s="25"/>
      <c r="AL25" s="25"/>
      <c r="AM25" s="25"/>
      <c r="AN25" s="25"/>
      <c r="AO25" s="25"/>
      <c r="AP25" s="25"/>
      <c r="AQ25" s="25"/>
      <c r="AR25" s="25"/>
      <c r="AS25" s="25"/>
      <c r="AT25" s="25"/>
      <c r="AU25" s="25"/>
      <c r="AV25" s="6"/>
      <c r="AW25" s="25"/>
      <c r="AX25" s="50"/>
      <c r="AY25" s="51"/>
      <c r="AZ25" s="25"/>
      <c r="BA25" s="1" t="s">
        <v>260</v>
      </c>
      <c r="BB25" s="25">
        <v>3142378682</v>
      </c>
      <c r="BC25" s="82" t="s">
        <v>261</v>
      </c>
    </row>
    <row r="26" spans="1:55" s="9" customFormat="1" ht="44.25" customHeight="1" x14ac:dyDescent="0.25">
      <c r="A26" s="1" t="s">
        <v>223</v>
      </c>
      <c r="B26" s="25" t="s">
        <v>231</v>
      </c>
      <c r="C26" s="1" t="s">
        <v>232</v>
      </c>
      <c r="D26" s="105" t="s">
        <v>233</v>
      </c>
      <c r="E26" s="1" t="s">
        <v>234</v>
      </c>
      <c r="F26" s="25" t="s">
        <v>235</v>
      </c>
      <c r="G26" s="25" t="s">
        <v>201</v>
      </c>
      <c r="H26" s="113">
        <v>2018000639</v>
      </c>
      <c r="I26" s="38">
        <v>43222</v>
      </c>
      <c r="J26" s="6">
        <v>20999982</v>
      </c>
      <c r="K26" s="38">
        <v>43271</v>
      </c>
      <c r="L26" s="113">
        <v>2018000816</v>
      </c>
      <c r="M26" s="25" t="s">
        <v>201</v>
      </c>
      <c r="N26" s="117" t="s">
        <v>236</v>
      </c>
      <c r="O26" s="26">
        <v>43271</v>
      </c>
      <c r="P26" s="6">
        <v>20999981.600000001</v>
      </c>
      <c r="Q26" s="26">
        <v>43276</v>
      </c>
      <c r="R26" s="38">
        <v>43278</v>
      </c>
      <c r="S26" s="113">
        <v>45</v>
      </c>
      <c r="T26" s="6">
        <v>20999981.600000001</v>
      </c>
      <c r="U26" s="48"/>
      <c r="V26" s="48"/>
      <c r="W26" s="48"/>
      <c r="X26" s="48"/>
      <c r="Y26" s="49"/>
      <c r="Z26" s="25"/>
      <c r="AA26" s="25"/>
      <c r="AB26" s="117" t="s">
        <v>202</v>
      </c>
      <c r="AC26" s="1" t="s">
        <v>228</v>
      </c>
      <c r="AD26" s="25"/>
      <c r="AE26" s="25"/>
      <c r="AF26" s="25"/>
      <c r="AG26" s="6"/>
      <c r="AH26" s="25"/>
      <c r="AI26" s="50"/>
      <c r="AJ26" s="6"/>
      <c r="AK26" s="25"/>
      <c r="AL26" s="25"/>
      <c r="AM26" s="25"/>
      <c r="AN26" s="25"/>
      <c r="AO26" s="25"/>
      <c r="AP26" s="25"/>
      <c r="AQ26" s="25"/>
      <c r="AR26" s="25"/>
      <c r="AS26" s="25"/>
      <c r="AT26" s="25"/>
      <c r="AU26" s="25"/>
      <c r="AV26" s="6"/>
      <c r="AW26" s="25"/>
      <c r="AX26" s="50"/>
      <c r="AY26" s="51"/>
      <c r="AZ26" s="25"/>
      <c r="BA26" s="1" t="s">
        <v>237</v>
      </c>
      <c r="BB26" s="25">
        <v>3202741006</v>
      </c>
      <c r="BC26" s="82" t="s">
        <v>238</v>
      </c>
    </row>
    <row r="27" spans="1:55" s="9" customFormat="1" ht="42" customHeight="1" x14ac:dyDescent="0.25">
      <c r="A27" s="1" t="s">
        <v>262</v>
      </c>
      <c r="B27" s="25" t="s">
        <v>263</v>
      </c>
      <c r="C27" s="1" t="s">
        <v>271</v>
      </c>
      <c r="D27" s="105" t="s">
        <v>266</v>
      </c>
      <c r="E27" s="1" t="s">
        <v>267</v>
      </c>
      <c r="F27" s="25" t="s">
        <v>268</v>
      </c>
      <c r="G27" s="25" t="s">
        <v>264</v>
      </c>
      <c r="H27" s="113">
        <v>2018000637</v>
      </c>
      <c r="I27" s="38">
        <v>43222</v>
      </c>
      <c r="J27" s="6">
        <v>23262742</v>
      </c>
      <c r="K27" s="38">
        <v>43271</v>
      </c>
      <c r="L27" s="113">
        <v>2018000817</v>
      </c>
      <c r="M27" s="25" t="s">
        <v>264</v>
      </c>
      <c r="N27" s="117" t="s">
        <v>265</v>
      </c>
      <c r="O27" s="26">
        <v>43271</v>
      </c>
      <c r="P27" s="6">
        <v>21740861.809999999</v>
      </c>
      <c r="Q27" s="26">
        <v>43285</v>
      </c>
      <c r="R27" s="38">
        <v>43285</v>
      </c>
      <c r="S27" s="113">
        <v>45</v>
      </c>
      <c r="T27" s="6">
        <v>21740861.809999999</v>
      </c>
      <c r="U27" s="48"/>
      <c r="V27" s="48"/>
      <c r="W27" s="48"/>
      <c r="X27" s="48"/>
      <c r="Y27" s="49"/>
      <c r="Z27" s="25"/>
      <c r="AA27" s="25"/>
      <c r="AB27" s="117" t="s">
        <v>173</v>
      </c>
      <c r="AC27" s="1" t="s">
        <v>228</v>
      </c>
      <c r="AD27" s="25"/>
      <c r="AE27" s="25"/>
      <c r="AF27" s="25"/>
      <c r="AG27" s="6"/>
      <c r="AH27" s="25"/>
      <c r="AI27" s="50"/>
      <c r="AJ27" s="6"/>
      <c r="AK27" s="25"/>
      <c r="AL27" s="25"/>
      <c r="AM27" s="25"/>
      <c r="AN27" s="25"/>
      <c r="AO27" s="25"/>
      <c r="AP27" s="25"/>
      <c r="AQ27" s="25"/>
      <c r="AR27" s="25"/>
      <c r="AS27" s="25"/>
      <c r="AT27" s="25"/>
      <c r="AU27" s="25"/>
      <c r="AV27" s="6"/>
      <c r="AW27" s="25"/>
      <c r="AX27" s="50"/>
      <c r="AY27" s="51"/>
      <c r="AZ27" s="25"/>
      <c r="BA27" s="1" t="s">
        <v>269</v>
      </c>
      <c r="BB27" s="25">
        <v>3209019689</v>
      </c>
      <c r="BC27" s="82" t="s">
        <v>270</v>
      </c>
    </row>
    <row r="28" spans="1:55" s="9" customFormat="1" ht="39" customHeight="1" x14ac:dyDescent="0.25">
      <c r="A28" s="1" t="s">
        <v>221</v>
      </c>
      <c r="B28" s="25" t="s">
        <v>222</v>
      </c>
      <c r="C28" s="1" t="s">
        <v>224</v>
      </c>
      <c r="D28" s="105" t="s">
        <v>225</v>
      </c>
      <c r="E28" s="1" t="s">
        <v>275</v>
      </c>
      <c r="F28" s="25" t="s">
        <v>226</v>
      </c>
      <c r="G28" s="25" t="s">
        <v>227</v>
      </c>
      <c r="H28" s="113">
        <v>2018000553</v>
      </c>
      <c r="I28" s="38">
        <v>43220</v>
      </c>
      <c r="J28" s="6">
        <v>21193129</v>
      </c>
      <c r="K28" s="38">
        <v>43271</v>
      </c>
      <c r="L28" s="113">
        <v>2018000818</v>
      </c>
      <c r="M28" s="25" t="s">
        <v>227</v>
      </c>
      <c r="N28" s="117" t="s">
        <v>202</v>
      </c>
      <c r="O28" s="26">
        <v>43271</v>
      </c>
      <c r="P28" s="6">
        <v>19993218.739999998</v>
      </c>
      <c r="Q28" s="26">
        <v>43278</v>
      </c>
      <c r="R28" s="38">
        <v>43279</v>
      </c>
      <c r="S28" s="113">
        <v>45</v>
      </c>
      <c r="T28" s="6">
        <v>19993218.739999998</v>
      </c>
      <c r="U28" s="48"/>
      <c r="V28" s="48"/>
      <c r="W28" s="48"/>
      <c r="X28" s="48"/>
      <c r="Y28" s="49"/>
      <c r="Z28" s="25"/>
      <c r="AA28" s="25"/>
      <c r="AB28" s="117" t="s">
        <v>202</v>
      </c>
      <c r="AC28" s="1" t="s">
        <v>228</v>
      </c>
      <c r="AD28" s="25"/>
      <c r="AE28" s="25"/>
      <c r="AF28" s="25"/>
      <c r="AG28" s="6"/>
      <c r="AH28" s="25"/>
      <c r="AI28" s="50"/>
      <c r="AJ28" s="6"/>
      <c r="AK28" s="25"/>
      <c r="AL28" s="25"/>
      <c r="AM28" s="25"/>
      <c r="AN28" s="25"/>
      <c r="AO28" s="25"/>
      <c r="AP28" s="25"/>
      <c r="AQ28" s="25"/>
      <c r="AR28" s="25"/>
      <c r="AS28" s="25"/>
      <c r="AT28" s="25"/>
      <c r="AU28" s="25"/>
      <c r="AV28" s="6"/>
      <c r="AW28" s="25"/>
      <c r="AX28" s="50"/>
      <c r="AY28" s="51"/>
      <c r="AZ28" s="25"/>
      <c r="BA28" s="1" t="s">
        <v>229</v>
      </c>
      <c r="BB28" s="25">
        <v>3224039201</v>
      </c>
      <c r="BC28" s="82" t="s">
        <v>230</v>
      </c>
    </row>
    <row r="29" spans="1:55" s="9" customFormat="1" ht="14.25" customHeight="1" x14ac:dyDescent="0.25">
      <c r="A29" s="292" t="s">
        <v>272</v>
      </c>
      <c r="B29" s="298" t="s">
        <v>55</v>
      </c>
      <c r="C29" s="311" t="s">
        <v>273</v>
      </c>
      <c r="D29" s="292" t="s">
        <v>274</v>
      </c>
      <c r="E29" s="292" t="s">
        <v>276</v>
      </c>
      <c r="F29" s="298">
        <v>18143713</v>
      </c>
      <c r="G29" s="25" t="s">
        <v>108</v>
      </c>
      <c r="H29" s="298">
        <v>2018000504</v>
      </c>
      <c r="I29" s="289">
        <v>43194</v>
      </c>
      <c r="J29" s="6">
        <v>10937388</v>
      </c>
      <c r="K29" s="289">
        <v>43276</v>
      </c>
      <c r="L29" s="298">
        <v>2018000824</v>
      </c>
      <c r="M29" s="25" t="s">
        <v>108</v>
      </c>
      <c r="N29" s="117" t="s">
        <v>60</v>
      </c>
      <c r="O29" s="289">
        <v>43276</v>
      </c>
      <c r="P29" s="6">
        <v>10937388</v>
      </c>
      <c r="Q29" s="289">
        <v>43287</v>
      </c>
      <c r="R29" s="289">
        <v>43290</v>
      </c>
      <c r="S29" s="298">
        <v>60</v>
      </c>
      <c r="T29" s="295">
        <v>21874776</v>
      </c>
      <c r="U29" s="48"/>
      <c r="V29" s="48"/>
      <c r="W29" s="48"/>
      <c r="X29" s="48"/>
      <c r="Y29" s="49"/>
      <c r="Z29" s="298"/>
      <c r="AA29" s="298"/>
      <c r="AB29" s="117" t="s">
        <v>60</v>
      </c>
      <c r="AC29" s="292" t="s">
        <v>228</v>
      </c>
      <c r="AD29" s="25"/>
      <c r="AE29" s="25"/>
      <c r="AF29" s="25"/>
      <c r="AG29" s="6"/>
      <c r="AH29" s="25"/>
      <c r="AI29" s="50"/>
      <c r="AJ29" s="6"/>
      <c r="AK29" s="25"/>
      <c r="AL29" s="25"/>
      <c r="AM29" s="25"/>
      <c r="AN29" s="25"/>
      <c r="AO29" s="25"/>
      <c r="AP29" s="25"/>
      <c r="AQ29" s="25"/>
      <c r="AR29" s="25"/>
      <c r="AS29" s="25"/>
      <c r="AT29" s="25"/>
      <c r="AU29" s="25"/>
      <c r="AV29" s="6"/>
      <c r="AW29" s="25"/>
      <c r="AX29" s="50"/>
      <c r="AY29" s="51"/>
      <c r="AZ29" s="25"/>
      <c r="BA29" s="292" t="s">
        <v>277</v>
      </c>
      <c r="BB29" s="298">
        <v>3118534757</v>
      </c>
      <c r="BC29" s="334" t="s">
        <v>278</v>
      </c>
    </row>
    <row r="30" spans="1:55" s="9" customFormat="1" ht="19.5" customHeight="1" x14ac:dyDescent="0.25">
      <c r="A30" s="294"/>
      <c r="B30" s="300"/>
      <c r="C30" s="331"/>
      <c r="D30" s="294"/>
      <c r="E30" s="294"/>
      <c r="F30" s="300"/>
      <c r="G30" s="25" t="s">
        <v>104</v>
      </c>
      <c r="H30" s="300"/>
      <c r="I30" s="291"/>
      <c r="J30" s="6">
        <v>10937388</v>
      </c>
      <c r="K30" s="291"/>
      <c r="L30" s="300"/>
      <c r="M30" s="25" t="s">
        <v>104</v>
      </c>
      <c r="N30" s="117" t="s">
        <v>60</v>
      </c>
      <c r="O30" s="291"/>
      <c r="P30" s="6">
        <v>10937388</v>
      </c>
      <c r="Q30" s="291"/>
      <c r="R30" s="291"/>
      <c r="S30" s="300"/>
      <c r="T30" s="297"/>
      <c r="U30" s="48"/>
      <c r="V30" s="48"/>
      <c r="W30" s="48"/>
      <c r="X30" s="48"/>
      <c r="Y30" s="49"/>
      <c r="Z30" s="300"/>
      <c r="AA30" s="300"/>
      <c r="AB30" s="117" t="s">
        <v>60</v>
      </c>
      <c r="AC30" s="294"/>
      <c r="AD30" s="25"/>
      <c r="AE30" s="25"/>
      <c r="AF30" s="25"/>
      <c r="AG30" s="6"/>
      <c r="AH30" s="25"/>
      <c r="AI30" s="50"/>
      <c r="AJ30" s="6"/>
      <c r="AK30" s="25"/>
      <c r="AL30" s="25"/>
      <c r="AM30" s="25"/>
      <c r="AN30" s="25"/>
      <c r="AO30" s="25"/>
      <c r="AP30" s="25"/>
      <c r="AQ30" s="25"/>
      <c r="AR30" s="25"/>
      <c r="AS30" s="25"/>
      <c r="AT30" s="25"/>
      <c r="AU30" s="25"/>
      <c r="AV30" s="6"/>
      <c r="AW30" s="25"/>
      <c r="AX30" s="50"/>
      <c r="AY30" s="51"/>
      <c r="AZ30" s="25"/>
      <c r="BA30" s="294"/>
      <c r="BB30" s="300"/>
      <c r="BC30" s="335"/>
    </row>
    <row r="31" spans="1:55" s="9" customFormat="1" ht="45.75" customHeight="1" x14ac:dyDescent="0.25">
      <c r="A31" s="1" t="s">
        <v>289</v>
      </c>
      <c r="B31" s="113" t="s">
        <v>290</v>
      </c>
      <c r="C31" s="110" t="s">
        <v>291</v>
      </c>
      <c r="D31" s="105" t="s">
        <v>292</v>
      </c>
      <c r="E31" s="117" t="s">
        <v>283</v>
      </c>
      <c r="F31" s="113" t="s">
        <v>235</v>
      </c>
      <c r="G31" s="25" t="s">
        <v>201</v>
      </c>
      <c r="H31" s="113">
        <v>2018000368</v>
      </c>
      <c r="I31" s="38">
        <v>43168</v>
      </c>
      <c r="J31" s="6">
        <v>21824000</v>
      </c>
      <c r="K31" s="38">
        <v>43276</v>
      </c>
      <c r="L31" s="113">
        <v>2018000825</v>
      </c>
      <c r="M31" s="25" t="s">
        <v>201</v>
      </c>
      <c r="N31" s="117" t="s">
        <v>202</v>
      </c>
      <c r="O31" s="38">
        <v>43276</v>
      </c>
      <c r="P31" s="6">
        <v>21824000</v>
      </c>
      <c r="Q31" s="38">
        <v>43290</v>
      </c>
      <c r="R31" s="38">
        <v>43290</v>
      </c>
      <c r="S31" s="113">
        <v>96</v>
      </c>
      <c r="T31" s="4">
        <v>21824000</v>
      </c>
      <c r="U31" s="48"/>
      <c r="V31" s="48"/>
      <c r="W31" s="48"/>
      <c r="X31" s="48"/>
      <c r="Y31" s="49"/>
      <c r="Z31" s="113"/>
      <c r="AA31" s="113"/>
      <c r="AB31" s="117" t="s">
        <v>202</v>
      </c>
      <c r="AC31" s="117" t="s">
        <v>288</v>
      </c>
      <c r="AD31" s="25"/>
      <c r="AE31" s="25"/>
      <c r="AF31" s="25"/>
      <c r="AG31" s="6"/>
      <c r="AH31" s="25"/>
      <c r="AI31" s="50"/>
      <c r="AJ31" s="6"/>
      <c r="AK31" s="25"/>
      <c r="AL31" s="25"/>
      <c r="AM31" s="25"/>
      <c r="AN31" s="25"/>
      <c r="AO31" s="25"/>
      <c r="AP31" s="25"/>
      <c r="AQ31" s="25"/>
      <c r="AR31" s="25"/>
      <c r="AS31" s="25"/>
      <c r="AT31" s="25"/>
      <c r="AU31" s="25"/>
      <c r="AV31" s="6"/>
      <c r="AW31" s="25"/>
      <c r="AX31" s="50"/>
      <c r="AY31" s="51"/>
      <c r="AZ31" s="25"/>
      <c r="BA31" s="117" t="s">
        <v>237</v>
      </c>
      <c r="BB31" s="119">
        <v>3202741006</v>
      </c>
      <c r="BC31" s="87" t="s">
        <v>238</v>
      </c>
    </row>
    <row r="32" spans="1:55" s="9" customFormat="1" ht="47.25" customHeight="1" x14ac:dyDescent="0.25">
      <c r="A32" s="1" t="s">
        <v>285</v>
      </c>
      <c r="B32" s="119" t="s">
        <v>286</v>
      </c>
      <c r="C32" s="110" t="s">
        <v>306</v>
      </c>
      <c r="D32" s="105" t="s">
        <v>287</v>
      </c>
      <c r="E32" s="118" t="s">
        <v>283</v>
      </c>
      <c r="F32" s="119" t="s">
        <v>235</v>
      </c>
      <c r="G32" s="120" t="s">
        <v>201</v>
      </c>
      <c r="H32" s="119">
        <v>2018000366</v>
      </c>
      <c r="I32" s="86">
        <v>43168</v>
      </c>
      <c r="J32" s="88">
        <v>21872000</v>
      </c>
      <c r="K32" s="86">
        <v>43276</v>
      </c>
      <c r="L32" s="119">
        <v>2018000826</v>
      </c>
      <c r="M32" s="120" t="s">
        <v>201</v>
      </c>
      <c r="N32" s="105" t="s">
        <v>202</v>
      </c>
      <c r="O32" s="86">
        <v>43276</v>
      </c>
      <c r="P32" s="88">
        <v>21872000</v>
      </c>
      <c r="Q32" s="86">
        <v>43290</v>
      </c>
      <c r="R32" s="86">
        <v>43290</v>
      </c>
      <c r="S32" s="119">
        <v>96</v>
      </c>
      <c r="T32" s="121">
        <v>21872000</v>
      </c>
      <c r="U32" s="89"/>
      <c r="V32" s="89"/>
      <c r="W32" s="89"/>
      <c r="X32" s="89"/>
      <c r="Y32" s="90"/>
      <c r="Z32" s="106"/>
      <c r="AA32" s="106"/>
      <c r="AB32" s="105" t="s">
        <v>202</v>
      </c>
      <c r="AC32" s="118" t="s">
        <v>288</v>
      </c>
      <c r="AD32" s="120"/>
      <c r="AE32" s="120"/>
      <c r="AF32" s="120"/>
      <c r="AG32" s="88"/>
      <c r="AH32" s="120"/>
      <c r="AI32" s="91"/>
      <c r="AJ32" s="88"/>
      <c r="AK32" s="120"/>
      <c r="AL32" s="120"/>
      <c r="AM32" s="120"/>
      <c r="AN32" s="120"/>
      <c r="AO32" s="120"/>
      <c r="AP32" s="120"/>
      <c r="AQ32" s="120"/>
      <c r="AR32" s="120"/>
      <c r="AS32" s="120"/>
      <c r="AT32" s="120"/>
      <c r="AU32" s="120"/>
      <c r="AV32" s="88"/>
      <c r="AW32" s="120"/>
      <c r="AX32" s="91"/>
      <c r="AY32" s="92"/>
      <c r="AZ32" s="120"/>
      <c r="BA32" s="118" t="s">
        <v>237</v>
      </c>
      <c r="BB32" s="119">
        <v>3202741006</v>
      </c>
      <c r="BC32" s="87" t="s">
        <v>238</v>
      </c>
    </row>
    <row r="33" spans="1:55" s="9" customFormat="1" ht="45.75" customHeight="1" x14ac:dyDescent="0.25">
      <c r="A33" s="311" t="s">
        <v>245</v>
      </c>
      <c r="B33" s="332" t="s">
        <v>55</v>
      </c>
      <c r="C33" s="311" t="s">
        <v>246</v>
      </c>
      <c r="D33" s="292" t="s">
        <v>247</v>
      </c>
      <c r="E33" s="292" t="s">
        <v>248</v>
      </c>
      <c r="F33" s="298" t="s">
        <v>249</v>
      </c>
      <c r="G33" s="25" t="s">
        <v>104</v>
      </c>
      <c r="H33" s="298">
        <v>2018000502</v>
      </c>
      <c r="I33" s="289">
        <v>43194</v>
      </c>
      <c r="J33" s="6">
        <v>10937388</v>
      </c>
      <c r="K33" s="289">
        <v>43279</v>
      </c>
      <c r="L33" s="298">
        <v>2018000839</v>
      </c>
      <c r="M33" s="25" t="s">
        <v>104</v>
      </c>
      <c r="N33" s="117" t="s">
        <v>60</v>
      </c>
      <c r="O33" s="298" t="s">
        <v>250</v>
      </c>
      <c r="P33" s="6">
        <v>10937388</v>
      </c>
      <c r="Q33" s="289">
        <v>43286</v>
      </c>
      <c r="R33" s="289">
        <v>43286</v>
      </c>
      <c r="S33" s="298">
        <v>3</v>
      </c>
      <c r="T33" s="295">
        <v>21820420</v>
      </c>
      <c r="U33" s="48"/>
      <c r="V33" s="48"/>
      <c r="W33" s="48"/>
      <c r="X33" s="48"/>
      <c r="Y33" s="49"/>
      <c r="Z33" s="25"/>
      <c r="AA33" s="25"/>
      <c r="AB33" s="117" t="s">
        <v>60</v>
      </c>
      <c r="AC33" s="292" t="s">
        <v>241</v>
      </c>
      <c r="AD33" s="25"/>
      <c r="AE33" s="25"/>
      <c r="AF33" s="25"/>
      <c r="AG33" s="6"/>
      <c r="AH33" s="25"/>
      <c r="AI33" s="50"/>
      <c r="AJ33" s="6"/>
      <c r="AK33" s="25"/>
      <c r="AL33" s="25"/>
      <c r="AM33" s="25"/>
      <c r="AN33" s="25"/>
      <c r="AO33" s="25"/>
      <c r="AP33" s="25"/>
      <c r="AQ33" s="25"/>
      <c r="AR33" s="25"/>
      <c r="AS33" s="25"/>
      <c r="AT33" s="25"/>
      <c r="AU33" s="25"/>
      <c r="AV33" s="6"/>
      <c r="AW33" s="25"/>
      <c r="AX33" s="50"/>
      <c r="AY33" s="51"/>
      <c r="AZ33" s="25"/>
      <c r="BA33" s="292" t="s">
        <v>251</v>
      </c>
      <c r="BB33" s="298" t="s">
        <v>252</v>
      </c>
      <c r="BC33" s="334" t="s">
        <v>253</v>
      </c>
    </row>
    <row r="34" spans="1:55" s="9" customFormat="1" ht="45" x14ac:dyDescent="0.25">
      <c r="A34" s="331"/>
      <c r="B34" s="333"/>
      <c r="C34" s="331"/>
      <c r="D34" s="294"/>
      <c r="E34" s="294"/>
      <c r="F34" s="300"/>
      <c r="G34" s="25" t="s">
        <v>108</v>
      </c>
      <c r="H34" s="300"/>
      <c r="I34" s="300"/>
      <c r="J34" s="6">
        <v>10937388</v>
      </c>
      <c r="K34" s="300"/>
      <c r="L34" s="300"/>
      <c r="M34" s="25" t="s">
        <v>108</v>
      </c>
      <c r="N34" s="117" t="s">
        <v>60</v>
      </c>
      <c r="O34" s="300"/>
      <c r="P34" s="6">
        <v>10883032</v>
      </c>
      <c r="Q34" s="300"/>
      <c r="R34" s="300"/>
      <c r="S34" s="300"/>
      <c r="T34" s="297"/>
      <c r="U34" s="48"/>
      <c r="V34" s="48"/>
      <c r="W34" s="48"/>
      <c r="X34" s="48"/>
      <c r="Y34" s="49"/>
      <c r="Z34" s="25"/>
      <c r="AA34" s="25"/>
      <c r="AB34" s="117" t="s">
        <v>60</v>
      </c>
      <c r="AC34" s="294"/>
      <c r="AD34" s="25"/>
      <c r="AE34" s="25"/>
      <c r="AF34" s="25"/>
      <c r="AG34" s="6"/>
      <c r="AH34" s="25"/>
      <c r="AI34" s="50"/>
      <c r="AJ34" s="6"/>
      <c r="AK34" s="25"/>
      <c r="AL34" s="25"/>
      <c r="AM34" s="25"/>
      <c r="AN34" s="25"/>
      <c r="AO34" s="25"/>
      <c r="AP34" s="25"/>
      <c r="AQ34" s="25"/>
      <c r="AR34" s="25"/>
      <c r="AS34" s="25"/>
      <c r="AT34" s="25"/>
      <c r="AU34" s="25"/>
      <c r="AV34" s="6"/>
      <c r="AW34" s="25"/>
      <c r="AX34" s="50"/>
      <c r="AY34" s="51"/>
      <c r="AZ34" s="25"/>
      <c r="BA34" s="294"/>
      <c r="BB34" s="300"/>
      <c r="BC34" s="333"/>
    </row>
    <row r="35" spans="1:55" x14ac:dyDescent="0.2">
      <c r="A35" s="5"/>
      <c r="B35" s="5"/>
      <c r="C35" s="5"/>
      <c r="D35" s="5"/>
      <c r="E35" s="5"/>
      <c r="F35" s="5"/>
      <c r="G35" s="5"/>
      <c r="H35" s="113"/>
      <c r="I35" s="113"/>
      <c r="J35" s="7"/>
      <c r="K35" s="116"/>
      <c r="L35" s="113"/>
      <c r="M35" s="113"/>
      <c r="N35" s="113"/>
      <c r="O35" s="5"/>
      <c r="P35" s="5"/>
      <c r="Q35" s="5"/>
      <c r="R35" s="113"/>
      <c r="S35" s="116"/>
      <c r="T35" s="7"/>
      <c r="U35" s="22"/>
      <c r="V35" s="22"/>
      <c r="W35" s="22"/>
      <c r="X35" s="22"/>
      <c r="Y35" s="23"/>
      <c r="Z35" s="5"/>
      <c r="AA35" s="5"/>
      <c r="AB35" s="5"/>
      <c r="AC35" s="5"/>
      <c r="AD35" s="5"/>
      <c r="AE35" s="5"/>
      <c r="AF35" s="5"/>
      <c r="AG35" s="7"/>
      <c r="AH35" s="5"/>
      <c r="AI35" s="24"/>
      <c r="AJ35" s="7"/>
      <c r="AK35" s="5"/>
      <c r="AL35" s="5"/>
      <c r="AM35" s="5"/>
      <c r="AN35" s="5"/>
      <c r="AO35" s="5"/>
      <c r="AP35" s="5"/>
      <c r="AQ35" s="5"/>
      <c r="AR35" s="5"/>
      <c r="AS35" s="5"/>
      <c r="AT35" s="5"/>
      <c r="AU35" s="5"/>
      <c r="AV35" s="6"/>
      <c r="AW35" s="5"/>
      <c r="AX35" s="24"/>
      <c r="AY35" s="28"/>
      <c r="AZ35" s="5"/>
      <c r="BA35" s="5"/>
      <c r="BB35" s="5"/>
      <c r="BC35" s="84"/>
    </row>
    <row r="36" spans="1:55" x14ac:dyDescent="0.2">
      <c r="A36" s="5"/>
      <c r="B36" s="5"/>
      <c r="C36" s="5"/>
      <c r="D36" s="5"/>
      <c r="E36" s="5"/>
      <c r="F36" s="5"/>
      <c r="G36" s="5"/>
      <c r="H36" s="113"/>
      <c r="I36" s="113"/>
      <c r="J36" s="7"/>
      <c r="K36" s="116"/>
      <c r="L36" s="113"/>
      <c r="M36" s="113"/>
      <c r="N36" s="113"/>
      <c r="O36" s="5"/>
      <c r="P36" s="5"/>
      <c r="Q36" s="5"/>
      <c r="R36" s="113"/>
      <c r="S36" s="116"/>
      <c r="T36" s="7"/>
      <c r="U36" s="22"/>
      <c r="V36" s="22"/>
      <c r="W36" s="22"/>
      <c r="X36" s="22"/>
      <c r="Y36" s="23"/>
      <c r="Z36" s="5"/>
      <c r="AA36" s="5"/>
      <c r="AB36" s="5"/>
      <c r="AC36" s="5"/>
      <c r="AD36" s="5"/>
      <c r="AE36" s="5"/>
      <c r="AF36" s="5"/>
      <c r="AG36" s="7"/>
      <c r="AH36" s="5"/>
      <c r="AI36" s="24"/>
      <c r="AJ36" s="7"/>
      <c r="AK36" s="5"/>
      <c r="AL36" s="5"/>
      <c r="AM36" s="5"/>
      <c r="AN36" s="5"/>
      <c r="AO36" s="5"/>
      <c r="AP36" s="5"/>
      <c r="AQ36" s="5"/>
      <c r="AR36" s="5"/>
      <c r="AS36" s="5"/>
      <c r="AT36" s="5"/>
      <c r="AU36" s="5"/>
      <c r="AV36" s="6"/>
      <c r="AW36" s="5"/>
      <c r="AX36" s="24"/>
      <c r="AY36" s="28"/>
      <c r="AZ36" s="5"/>
      <c r="BA36" s="5"/>
      <c r="BB36" s="5"/>
      <c r="BC36" s="84"/>
    </row>
    <row r="37" spans="1:55" x14ac:dyDescent="0.2">
      <c r="A37" s="5"/>
      <c r="B37" s="5"/>
      <c r="C37" s="5"/>
      <c r="D37" s="5"/>
      <c r="E37" s="5"/>
      <c r="F37" s="5"/>
      <c r="G37" s="5"/>
      <c r="H37" s="113"/>
      <c r="I37" s="113"/>
      <c r="J37" s="7"/>
      <c r="K37" s="116"/>
      <c r="L37" s="113"/>
      <c r="M37" s="113"/>
      <c r="N37" s="113"/>
      <c r="O37" s="5"/>
      <c r="P37" s="5"/>
      <c r="Q37" s="5"/>
      <c r="R37" s="113"/>
      <c r="S37" s="116"/>
      <c r="T37" s="7"/>
      <c r="U37" s="22"/>
      <c r="V37" s="22"/>
      <c r="W37" s="22"/>
      <c r="X37" s="22"/>
      <c r="Y37" s="23"/>
      <c r="Z37" s="5"/>
      <c r="AA37" s="5"/>
      <c r="AB37" s="5"/>
      <c r="AC37" s="5"/>
      <c r="AD37" s="5"/>
      <c r="AE37" s="5"/>
      <c r="AF37" s="5"/>
      <c r="AG37" s="7"/>
      <c r="AH37" s="5"/>
      <c r="AI37" s="24"/>
      <c r="AJ37" s="7"/>
      <c r="AK37" s="5"/>
      <c r="AL37" s="5"/>
      <c r="AM37" s="5"/>
      <c r="AN37" s="5"/>
      <c r="AO37" s="5"/>
      <c r="AP37" s="5"/>
      <c r="AQ37" s="5"/>
      <c r="AR37" s="5"/>
      <c r="AS37" s="5"/>
      <c r="AT37" s="5"/>
      <c r="AU37" s="5"/>
      <c r="AV37" s="6"/>
      <c r="AW37" s="5"/>
      <c r="AX37" s="24"/>
      <c r="AY37" s="28"/>
      <c r="AZ37" s="5"/>
      <c r="BA37" s="5"/>
      <c r="BB37" s="5"/>
      <c r="BC37" s="84"/>
    </row>
    <row r="38" spans="1:55" x14ac:dyDescent="0.2">
      <c r="A38" s="5"/>
      <c r="B38" s="5"/>
      <c r="C38" s="5"/>
      <c r="D38" s="5"/>
      <c r="E38" s="5"/>
      <c r="F38" s="5"/>
      <c r="G38" s="5"/>
      <c r="H38" s="113"/>
      <c r="I38" s="113"/>
      <c r="J38" s="7"/>
      <c r="K38" s="116"/>
      <c r="L38" s="113"/>
      <c r="M38" s="113"/>
      <c r="N38" s="113"/>
      <c r="O38" s="5"/>
      <c r="P38" s="5"/>
      <c r="Q38" s="5"/>
      <c r="R38" s="113"/>
      <c r="S38" s="116"/>
      <c r="T38" s="7"/>
      <c r="U38" s="22"/>
      <c r="V38" s="22"/>
      <c r="W38" s="22"/>
      <c r="X38" s="22"/>
      <c r="Y38" s="23"/>
      <c r="Z38" s="5"/>
      <c r="AA38" s="5"/>
      <c r="AB38" s="5"/>
      <c r="AC38" s="5"/>
      <c r="AD38" s="5"/>
      <c r="AE38" s="5"/>
      <c r="AF38" s="5"/>
      <c r="AG38" s="7"/>
      <c r="AH38" s="5"/>
      <c r="AI38" s="24"/>
      <c r="AJ38" s="7"/>
      <c r="AK38" s="5"/>
      <c r="AL38" s="5"/>
      <c r="AM38" s="5"/>
      <c r="AN38" s="5"/>
      <c r="AO38" s="5"/>
      <c r="AP38" s="5"/>
      <c r="AQ38" s="5"/>
      <c r="AR38" s="5"/>
      <c r="AS38" s="5"/>
      <c r="AT38" s="5"/>
      <c r="AU38" s="5"/>
      <c r="AV38" s="6"/>
      <c r="AW38" s="5"/>
      <c r="AX38" s="24"/>
      <c r="AY38" s="28"/>
      <c r="AZ38" s="5"/>
      <c r="BA38" s="5"/>
      <c r="BB38" s="5"/>
      <c r="BC38" s="84"/>
    </row>
    <row r="39" spans="1:55" x14ac:dyDescent="0.2">
      <c r="A39" s="5"/>
      <c r="B39" s="5"/>
      <c r="C39" s="5"/>
      <c r="D39" s="5"/>
      <c r="E39" s="5"/>
      <c r="F39" s="5"/>
      <c r="G39" s="5"/>
      <c r="H39" s="113"/>
      <c r="I39" s="113"/>
      <c r="J39" s="7"/>
      <c r="K39" s="116"/>
      <c r="L39" s="113"/>
      <c r="M39" s="113"/>
      <c r="N39" s="113"/>
      <c r="O39" s="5"/>
      <c r="P39" s="5"/>
      <c r="Q39" s="5"/>
      <c r="R39" s="113"/>
      <c r="S39" s="116"/>
      <c r="T39" s="7"/>
      <c r="U39" s="22"/>
      <c r="V39" s="22"/>
      <c r="W39" s="22"/>
      <c r="X39" s="22"/>
      <c r="Y39" s="23"/>
      <c r="Z39" s="5"/>
      <c r="AA39" s="5"/>
      <c r="AB39" s="5"/>
      <c r="AC39" s="5"/>
      <c r="AD39" s="5"/>
      <c r="AE39" s="5"/>
      <c r="AF39" s="5"/>
      <c r="AG39" s="7"/>
      <c r="AH39" s="5"/>
      <c r="AI39" s="24"/>
      <c r="AJ39" s="7"/>
      <c r="AK39" s="5"/>
      <c r="AL39" s="5"/>
      <c r="AM39" s="5"/>
      <c r="AN39" s="5"/>
      <c r="AO39" s="5"/>
      <c r="AP39" s="5"/>
      <c r="AQ39" s="5"/>
      <c r="AR39" s="5"/>
      <c r="AS39" s="5"/>
      <c r="AT39" s="5"/>
      <c r="AU39" s="5"/>
      <c r="AV39" s="6"/>
      <c r="AW39" s="5"/>
      <c r="AX39" s="24"/>
      <c r="AY39" s="28"/>
      <c r="AZ39" s="5"/>
      <c r="BA39" s="5"/>
      <c r="BB39" s="5"/>
      <c r="BC39" s="84"/>
    </row>
    <row r="40" spans="1:55" x14ac:dyDescent="0.2">
      <c r="A40" s="5"/>
      <c r="B40" s="5"/>
      <c r="C40" s="5"/>
      <c r="D40" s="5"/>
      <c r="E40" s="5"/>
      <c r="F40" s="5"/>
      <c r="G40" s="5"/>
      <c r="H40" s="113"/>
      <c r="I40" s="113"/>
      <c r="J40" s="7"/>
      <c r="K40" s="116"/>
      <c r="L40" s="113"/>
      <c r="M40" s="113"/>
      <c r="N40" s="113"/>
      <c r="O40" s="5"/>
      <c r="P40" s="5"/>
      <c r="Q40" s="5"/>
      <c r="R40" s="113"/>
      <c r="S40" s="116"/>
      <c r="T40" s="7"/>
      <c r="U40" s="22"/>
      <c r="V40" s="22"/>
      <c r="W40" s="22"/>
      <c r="X40" s="22"/>
      <c r="Y40" s="23"/>
      <c r="Z40" s="5"/>
      <c r="AA40" s="5"/>
      <c r="AB40" s="5"/>
      <c r="AC40" s="5"/>
      <c r="AD40" s="5"/>
      <c r="AE40" s="5"/>
      <c r="AF40" s="5"/>
      <c r="AG40" s="7"/>
      <c r="AH40" s="5"/>
      <c r="AI40" s="24"/>
      <c r="AJ40" s="7"/>
      <c r="AK40" s="5"/>
      <c r="AL40" s="5"/>
      <c r="AM40" s="5"/>
      <c r="AN40" s="5"/>
      <c r="AO40" s="5"/>
      <c r="AP40" s="5"/>
      <c r="AQ40" s="5"/>
      <c r="AR40" s="5"/>
      <c r="AS40" s="5"/>
      <c r="AT40" s="5"/>
      <c r="AU40" s="5"/>
      <c r="AV40" s="6"/>
      <c r="AW40" s="5"/>
      <c r="AX40" s="24"/>
      <c r="AY40" s="28"/>
      <c r="AZ40" s="5"/>
      <c r="BA40" s="5"/>
      <c r="BB40" s="5"/>
      <c r="BC40" s="84"/>
    </row>
    <row r="41" spans="1:55" x14ac:dyDescent="0.2">
      <c r="A41" s="5"/>
      <c r="B41" s="5"/>
      <c r="C41" s="5"/>
      <c r="D41" s="5"/>
      <c r="E41" s="5"/>
      <c r="F41" s="5"/>
      <c r="G41" s="5"/>
      <c r="H41" s="113"/>
      <c r="I41" s="113"/>
      <c r="J41" s="7"/>
      <c r="K41" s="116"/>
      <c r="L41" s="113"/>
      <c r="M41" s="113"/>
      <c r="N41" s="113"/>
      <c r="O41" s="5"/>
      <c r="P41" s="5"/>
      <c r="Q41" s="5"/>
      <c r="R41" s="113"/>
      <c r="S41" s="116"/>
      <c r="T41" s="7"/>
      <c r="U41" s="22"/>
      <c r="V41" s="22"/>
      <c r="W41" s="22"/>
      <c r="X41" s="22"/>
      <c r="Y41" s="23"/>
      <c r="Z41" s="5"/>
      <c r="AA41" s="5"/>
      <c r="AB41" s="5"/>
      <c r="AC41" s="5"/>
      <c r="AD41" s="5"/>
      <c r="AE41" s="5"/>
      <c r="AF41" s="5"/>
      <c r="AG41" s="7"/>
      <c r="AH41" s="5"/>
      <c r="AI41" s="24"/>
      <c r="AJ41" s="7"/>
      <c r="AK41" s="5"/>
      <c r="AL41" s="5"/>
      <c r="AM41" s="5"/>
      <c r="AN41" s="5"/>
      <c r="AO41" s="5"/>
      <c r="AP41" s="5"/>
      <c r="AQ41" s="5"/>
      <c r="AR41" s="5"/>
      <c r="AS41" s="5"/>
      <c r="AT41" s="5"/>
      <c r="AU41" s="5"/>
      <c r="AV41" s="6"/>
      <c r="AW41" s="5"/>
      <c r="AX41" s="24"/>
      <c r="AY41" s="28"/>
      <c r="AZ41" s="5"/>
      <c r="BA41" s="5"/>
      <c r="BB41" s="5"/>
      <c r="BC41" s="84"/>
    </row>
    <row r="42" spans="1:55" x14ac:dyDescent="0.2">
      <c r="A42" s="5"/>
      <c r="B42" s="5"/>
      <c r="C42" s="5"/>
      <c r="D42" s="5"/>
      <c r="E42" s="5"/>
      <c r="F42" s="5"/>
      <c r="G42" s="5"/>
      <c r="H42" s="113"/>
      <c r="I42" s="113"/>
      <c r="J42" s="7"/>
      <c r="K42" s="116"/>
      <c r="L42" s="113"/>
      <c r="M42" s="113"/>
      <c r="N42" s="113"/>
      <c r="O42" s="5"/>
      <c r="P42" s="5"/>
      <c r="Q42" s="5"/>
      <c r="R42" s="113"/>
      <c r="S42" s="116"/>
      <c r="T42" s="7"/>
      <c r="U42" s="22"/>
      <c r="V42" s="22"/>
      <c r="W42" s="22"/>
      <c r="X42" s="22"/>
      <c r="Y42" s="23"/>
      <c r="Z42" s="5"/>
      <c r="AA42" s="5"/>
      <c r="AB42" s="5"/>
      <c r="AC42" s="5"/>
      <c r="AD42" s="5"/>
      <c r="AE42" s="5"/>
      <c r="AF42" s="5"/>
      <c r="AG42" s="7"/>
      <c r="AH42" s="5"/>
      <c r="AI42" s="24"/>
      <c r="AJ42" s="7"/>
      <c r="AK42" s="5"/>
      <c r="AL42" s="5"/>
      <c r="AM42" s="5"/>
      <c r="AN42" s="5"/>
      <c r="AO42" s="5"/>
      <c r="AP42" s="5"/>
      <c r="AQ42" s="5"/>
      <c r="AR42" s="5"/>
      <c r="AS42" s="5"/>
      <c r="AT42" s="5"/>
      <c r="AU42" s="5"/>
      <c r="AV42" s="6"/>
      <c r="AW42" s="5"/>
      <c r="AX42" s="24"/>
      <c r="AY42" s="28"/>
      <c r="AZ42" s="5"/>
      <c r="BA42" s="5"/>
      <c r="BB42" s="5"/>
      <c r="BC42" s="84"/>
    </row>
    <row r="43" spans="1:55" x14ac:dyDescent="0.2">
      <c r="A43" s="5"/>
      <c r="B43" s="5"/>
      <c r="C43" s="5"/>
      <c r="D43" s="5"/>
      <c r="E43" s="5"/>
      <c r="F43" s="5"/>
      <c r="G43" s="5"/>
      <c r="H43" s="113"/>
      <c r="I43" s="113"/>
      <c r="J43" s="7"/>
      <c r="K43" s="116"/>
      <c r="L43" s="113"/>
      <c r="M43" s="113"/>
      <c r="N43" s="113"/>
      <c r="O43" s="5"/>
      <c r="P43" s="5"/>
      <c r="Q43" s="5"/>
      <c r="R43" s="113"/>
      <c r="S43" s="116"/>
      <c r="T43" s="7"/>
      <c r="U43" s="22"/>
      <c r="V43" s="22"/>
      <c r="W43" s="22"/>
      <c r="X43" s="22"/>
      <c r="Y43" s="23"/>
      <c r="Z43" s="5"/>
      <c r="AA43" s="5"/>
      <c r="AB43" s="5"/>
      <c r="AC43" s="5"/>
      <c r="AD43" s="5"/>
      <c r="AE43" s="5"/>
      <c r="AF43" s="5"/>
      <c r="AG43" s="7"/>
      <c r="AH43" s="5"/>
      <c r="AI43" s="24"/>
      <c r="AJ43" s="7"/>
      <c r="AK43" s="5"/>
      <c r="AL43" s="5"/>
      <c r="AM43" s="5"/>
      <c r="AN43" s="5"/>
      <c r="AO43" s="5"/>
      <c r="AP43" s="5"/>
      <c r="AQ43" s="5"/>
      <c r="AR43" s="5"/>
      <c r="AS43" s="5"/>
      <c r="AT43" s="5"/>
      <c r="AU43" s="5"/>
      <c r="AV43" s="6"/>
      <c r="AW43" s="5"/>
      <c r="AX43" s="24"/>
      <c r="AY43" s="28"/>
      <c r="AZ43" s="5"/>
      <c r="BA43" s="5"/>
      <c r="BB43" s="5"/>
      <c r="BC43" s="84"/>
    </row>
    <row r="44" spans="1:55" x14ac:dyDescent="0.2">
      <c r="A44" s="5"/>
      <c r="B44" s="5"/>
      <c r="C44" s="5"/>
      <c r="D44" s="5"/>
      <c r="E44" s="5"/>
      <c r="F44" s="5"/>
      <c r="G44" s="5"/>
      <c r="H44" s="113"/>
      <c r="I44" s="113"/>
      <c r="J44" s="7"/>
      <c r="K44" s="116"/>
      <c r="L44" s="113"/>
      <c r="M44" s="113"/>
      <c r="N44" s="113"/>
      <c r="O44" s="5"/>
      <c r="P44" s="5"/>
      <c r="Q44" s="5"/>
      <c r="R44" s="113"/>
      <c r="S44" s="116"/>
      <c r="T44" s="7"/>
      <c r="U44" s="22"/>
      <c r="V44" s="22"/>
      <c r="W44" s="22"/>
      <c r="X44" s="22"/>
      <c r="Y44" s="23"/>
      <c r="Z44" s="5"/>
      <c r="AA44" s="5"/>
      <c r="AB44" s="5"/>
      <c r="AC44" s="5"/>
      <c r="AD44" s="5"/>
      <c r="AE44" s="5"/>
      <c r="AF44" s="5"/>
      <c r="AG44" s="7"/>
      <c r="AH44" s="5"/>
      <c r="AI44" s="24"/>
      <c r="AJ44" s="7"/>
      <c r="AK44" s="5"/>
      <c r="AL44" s="5"/>
      <c r="AM44" s="5"/>
      <c r="AN44" s="5"/>
      <c r="AO44" s="5"/>
      <c r="AP44" s="5"/>
      <c r="AQ44" s="5"/>
      <c r="AR44" s="5"/>
      <c r="AS44" s="5"/>
      <c r="AT44" s="5"/>
      <c r="AU44" s="5"/>
      <c r="AV44" s="6"/>
      <c r="AW44" s="5"/>
      <c r="AX44" s="24"/>
      <c r="AY44" s="28"/>
      <c r="AZ44" s="5"/>
      <c r="BA44" s="5"/>
      <c r="BB44" s="5"/>
      <c r="BC44" s="84"/>
    </row>
    <row r="45" spans="1:55" x14ac:dyDescent="0.2">
      <c r="A45" s="5"/>
      <c r="B45" s="5"/>
      <c r="C45" s="5"/>
      <c r="D45" s="5"/>
      <c r="E45" s="5"/>
      <c r="F45" s="5"/>
      <c r="G45" s="5"/>
      <c r="H45" s="113"/>
      <c r="I45" s="113"/>
      <c r="J45" s="7"/>
      <c r="K45" s="116"/>
      <c r="L45" s="113"/>
      <c r="M45" s="113"/>
      <c r="N45" s="113"/>
      <c r="O45" s="5"/>
      <c r="P45" s="5"/>
      <c r="Q45" s="5"/>
      <c r="R45" s="113"/>
      <c r="S45" s="116"/>
      <c r="T45" s="7"/>
      <c r="U45" s="22"/>
      <c r="V45" s="22"/>
      <c r="W45" s="22"/>
      <c r="X45" s="22"/>
      <c r="Y45" s="23"/>
      <c r="Z45" s="5"/>
      <c r="AA45" s="5"/>
      <c r="AB45" s="5"/>
      <c r="AC45" s="5"/>
      <c r="AD45" s="5"/>
      <c r="AE45" s="5"/>
      <c r="AF45" s="5"/>
      <c r="AG45" s="7"/>
      <c r="AH45" s="5"/>
      <c r="AI45" s="24"/>
      <c r="AJ45" s="7"/>
      <c r="AK45" s="5"/>
      <c r="AL45" s="5"/>
      <c r="AM45" s="5"/>
      <c r="AN45" s="5"/>
      <c r="AO45" s="5"/>
      <c r="AP45" s="5"/>
      <c r="AQ45" s="5"/>
      <c r="AR45" s="5"/>
      <c r="AS45" s="5"/>
      <c r="AT45" s="5"/>
      <c r="AU45" s="5"/>
      <c r="AV45" s="6"/>
      <c r="AW45" s="5"/>
      <c r="AX45" s="24"/>
      <c r="AY45" s="28"/>
      <c r="AZ45" s="5"/>
      <c r="BA45" s="5"/>
      <c r="BB45" s="5"/>
      <c r="BC45" s="84"/>
    </row>
    <row r="46" spans="1:55" x14ac:dyDescent="0.2">
      <c r="A46" s="5"/>
      <c r="B46" s="5"/>
      <c r="C46" s="5"/>
      <c r="D46" s="5"/>
      <c r="E46" s="5"/>
      <c r="F46" s="5"/>
      <c r="G46" s="5"/>
      <c r="H46" s="113"/>
      <c r="I46" s="113"/>
      <c r="J46" s="7"/>
      <c r="K46" s="116"/>
      <c r="L46" s="113"/>
      <c r="M46" s="113"/>
      <c r="N46" s="113"/>
      <c r="O46" s="5"/>
      <c r="P46" s="5"/>
      <c r="Q46" s="5"/>
      <c r="R46" s="113"/>
      <c r="S46" s="116"/>
      <c r="T46" s="7"/>
      <c r="U46" s="22"/>
      <c r="V46" s="22"/>
      <c r="W46" s="22"/>
      <c r="X46" s="22"/>
      <c r="Y46" s="23"/>
      <c r="Z46" s="5"/>
      <c r="AA46" s="5"/>
      <c r="AB46" s="5"/>
      <c r="AC46" s="5"/>
      <c r="AD46" s="5"/>
      <c r="AE46" s="5"/>
      <c r="AF46" s="5"/>
      <c r="AG46" s="7"/>
      <c r="AH46" s="5"/>
      <c r="AI46" s="24"/>
      <c r="AJ46" s="7"/>
      <c r="AK46" s="5"/>
      <c r="AL46" s="5"/>
      <c r="AM46" s="5"/>
      <c r="AN46" s="5"/>
      <c r="AO46" s="5"/>
      <c r="AP46" s="5"/>
      <c r="AQ46" s="5"/>
      <c r="AR46" s="5"/>
      <c r="AS46" s="5"/>
      <c r="AT46" s="5"/>
      <c r="AU46" s="5"/>
      <c r="AV46" s="6"/>
      <c r="AW46" s="5"/>
      <c r="AX46" s="24"/>
      <c r="AY46" s="28"/>
      <c r="AZ46" s="5"/>
      <c r="BA46" s="5"/>
      <c r="BB46" s="5"/>
      <c r="BC46" s="84"/>
    </row>
    <row r="47" spans="1:55" x14ac:dyDescent="0.2">
      <c r="A47" s="5"/>
      <c r="B47" s="5"/>
      <c r="C47" s="5"/>
      <c r="D47" s="5"/>
      <c r="E47" s="5"/>
      <c r="F47" s="5"/>
      <c r="G47" s="5"/>
      <c r="H47" s="113"/>
      <c r="I47" s="113"/>
      <c r="J47" s="7"/>
      <c r="K47" s="116"/>
      <c r="L47" s="113"/>
      <c r="M47" s="113"/>
      <c r="N47" s="113"/>
      <c r="O47" s="5"/>
      <c r="P47" s="5"/>
      <c r="Q47" s="5"/>
      <c r="R47" s="113"/>
      <c r="S47" s="116"/>
      <c r="T47" s="7"/>
      <c r="U47" s="22"/>
      <c r="V47" s="22"/>
      <c r="W47" s="22"/>
      <c r="X47" s="22"/>
      <c r="Y47" s="23"/>
      <c r="Z47" s="5"/>
      <c r="AA47" s="5"/>
      <c r="AB47" s="5"/>
      <c r="AC47" s="5"/>
      <c r="AD47" s="5"/>
      <c r="AE47" s="5"/>
      <c r="AF47" s="5"/>
      <c r="AG47" s="7"/>
      <c r="AH47" s="5"/>
      <c r="AI47" s="24"/>
      <c r="AJ47" s="7"/>
      <c r="AK47" s="5"/>
      <c r="AL47" s="5"/>
      <c r="AM47" s="5"/>
      <c r="AN47" s="5"/>
      <c r="AO47" s="5"/>
      <c r="AP47" s="5"/>
      <c r="AQ47" s="5"/>
      <c r="AR47" s="5"/>
      <c r="AS47" s="5"/>
      <c r="AT47" s="5"/>
      <c r="AU47" s="5"/>
      <c r="AV47" s="6"/>
      <c r="AW47" s="5"/>
      <c r="AX47" s="24"/>
      <c r="AY47" s="28"/>
      <c r="AZ47" s="5"/>
      <c r="BA47" s="5"/>
      <c r="BB47" s="5"/>
      <c r="BC47" s="84"/>
    </row>
    <row r="48" spans="1:55" x14ac:dyDescent="0.2">
      <c r="A48" s="5"/>
      <c r="B48" s="5"/>
      <c r="C48" s="5"/>
      <c r="D48" s="5"/>
      <c r="E48" s="5"/>
      <c r="F48" s="5"/>
      <c r="G48" s="5"/>
      <c r="H48" s="113"/>
      <c r="I48" s="113"/>
      <c r="J48" s="7"/>
      <c r="K48" s="116"/>
      <c r="L48" s="113"/>
      <c r="M48" s="113"/>
      <c r="N48" s="113"/>
      <c r="O48" s="5"/>
      <c r="P48" s="5"/>
      <c r="Q48" s="5"/>
      <c r="R48" s="113"/>
      <c r="S48" s="116"/>
      <c r="T48" s="7"/>
      <c r="U48" s="22"/>
      <c r="V48" s="22"/>
      <c r="W48" s="22"/>
      <c r="X48" s="22"/>
      <c r="Y48" s="23"/>
      <c r="Z48" s="5"/>
      <c r="AA48" s="5"/>
      <c r="AB48" s="5"/>
      <c r="AC48" s="5"/>
      <c r="AD48" s="5"/>
      <c r="AE48" s="5"/>
      <c r="AF48" s="5"/>
      <c r="AG48" s="7"/>
      <c r="AH48" s="5"/>
      <c r="AI48" s="24"/>
      <c r="AJ48" s="7"/>
      <c r="AK48" s="5"/>
      <c r="AL48" s="5"/>
      <c r="AM48" s="5"/>
      <c r="AN48" s="5"/>
      <c r="AO48" s="5"/>
      <c r="AP48" s="5"/>
      <c r="AQ48" s="5"/>
      <c r="AR48" s="5"/>
      <c r="AS48" s="5"/>
      <c r="AT48" s="5"/>
      <c r="AU48" s="5"/>
      <c r="AV48" s="6"/>
      <c r="AW48" s="5"/>
      <c r="AX48" s="24"/>
      <c r="AY48" s="28"/>
      <c r="AZ48" s="5"/>
      <c r="BA48" s="5"/>
      <c r="BB48" s="5"/>
      <c r="BC48" s="84"/>
    </row>
    <row r="49" spans="1:55" x14ac:dyDescent="0.2">
      <c r="A49" s="5"/>
      <c r="B49" s="5"/>
      <c r="C49" s="5"/>
      <c r="D49" s="5"/>
      <c r="E49" s="5"/>
      <c r="F49" s="5"/>
      <c r="G49" s="5"/>
      <c r="H49" s="113"/>
      <c r="I49" s="113"/>
      <c r="J49" s="7"/>
      <c r="K49" s="116"/>
      <c r="L49" s="113"/>
      <c r="M49" s="113"/>
      <c r="N49" s="113"/>
      <c r="O49" s="5"/>
      <c r="P49" s="5"/>
      <c r="Q49" s="5"/>
      <c r="R49" s="113"/>
      <c r="S49" s="116"/>
      <c r="T49" s="7"/>
      <c r="U49" s="22"/>
      <c r="V49" s="22"/>
      <c r="W49" s="22"/>
      <c r="X49" s="22"/>
      <c r="Y49" s="23"/>
      <c r="Z49" s="5"/>
      <c r="AA49" s="5"/>
      <c r="AB49" s="5"/>
      <c r="AC49" s="5"/>
      <c r="AD49" s="5"/>
      <c r="AE49" s="5"/>
      <c r="AF49" s="5"/>
      <c r="AG49" s="7"/>
      <c r="AH49" s="5"/>
      <c r="AI49" s="24"/>
      <c r="AJ49" s="7"/>
      <c r="AK49" s="5"/>
      <c r="AL49" s="5"/>
      <c r="AM49" s="5"/>
      <c r="AN49" s="5"/>
      <c r="AO49" s="5"/>
      <c r="AP49" s="5"/>
      <c r="AQ49" s="5"/>
      <c r="AR49" s="5"/>
      <c r="AS49" s="5"/>
      <c r="AT49" s="5"/>
      <c r="AU49" s="5"/>
      <c r="AV49" s="6"/>
      <c r="AW49" s="5"/>
      <c r="AX49" s="24"/>
      <c r="AY49" s="28"/>
      <c r="AZ49" s="5"/>
      <c r="BA49" s="5"/>
      <c r="BB49" s="5"/>
      <c r="BC49" s="84"/>
    </row>
    <row r="50" spans="1:55" x14ac:dyDescent="0.2">
      <c r="A50" s="5"/>
      <c r="B50" s="5"/>
      <c r="C50" s="5"/>
      <c r="D50" s="5"/>
      <c r="E50" s="5"/>
      <c r="F50" s="5"/>
      <c r="G50" s="5"/>
      <c r="H50" s="113"/>
      <c r="I50" s="113"/>
      <c r="J50" s="7"/>
      <c r="K50" s="116"/>
      <c r="L50" s="113"/>
      <c r="M50" s="113"/>
      <c r="N50" s="113"/>
      <c r="O50" s="5"/>
      <c r="P50" s="5"/>
      <c r="Q50" s="5"/>
      <c r="R50" s="113"/>
      <c r="S50" s="116"/>
      <c r="T50" s="7"/>
      <c r="U50" s="22"/>
      <c r="V50" s="22"/>
      <c r="W50" s="22"/>
      <c r="X50" s="22"/>
      <c r="Y50" s="23"/>
      <c r="Z50" s="5"/>
      <c r="AA50" s="5"/>
      <c r="AB50" s="5"/>
      <c r="AC50" s="5"/>
      <c r="AD50" s="5"/>
      <c r="AE50" s="5"/>
      <c r="AF50" s="5"/>
      <c r="AG50" s="7"/>
      <c r="AH50" s="5"/>
      <c r="AI50" s="24"/>
      <c r="AJ50" s="7"/>
      <c r="AK50" s="5"/>
      <c r="AL50" s="5"/>
      <c r="AM50" s="5"/>
      <c r="AN50" s="5"/>
      <c r="AO50" s="5"/>
      <c r="AP50" s="5"/>
      <c r="AQ50" s="5"/>
      <c r="AR50" s="5"/>
      <c r="AS50" s="5"/>
      <c r="AT50" s="5"/>
      <c r="AU50" s="5"/>
      <c r="AV50" s="6"/>
      <c r="AW50" s="5"/>
      <c r="AX50" s="24"/>
      <c r="AY50" s="28"/>
      <c r="AZ50" s="5"/>
      <c r="BA50" s="5"/>
      <c r="BB50" s="5"/>
      <c r="BC50" s="84"/>
    </row>
    <row r="51" spans="1:55" x14ac:dyDescent="0.2">
      <c r="A51" s="5"/>
      <c r="B51" s="5"/>
      <c r="C51" s="5"/>
      <c r="D51" s="5"/>
      <c r="E51" s="5"/>
      <c r="F51" s="5"/>
      <c r="G51" s="5"/>
      <c r="H51" s="113"/>
      <c r="I51" s="113"/>
      <c r="J51" s="7"/>
      <c r="K51" s="116"/>
      <c r="L51" s="113"/>
      <c r="M51" s="113"/>
      <c r="N51" s="113"/>
      <c r="O51" s="5"/>
      <c r="P51" s="5"/>
      <c r="Q51" s="5"/>
      <c r="R51" s="113"/>
      <c r="S51" s="116"/>
      <c r="T51" s="7"/>
      <c r="U51" s="22"/>
      <c r="V51" s="22"/>
      <c r="W51" s="22"/>
      <c r="X51" s="22"/>
      <c r="Y51" s="23"/>
      <c r="Z51" s="5"/>
      <c r="AA51" s="5"/>
      <c r="AB51" s="5"/>
      <c r="AC51" s="5"/>
      <c r="AD51" s="5"/>
      <c r="AE51" s="5"/>
      <c r="AF51" s="5"/>
      <c r="AG51" s="7"/>
      <c r="AH51" s="5"/>
      <c r="AI51" s="24"/>
      <c r="AJ51" s="7"/>
      <c r="AK51" s="5"/>
      <c r="AL51" s="5"/>
      <c r="AM51" s="5"/>
      <c r="AN51" s="5"/>
      <c r="AO51" s="5"/>
      <c r="AP51" s="5"/>
      <c r="AQ51" s="5"/>
      <c r="AR51" s="5"/>
      <c r="AS51" s="5"/>
      <c r="AT51" s="5"/>
      <c r="AU51" s="5"/>
      <c r="AV51" s="6"/>
      <c r="AW51" s="5"/>
      <c r="AX51" s="24"/>
      <c r="AY51" s="28"/>
      <c r="AZ51" s="5"/>
      <c r="BA51" s="5"/>
      <c r="BB51" s="5"/>
      <c r="BC51" s="84"/>
    </row>
    <row r="52" spans="1:55" x14ac:dyDescent="0.2">
      <c r="A52" s="5"/>
      <c r="B52" s="5"/>
      <c r="C52" s="5"/>
      <c r="D52" s="5"/>
      <c r="E52" s="5"/>
      <c r="F52" s="5"/>
      <c r="G52" s="5"/>
      <c r="H52" s="113"/>
      <c r="I52" s="113"/>
      <c r="J52" s="7"/>
      <c r="K52" s="116"/>
      <c r="L52" s="113"/>
      <c r="M52" s="113"/>
      <c r="N52" s="113"/>
      <c r="O52" s="5"/>
      <c r="P52" s="5"/>
      <c r="Q52" s="5"/>
      <c r="R52" s="113"/>
      <c r="S52" s="116"/>
      <c r="T52" s="7"/>
      <c r="U52" s="22"/>
      <c r="V52" s="22"/>
      <c r="W52" s="22"/>
      <c r="X52" s="22"/>
      <c r="Y52" s="23"/>
      <c r="Z52" s="5"/>
      <c r="AA52" s="5"/>
      <c r="AB52" s="5"/>
      <c r="AC52" s="5"/>
      <c r="AD52" s="5"/>
      <c r="AE52" s="5"/>
      <c r="AF52" s="5"/>
      <c r="AG52" s="7"/>
      <c r="AH52" s="5"/>
      <c r="AI52" s="24"/>
      <c r="AJ52" s="7"/>
      <c r="AK52" s="5"/>
      <c r="AL52" s="5"/>
      <c r="AM52" s="5"/>
      <c r="AN52" s="5"/>
      <c r="AO52" s="5"/>
      <c r="AP52" s="5"/>
      <c r="AQ52" s="5"/>
      <c r="AR52" s="5"/>
      <c r="AS52" s="5"/>
      <c r="AT52" s="5"/>
      <c r="AU52" s="5"/>
      <c r="AV52" s="6"/>
      <c r="AW52" s="5"/>
      <c r="AX52" s="24"/>
      <c r="AY52" s="28"/>
      <c r="AZ52" s="5"/>
      <c r="BA52" s="5"/>
      <c r="BB52" s="5"/>
      <c r="BC52" s="84"/>
    </row>
    <row r="53" spans="1:55" x14ac:dyDescent="0.2">
      <c r="A53" s="5"/>
      <c r="B53" s="5"/>
      <c r="C53" s="5"/>
      <c r="D53" s="5"/>
      <c r="E53" s="5"/>
      <c r="F53" s="5"/>
      <c r="G53" s="5"/>
      <c r="H53" s="113"/>
      <c r="I53" s="113"/>
      <c r="J53" s="7"/>
      <c r="K53" s="116"/>
      <c r="L53" s="113"/>
      <c r="M53" s="113"/>
      <c r="N53" s="113"/>
      <c r="O53" s="5"/>
      <c r="P53" s="5"/>
      <c r="Q53" s="5"/>
      <c r="R53" s="113"/>
      <c r="S53" s="116"/>
      <c r="T53" s="7"/>
      <c r="U53" s="22"/>
      <c r="V53" s="22"/>
      <c r="W53" s="22"/>
      <c r="X53" s="22"/>
      <c r="Y53" s="23"/>
      <c r="Z53" s="5"/>
      <c r="AA53" s="5"/>
      <c r="AB53" s="5"/>
      <c r="AC53" s="5"/>
      <c r="AD53" s="5"/>
      <c r="AE53" s="5"/>
      <c r="AF53" s="5"/>
      <c r="AG53" s="7"/>
      <c r="AH53" s="5"/>
      <c r="AI53" s="24"/>
      <c r="AJ53" s="7"/>
      <c r="AK53" s="5"/>
      <c r="AL53" s="5"/>
      <c r="AM53" s="5"/>
      <c r="AN53" s="5"/>
      <c r="AO53" s="5"/>
      <c r="AP53" s="5"/>
      <c r="AQ53" s="5"/>
      <c r="AR53" s="5"/>
      <c r="AS53" s="5"/>
      <c r="AT53" s="5"/>
      <c r="AU53" s="5"/>
      <c r="AV53" s="6"/>
      <c r="AW53" s="5"/>
      <c r="AX53" s="24"/>
      <c r="AY53" s="28"/>
      <c r="AZ53" s="5"/>
      <c r="BA53" s="5"/>
      <c r="BB53" s="5"/>
      <c r="BC53" s="84"/>
    </row>
    <row r="54" spans="1:55" x14ac:dyDescent="0.2">
      <c r="A54" s="5"/>
      <c r="B54" s="5"/>
      <c r="C54" s="5"/>
      <c r="D54" s="5"/>
      <c r="E54" s="5"/>
      <c r="F54" s="5"/>
      <c r="G54" s="5"/>
      <c r="H54" s="113"/>
      <c r="I54" s="113"/>
      <c r="J54" s="7"/>
      <c r="K54" s="116"/>
      <c r="L54" s="113"/>
      <c r="M54" s="113"/>
      <c r="N54" s="113"/>
      <c r="O54" s="5"/>
      <c r="P54" s="5"/>
      <c r="Q54" s="5"/>
      <c r="R54" s="113"/>
      <c r="S54" s="116"/>
      <c r="T54" s="7"/>
      <c r="U54" s="22"/>
      <c r="V54" s="22"/>
      <c r="W54" s="22"/>
      <c r="X54" s="22"/>
      <c r="Y54" s="23"/>
      <c r="Z54" s="5"/>
      <c r="AA54" s="5"/>
      <c r="AB54" s="5"/>
      <c r="AC54" s="5"/>
      <c r="AD54" s="5"/>
      <c r="AE54" s="5"/>
      <c r="AF54" s="5"/>
      <c r="AG54" s="7"/>
      <c r="AH54" s="5"/>
      <c r="AI54" s="24"/>
      <c r="AJ54" s="7"/>
      <c r="AK54" s="5"/>
      <c r="AL54" s="5"/>
      <c r="AM54" s="5"/>
      <c r="AN54" s="5"/>
      <c r="AO54" s="5"/>
      <c r="AP54" s="5"/>
      <c r="AQ54" s="5"/>
      <c r="AR54" s="5"/>
      <c r="AS54" s="5"/>
      <c r="AT54" s="5"/>
      <c r="AU54" s="5"/>
      <c r="AV54" s="6"/>
      <c r="AW54" s="5"/>
      <c r="AX54" s="24"/>
      <c r="AY54" s="28"/>
      <c r="AZ54" s="5"/>
      <c r="BA54" s="5"/>
      <c r="BB54" s="5"/>
      <c r="BC54" s="84"/>
    </row>
    <row r="55" spans="1:55" x14ac:dyDescent="0.2">
      <c r="A55" s="5"/>
      <c r="B55" s="5"/>
      <c r="C55" s="5"/>
      <c r="D55" s="5"/>
      <c r="E55" s="5"/>
      <c r="F55" s="5"/>
      <c r="G55" s="5"/>
      <c r="H55" s="113"/>
      <c r="I55" s="113"/>
      <c r="J55" s="7"/>
      <c r="K55" s="116"/>
      <c r="L55" s="113"/>
      <c r="M55" s="113"/>
      <c r="N55" s="113"/>
      <c r="O55" s="5"/>
      <c r="P55" s="5"/>
      <c r="Q55" s="5"/>
      <c r="R55" s="113"/>
      <c r="S55" s="116"/>
      <c r="T55" s="7"/>
      <c r="U55" s="22"/>
      <c r="V55" s="22"/>
      <c r="W55" s="22"/>
      <c r="X55" s="22"/>
      <c r="Y55" s="23"/>
      <c r="Z55" s="5"/>
      <c r="AA55" s="5"/>
      <c r="AB55" s="5"/>
      <c r="AC55" s="5"/>
      <c r="AD55" s="5"/>
      <c r="AE55" s="5"/>
      <c r="AF55" s="5"/>
      <c r="AG55" s="7"/>
      <c r="AH55" s="5"/>
      <c r="AI55" s="24"/>
      <c r="AJ55" s="7"/>
      <c r="AK55" s="5"/>
      <c r="AL55" s="5"/>
      <c r="AM55" s="5"/>
      <c r="AN55" s="5"/>
      <c r="AO55" s="5"/>
      <c r="AP55" s="5"/>
      <c r="AQ55" s="5"/>
      <c r="AR55" s="5"/>
      <c r="AS55" s="5"/>
      <c r="AT55" s="5"/>
      <c r="AU55" s="5"/>
      <c r="AV55" s="6"/>
      <c r="AW55" s="5"/>
      <c r="AX55" s="24"/>
      <c r="AY55" s="28"/>
      <c r="AZ55" s="5"/>
      <c r="BA55" s="5"/>
      <c r="BB55" s="5"/>
      <c r="BC55" s="84"/>
    </row>
    <row r="56" spans="1:55" x14ac:dyDescent="0.2">
      <c r="A56" s="5"/>
      <c r="B56" s="5"/>
      <c r="C56" s="5"/>
      <c r="D56" s="5"/>
      <c r="E56" s="5"/>
      <c r="F56" s="5"/>
      <c r="G56" s="5"/>
      <c r="H56" s="113"/>
      <c r="I56" s="113"/>
      <c r="J56" s="7"/>
      <c r="K56" s="116"/>
      <c r="L56" s="113"/>
      <c r="M56" s="113"/>
      <c r="N56" s="113"/>
      <c r="O56" s="5"/>
      <c r="P56" s="5"/>
      <c r="Q56" s="5"/>
      <c r="R56" s="113"/>
      <c r="S56" s="116"/>
      <c r="T56" s="7"/>
      <c r="U56" s="22"/>
      <c r="V56" s="22"/>
      <c r="W56" s="22"/>
      <c r="X56" s="22"/>
      <c r="Y56" s="23"/>
      <c r="Z56" s="5"/>
      <c r="AA56" s="5"/>
      <c r="AB56" s="5"/>
      <c r="AC56" s="5"/>
      <c r="AD56" s="5"/>
      <c r="AE56" s="5"/>
      <c r="AF56" s="5"/>
      <c r="AG56" s="7"/>
      <c r="AH56" s="5"/>
      <c r="AI56" s="24"/>
      <c r="AJ56" s="7"/>
      <c r="AK56" s="5"/>
      <c r="AL56" s="5"/>
      <c r="AM56" s="5"/>
      <c r="AN56" s="5"/>
      <c r="AO56" s="5"/>
      <c r="AP56" s="5"/>
      <c r="AQ56" s="5"/>
      <c r="AR56" s="5"/>
      <c r="AS56" s="5"/>
      <c r="AT56" s="5"/>
      <c r="AU56" s="5"/>
      <c r="AV56" s="6"/>
      <c r="AW56" s="5"/>
      <c r="AX56" s="24"/>
      <c r="AY56" s="28"/>
      <c r="AZ56" s="5"/>
      <c r="BA56" s="5"/>
      <c r="BB56" s="5"/>
      <c r="BC56" s="84"/>
    </row>
    <row r="57" spans="1:55" x14ac:dyDescent="0.2">
      <c r="A57" s="5"/>
      <c r="B57" s="5"/>
      <c r="C57" s="5"/>
      <c r="D57" s="5"/>
      <c r="E57" s="5"/>
      <c r="F57" s="5"/>
      <c r="G57" s="5"/>
      <c r="H57" s="113"/>
      <c r="I57" s="113"/>
      <c r="J57" s="5"/>
      <c r="K57" s="116"/>
      <c r="L57" s="113"/>
      <c r="M57" s="113"/>
      <c r="N57" s="113"/>
      <c r="O57" s="5"/>
      <c r="P57" s="5"/>
      <c r="Q57" s="5"/>
      <c r="R57" s="113"/>
      <c r="S57" s="116"/>
      <c r="T57" s="7"/>
      <c r="U57" s="22"/>
      <c r="V57" s="22"/>
      <c r="W57" s="22"/>
      <c r="X57" s="22"/>
      <c r="Y57" s="23"/>
      <c r="Z57" s="5"/>
      <c r="AA57" s="5"/>
      <c r="AB57" s="5"/>
      <c r="AC57" s="5"/>
      <c r="AD57" s="5"/>
      <c r="AE57" s="5"/>
      <c r="AF57" s="5"/>
      <c r="AG57" s="7"/>
      <c r="AH57" s="5"/>
      <c r="AI57" s="24"/>
      <c r="AJ57" s="7"/>
      <c r="AK57" s="5"/>
      <c r="AL57" s="5"/>
      <c r="AM57" s="5"/>
      <c r="AN57" s="5"/>
      <c r="AO57" s="5"/>
      <c r="AP57" s="5"/>
      <c r="AQ57" s="5"/>
      <c r="AR57" s="5"/>
      <c r="AS57" s="5"/>
      <c r="AT57" s="5"/>
      <c r="AU57" s="5"/>
      <c r="AV57" s="6"/>
      <c r="AW57" s="5"/>
      <c r="AX57" s="24"/>
      <c r="AY57" s="28"/>
      <c r="AZ57" s="5"/>
      <c r="BA57" s="5"/>
      <c r="BB57" s="5"/>
      <c r="BC57" s="84"/>
    </row>
    <row r="58" spans="1:55" x14ac:dyDescent="0.2">
      <c r="A58" s="5"/>
      <c r="B58" s="5"/>
      <c r="C58" s="5"/>
      <c r="D58" s="5"/>
      <c r="E58" s="5"/>
      <c r="F58" s="5"/>
      <c r="G58" s="5"/>
      <c r="H58" s="113"/>
      <c r="I58" s="113"/>
      <c r="J58" s="5"/>
      <c r="K58" s="116"/>
      <c r="L58" s="113"/>
      <c r="M58" s="113"/>
      <c r="N58" s="113"/>
      <c r="O58" s="5"/>
      <c r="P58" s="5"/>
      <c r="Q58" s="5"/>
      <c r="R58" s="113"/>
      <c r="S58" s="116"/>
      <c r="T58" s="7"/>
      <c r="U58" s="22"/>
      <c r="V58" s="22"/>
      <c r="W58" s="22"/>
      <c r="X58" s="22"/>
      <c r="Y58" s="23"/>
      <c r="Z58" s="5"/>
      <c r="AA58" s="5"/>
      <c r="AB58" s="5"/>
      <c r="AC58" s="5"/>
      <c r="AD58" s="5"/>
      <c r="AE58" s="5"/>
      <c r="AF58" s="5"/>
      <c r="AG58" s="7"/>
      <c r="AH58" s="5"/>
      <c r="AI58" s="24"/>
      <c r="AJ58" s="7"/>
      <c r="AK58" s="5"/>
      <c r="AL58" s="5"/>
      <c r="AM58" s="5"/>
      <c r="AN58" s="5"/>
      <c r="AO58" s="5"/>
      <c r="AP58" s="5"/>
      <c r="AQ58" s="5"/>
      <c r="AR58" s="5"/>
      <c r="AS58" s="5"/>
      <c r="AT58" s="5"/>
      <c r="AU58" s="5"/>
      <c r="AV58" s="6"/>
      <c r="AW58" s="5"/>
      <c r="AX58" s="24"/>
      <c r="AY58" s="28"/>
      <c r="AZ58" s="5"/>
      <c r="BA58" s="5"/>
      <c r="BB58" s="5"/>
      <c r="BC58" s="84"/>
    </row>
    <row r="59" spans="1:55" x14ac:dyDescent="0.2">
      <c r="A59" s="5"/>
      <c r="B59" s="5"/>
      <c r="C59" s="5"/>
      <c r="D59" s="5"/>
      <c r="E59" s="5"/>
      <c r="F59" s="5"/>
      <c r="G59" s="5"/>
      <c r="H59" s="113"/>
      <c r="I59" s="113"/>
      <c r="J59" s="5"/>
      <c r="K59" s="116"/>
      <c r="L59" s="113"/>
      <c r="M59" s="113"/>
      <c r="N59" s="113"/>
      <c r="O59" s="5"/>
      <c r="P59" s="5"/>
      <c r="Q59" s="5"/>
      <c r="R59" s="113"/>
      <c r="S59" s="116"/>
      <c r="T59" s="7"/>
      <c r="U59" s="22"/>
      <c r="V59" s="22"/>
      <c r="W59" s="22"/>
      <c r="X59" s="22"/>
      <c r="Y59" s="23"/>
      <c r="Z59" s="5"/>
      <c r="AA59" s="5"/>
      <c r="AB59" s="5"/>
      <c r="AC59" s="5"/>
      <c r="AD59" s="5"/>
      <c r="AE59" s="5"/>
      <c r="AF59" s="5"/>
      <c r="AG59" s="7"/>
      <c r="AH59" s="5"/>
      <c r="AI59" s="24"/>
      <c r="AJ59" s="7"/>
      <c r="AK59" s="5"/>
      <c r="AL59" s="5"/>
      <c r="AM59" s="5"/>
      <c r="AN59" s="5"/>
      <c r="AO59" s="5"/>
      <c r="AP59" s="5"/>
      <c r="AQ59" s="5"/>
      <c r="AR59" s="5"/>
      <c r="AS59" s="5"/>
      <c r="AT59" s="5"/>
      <c r="AU59" s="5"/>
      <c r="AV59" s="6"/>
      <c r="AW59" s="5"/>
      <c r="AX59" s="24"/>
      <c r="AY59" s="28"/>
      <c r="AZ59" s="5"/>
      <c r="BA59" s="5"/>
      <c r="BB59" s="5"/>
      <c r="BC59" s="84"/>
    </row>
    <row r="60" spans="1:55" x14ac:dyDescent="0.2">
      <c r="A60" s="5"/>
      <c r="B60" s="5"/>
      <c r="C60" s="5"/>
      <c r="D60" s="5"/>
      <c r="E60" s="5"/>
      <c r="F60" s="5"/>
      <c r="G60" s="5"/>
      <c r="H60" s="113"/>
      <c r="I60" s="113"/>
      <c r="J60" s="5"/>
      <c r="K60" s="116"/>
      <c r="L60" s="113"/>
      <c r="M60" s="113"/>
      <c r="N60" s="113"/>
      <c r="O60" s="5"/>
      <c r="P60" s="5"/>
      <c r="Q60" s="5"/>
      <c r="R60" s="113"/>
      <c r="S60" s="116"/>
      <c r="T60" s="7"/>
      <c r="U60" s="22"/>
      <c r="V60" s="22"/>
      <c r="W60" s="22"/>
      <c r="X60" s="22"/>
      <c r="Y60" s="23"/>
      <c r="Z60" s="5"/>
      <c r="AA60" s="5"/>
      <c r="AB60" s="5"/>
      <c r="AC60" s="5"/>
      <c r="AD60" s="5"/>
      <c r="AE60" s="5"/>
      <c r="AF60" s="5"/>
      <c r="AG60" s="7"/>
      <c r="AH60" s="5"/>
      <c r="AI60" s="24"/>
      <c r="AJ60" s="7"/>
      <c r="AK60" s="5"/>
      <c r="AL60" s="5"/>
      <c r="AM60" s="5"/>
      <c r="AN60" s="5"/>
      <c r="AO60" s="5"/>
      <c r="AP60" s="5"/>
      <c r="AQ60" s="5"/>
      <c r="AR60" s="5"/>
      <c r="AS60" s="5"/>
      <c r="AT60" s="5"/>
      <c r="AU60" s="5"/>
      <c r="AV60" s="6"/>
      <c r="AW60" s="5"/>
      <c r="AX60" s="24"/>
      <c r="AY60" s="28"/>
      <c r="AZ60" s="5"/>
      <c r="BA60" s="5"/>
      <c r="BB60" s="5"/>
      <c r="BC60" s="84"/>
    </row>
    <row r="61" spans="1:55" x14ac:dyDescent="0.2">
      <c r="A61" s="5"/>
      <c r="B61" s="5"/>
      <c r="C61" s="5"/>
      <c r="D61" s="5"/>
      <c r="E61" s="5"/>
      <c r="F61" s="5"/>
      <c r="G61" s="5"/>
      <c r="H61" s="113"/>
      <c r="I61" s="113"/>
      <c r="J61" s="5"/>
      <c r="K61" s="116"/>
      <c r="L61" s="113"/>
      <c r="M61" s="113"/>
      <c r="N61" s="113"/>
      <c r="O61" s="5"/>
      <c r="P61" s="5"/>
      <c r="Q61" s="5"/>
      <c r="R61" s="113"/>
      <c r="S61" s="116"/>
      <c r="T61" s="7"/>
      <c r="U61" s="22"/>
      <c r="V61" s="22"/>
      <c r="W61" s="22"/>
      <c r="X61" s="22"/>
      <c r="Y61" s="23"/>
      <c r="Z61" s="5"/>
      <c r="AA61" s="5"/>
      <c r="AB61" s="5"/>
      <c r="AC61" s="5"/>
      <c r="AD61" s="5"/>
      <c r="AE61" s="5"/>
      <c r="AF61" s="5"/>
      <c r="AG61" s="7"/>
      <c r="AH61" s="5"/>
      <c r="AI61" s="24"/>
      <c r="AJ61" s="7"/>
      <c r="AK61" s="5"/>
      <c r="AL61" s="5"/>
      <c r="AM61" s="5"/>
      <c r="AN61" s="5"/>
      <c r="AO61" s="5"/>
      <c r="AP61" s="5"/>
      <c r="AQ61" s="5"/>
      <c r="AR61" s="5"/>
      <c r="AS61" s="5"/>
      <c r="AT61" s="5"/>
      <c r="AU61" s="5"/>
      <c r="AV61" s="6"/>
      <c r="AW61" s="5"/>
      <c r="AX61" s="24"/>
      <c r="AY61" s="28"/>
      <c r="AZ61" s="5"/>
      <c r="BA61" s="5"/>
      <c r="BB61" s="5"/>
      <c r="BC61" s="84"/>
    </row>
    <row r="62" spans="1:55" x14ac:dyDescent="0.2">
      <c r="A62" s="5"/>
      <c r="B62" s="5"/>
      <c r="C62" s="5"/>
      <c r="D62" s="5"/>
      <c r="E62" s="5"/>
      <c r="F62" s="5"/>
      <c r="G62" s="5"/>
      <c r="H62" s="113"/>
      <c r="I62" s="113"/>
      <c r="J62" s="5"/>
      <c r="K62" s="116"/>
      <c r="L62" s="113"/>
      <c r="M62" s="113"/>
      <c r="N62" s="113"/>
      <c r="O62" s="5"/>
      <c r="P62" s="5"/>
      <c r="Q62" s="5"/>
      <c r="R62" s="113"/>
      <c r="S62" s="116"/>
      <c r="T62" s="7"/>
      <c r="U62" s="22"/>
      <c r="V62" s="22"/>
      <c r="W62" s="22"/>
      <c r="X62" s="22"/>
      <c r="Y62" s="23"/>
      <c r="Z62" s="5"/>
      <c r="AA62" s="5"/>
      <c r="AB62" s="5"/>
      <c r="AC62" s="5"/>
      <c r="AD62" s="5"/>
      <c r="AE62" s="5"/>
      <c r="AF62" s="5"/>
      <c r="AG62" s="7"/>
      <c r="AH62" s="5"/>
      <c r="AI62" s="24"/>
      <c r="AJ62" s="7"/>
      <c r="AK62" s="5"/>
      <c r="AL62" s="5"/>
      <c r="AM62" s="5"/>
      <c r="AN62" s="5"/>
      <c r="AO62" s="5"/>
      <c r="AP62" s="5"/>
      <c r="AQ62" s="5"/>
      <c r="AR62" s="5"/>
      <c r="AS62" s="5"/>
      <c r="AT62" s="5"/>
      <c r="AU62" s="5"/>
      <c r="AV62" s="6"/>
      <c r="AW62" s="5"/>
      <c r="AX62" s="24"/>
      <c r="AY62" s="28"/>
      <c r="AZ62" s="5"/>
      <c r="BA62" s="5"/>
      <c r="BB62" s="5"/>
      <c r="BC62" s="84"/>
    </row>
    <row r="63" spans="1:55" x14ac:dyDescent="0.2">
      <c r="A63" s="5"/>
      <c r="B63" s="5"/>
      <c r="C63" s="5"/>
      <c r="D63" s="5"/>
      <c r="E63" s="5"/>
      <c r="F63" s="5"/>
      <c r="G63" s="5"/>
      <c r="H63" s="113"/>
      <c r="I63" s="113"/>
      <c r="J63" s="5"/>
      <c r="K63" s="116"/>
      <c r="L63" s="113"/>
      <c r="M63" s="113"/>
      <c r="N63" s="113"/>
      <c r="O63" s="5"/>
      <c r="P63" s="5"/>
      <c r="Q63" s="5"/>
      <c r="R63" s="113"/>
      <c r="S63" s="116"/>
      <c r="T63" s="7"/>
      <c r="U63" s="22"/>
      <c r="V63" s="22"/>
      <c r="W63" s="22"/>
      <c r="X63" s="22"/>
      <c r="Y63" s="23"/>
      <c r="Z63" s="5"/>
      <c r="AA63" s="5"/>
      <c r="AB63" s="5"/>
      <c r="AC63" s="5"/>
      <c r="AD63" s="5"/>
      <c r="AE63" s="5"/>
      <c r="AF63" s="5"/>
      <c r="AG63" s="7"/>
      <c r="AH63" s="5"/>
      <c r="AI63" s="24"/>
      <c r="AJ63" s="7"/>
      <c r="AK63" s="5"/>
      <c r="AL63" s="5"/>
      <c r="AM63" s="5"/>
      <c r="AN63" s="5"/>
      <c r="AO63" s="5"/>
      <c r="AP63" s="5"/>
      <c r="AQ63" s="5"/>
      <c r="AR63" s="5"/>
      <c r="AS63" s="5"/>
      <c r="AT63" s="5"/>
      <c r="AU63" s="5"/>
      <c r="AV63" s="6"/>
      <c r="AW63" s="5"/>
      <c r="AX63" s="24"/>
      <c r="AY63" s="28"/>
      <c r="AZ63" s="5"/>
      <c r="BA63" s="5"/>
      <c r="BB63" s="5"/>
      <c r="BC63" s="84"/>
    </row>
    <row r="64" spans="1:55" x14ac:dyDescent="0.2">
      <c r="A64" s="5"/>
      <c r="B64" s="5"/>
      <c r="C64" s="5"/>
      <c r="D64" s="5"/>
      <c r="E64" s="5"/>
      <c r="F64" s="5"/>
      <c r="G64" s="5"/>
      <c r="H64" s="113"/>
      <c r="I64" s="113"/>
      <c r="J64" s="5"/>
      <c r="K64" s="116"/>
      <c r="L64" s="113"/>
      <c r="M64" s="113"/>
      <c r="N64" s="113"/>
      <c r="O64" s="5"/>
      <c r="P64" s="5"/>
      <c r="Q64" s="5"/>
      <c r="R64" s="113"/>
      <c r="S64" s="116"/>
      <c r="T64" s="7"/>
      <c r="U64" s="22"/>
      <c r="V64" s="22"/>
      <c r="W64" s="22"/>
      <c r="X64" s="22"/>
      <c r="Y64" s="23"/>
      <c r="Z64" s="5"/>
      <c r="AA64" s="5"/>
      <c r="AB64" s="5"/>
      <c r="AC64" s="5"/>
      <c r="AD64" s="5"/>
      <c r="AE64" s="5"/>
      <c r="AF64" s="5"/>
      <c r="AG64" s="7"/>
      <c r="AH64" s="5"/>
      <c r="AI64" s="24"/>
      <c r="AJ64" s="7"/>
      <c r="AK64" s="5"/>
      <c r="AL64" s="5"/>
      <c r="AM64" s="5"/>
      <c r="AN64" s="5"/>
      <c r="AO64" s="5"/>
      <c r="AP64" s="5"/>
      <c r="AQ64" s="5"/>
      <c r="AR64" s="5"/>
      <c r="AS64" s="5"/>
      <c r="AT64" s="5"/>
      <c r="AU64" s="5"/>
      <c r="AV64" s="6"/>
      <c r="AW64" s="5"/>
      <c r="AX64" s="24"/>
      <c r="AY64" s="28"/>
      <c r="AZ64" s="5"/>
      <c r="BA64" s="5"/>
      <c r="BB64" s="5"/>
      <c r="BC64" s="84"/>
    </row>
    <row r="76" spans="22:26" x14ac:dyDescent="0.2">
      <c r="V76" s="15"/>
      <c r="W76" s="15"/>
      <c r="X76" s="15"/>
      <c r="Z76" s="14"/>
    </row>
    <row r="77" spans="22:26" x14ac:dyDescent="0.2">
      <c r="V77" s="15"/>
      <c r="W77" s="15"/>
      <c r="X77" s="15"/>
      <c r="Z77" s="14"/>
    </row>
    <row r="78" spans="22:26" x14ac:dyDescent="0.2">
      <c r="V78" s="15"/>
      <c r="W78" s="15"/>
      <c r="X78" s="15"/>
      <c r="Z78" s="14"/>
    </row>
    <row r="79" spans="22:26" x14ac:dyDescent="0.2">
      <c r="V79" s="15"/>
      <c r="W79" s="15"/>
      <c r="X79" s="15"/>
      <c r="Z79" s="14"/>
    </row>
    <row r="80" spans="22:26" x14ac:dyDescent="0.2">
      <c r="V80" s="15"/>
      <c r="W80" s="15"/>
      <c r="X80" s="15"/>
      <c r="Z80" s="14"/>
    </row>
    <row r="81" spans="22:26" x14ac:dyDescent="0.2">
      <c r="V81" s="15"/>
      <c r="W81" s="15"/>
      <c r="X81" s="15"/>
      <c r="Z81" s="14"/>
    </row>
    <row r="82" spans="22:26" x14ac:dyDescent="0.2">
      <c r="V82" s="15"/>
      <c r="W82" s="15"/>
      <c r="X82" s="15"/>
      <c r="Z82" s="14"/>
    </row>
    <row r="83" spans="22:26" x14ac:dyDescent="0.2">
      <c r="V83" s="15"/>
      <c r="W83" s="15"/>
      <c r="X83" s="15"/>
      <c r="Z83" s="14"/>
    </row>
  </sheetData>
  <mergeCells count="173">
    <mergeCell ref="BC33:BC34"/>
    <mergeCell ref="R33:R34"/>
    <mergeCell ref="S33:S34"/>
    <mergeCell ref="T33:T34"/>
    <mergeCell ref="AC33:AC34"/>
    <mergeCell ref="BA33:BA34"/>
    <mergeCell ref="BB33:BB34"/>
    <mergeCell ref="H33:H34"/>
    <mergeCell ref="I33:I34"/>
    <mergeCell ref="K33:K34"/>
    <mergeCell ref="L33:L34"/>
    <mergeCell ref="O33:O34"/>
    <mergeCell ref="Q33:Q34"/>
    <mergeCell ref="A33:A34"/>
    <mergeCell ref="B33:B34"/>
    <mergeCell ref="C33:C34"/>
    <mergeCell ref="D33:D34"/>
    <mergeCell ref="E33:E34"/>
    <mergeCell ref="F33:F34"/>
    <mergeCell ref="Z29:Z30"/>
    <mergeCell ref="AA29:AA30"/>
    <mergeCell ref="AC29:AC30"/>
    <mergeCell ref="BA29:BA30"/>
    <mergeCell ref="BB29:BB30"/>
    <mergeCell ref="BC29:BC30"/>
    <mergeCell ref="L29:L30"/>
    <mergeCell ref="O29:O30"/>
    <mergeCell ref="Q29:Q30"/>
    <mergeCell ref="R29:R30"/>
    <mergeCell ref="S29:S30"/>
    <mergeCell ref="T29:T30"/>
    <mergeCell ref="BC21:BC23"/>
    <mergeCell ref="A29:A30"/>
    <mergeCell ref="B29:B30"/>
    <mergeCell ref="C29:C30"/>
    <mergeCell ref="D29:D30"/>
    <mergeCell ref="E29:E30"/>
    <mergeCell ref="F29:F30"/>
    <mergeCell ref="H29:H30"/>
    <mergeCell ref="I29:I30"/>
    <mergeCell ref="K29:K30"/>
    <mergeCell ref="R21:R23"/>
    <mergeCell ref="S21:S23"/>
    <mergeCell ref="T21:T23"/>
    <mergeCell ref="AC21:AC23"/>
    <mergeCell ref="BA21:BA23"/>
    <mergeCell ref="BB21:BB23"/>
    <mergeCell ref="H21:H23"/>
    <mergeCell ref="I21:I23"/>
    <mergeCell ref="K21:K23"/>
    <mergeCell ref="L21:L23"/>
    <mergeCell ref="O21:O23"/>
    <mergeCell ref="Q21:Q23"/>
    <mergeCell ref="A21:A23"/>
    <mergeCell ref="B21:B23"/>
    <mergeCell ref="C21:C23"/>
    <mergeCell ref="D21:D23"/>
    <mergeCell ref="E21:E23"/>
    <mergeCell ref="F21:F23"/>
    <mergeCell ref="R15:R16"/>
    <mergeCell ref="S15:S16"/>
    <mergeCell ref="T15:T16"/>
    <mergeCell ref="BA15:BA16"/>
    <mergeCell ref="BB15:BB16"/>
    <mergeCell ref="BC15:BC16"/>
    <mergeCell ref="H15:H16"/>
    <mergeCell ref="I15:I16"/>
    <mergeCell ref="K15:K16"/>
    <mergeCell ref="L15:L16"/>
    <mergeCell ref="O15:O16"/>
    <mergeCell ref="Q15:Q16"/>
    <mergeCell ref="A15:A16"/>
    <mergeCell ref="B15:B16"/>
    <mergeCell ref="C15:C16"/>
    <mergeCell ref="D15:D16"/>
    <mergeCell ref="E15:E16"/>
    <mergeCell ref="F15:F16"/>
    <mergeCell ref="BB10:BB11"/>
    <mergeCell ref="BC10:BC11"/>
    <mergeCell ref="A13:A14"/>
    <mergeCell ref="B13:B14"/>
    <mergeCell ref="C13:C14"/>
    <mergeCell ref="D13:D14"/>
    <mergeCell ref="E13:E14"/>
    <mergeCell ref="F13:F14"/>
    <mergeCell ref="H13:H14"/>
    <mergeCell ref="I13:I14"/>
    <mergeCell ref="Z10:Z11"/>
    <mergeCell ref="AA10:AA11"/>
    <mergeCell ref="AC10:AC11"/>
    <mergeCell ref="AE10:AE11"/>
    <mergeCell ref="AF10:AF11"/>
    <mergeCell ref="BA10:BA11"/>
    <mergeCell ref="T10:T11"/>
    <mergeCell ref="U10:U11"/>
    <mergeCell ref="Z13:Z14"/>
    <mergeCell ref="AA13:AA14"/>
    <mergeCell ref="AC13:AC14"/>
    <mergeCell ref="BA13:BA14"/>
    <mergeCell ref="BB13:BB14"/>
    <mergeCell ref="BC13:BC14"/>
    <mergeCell ref="X10:X11"/>
    <mergeCell ref="Y10:Y11"/>
    <mergeCell ref="L10:L11"/>
    <mergeCell ref="O10:O11"/>
    <mergeCell ref="P10:P11"/>
    <mergeCell ref="Q10:Q11"/>
    <mergeCell ref="R10:R11"/>
    <mergeCell ref="S10:S11"/>
    <mergeCell ref="K13:K14"/>
    <mergeCell ref="L13:L14"/>
    <mergeCell ref="O13:O14"/>
    <mergeCell ref="Q13:Q14"/>
    <mergeCell ref="R13:R14"/>
    <mergeCell ref="S13:S14"/>
    <mergeCell ref="T13:T14"/>
    <mergeCell ref="U13:U14"/>
    <mergeCell ref="V13:V14"/>
    <mergeCell ref="W13:W14"/>
    <mergeCell ref="X13:X14"/>
    <mergeCell ref="Y13:Y14"/>
    <mergeCell ref="BC5:BC6"/>
    <mergeCell ref="A10:A11"/>
    <mergeCell ref="B10:B11"/>
    <mergeCell ref="C10:C11"/>
    <mergeCell ref="D10:D11"/>
    <mergeCell ref="E10:E11"/>
    <mergeCell ref="F10:F11"/>
    <mergeCell ref="H10:H11"/>
    <mergeCell ref="I10:I11"/>
    <mergeCell ref="K10:K11"/>
    <mergeCell ref="S5:S6"/>
    <mergeCell ref="Z5:Z6"/>
    <mergeCell ref="AA5:AA6"/>
    <mergeCell ref="AW5:AW6"/>
    <mergeCell ref="BA5:BA6"/>
    <mergeCell ref="BB5:BB6"/>
    <mergeCell ref="B5:B6"/>
    <mergeCell ref="C5:C6"/>
    <mergeCell ref="D5:D6"/>
    <mergeCell ref="E5:E6"/>
    <mergeCell ref="F5:F6"/>
    <mergeCell ref="R5:R6"/>
    <mergeCell ref="V10:V11"/>
    <mergeCell ref="W10:W11"/>
    <mergeCell ref="BA3:BA4"/>
    <mergeCell ref="BB3:BB4"/>
    <mergeCell ref="BC3:BC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 ref="AA3:AA4"/>
    <mergeCell ref="AD3:AX3"/>
    <mergeCell ref="AY3:AZ3"/>
  </mergeCells>
  <hyperlinks>
    <hyperlink ref="BC5" r:id="rId1" xr:uid="{00000000-0004-0000-0600-000000000000}"/>
    <hyperlink ref="BC12" r:id="rId2" xr:uid="{00000000-0004-0000-0600-000001000000}"/>
    <hyperlink ref="BC13" r:id="rId3" xr:uid="{00000000-0004-0000-0600-000002000000}"/>
    <hyperlink ref="BC20" r:id="rId4" xr:uid="{00000000-0004-0000-0600-000003000000}"/>
    <hyperlink ref="BC10" r:id="rId5" xr:uid="{00000000-0004-0000-0600-000004000000}"/>
    <hyperlink ref="BC15" r:id="rId6" xr:uid="{00000000-0004-0000-0600-000005000000}"/>
    <hyperlink ref="BC21" r:id="rId7" xr:uid="{00000000-0004-0000-0600-000006000000}"/>
    <hyperlink ref="BC8" r:id="rId8" xr:uid="{00000000-0004-0000-0600-000007000000}"/>
    <hyperlink ref="BC17" r:id="rId9" xr:uid="{00000000-0004-0000-0600-000008000000}"/>
    <hyperlink ref="BC18" r:id="rId10" xr:uid="{00000000-0004-0000-0600-000009000000}"/>
    <hyperlink ref="BC7" r:id="rId11" xr:uid="{00000000-0004-0000-0600-00000A000000}"/>
    <hyperlink ref="BC28" r:id="rId12" xr:uid="{00000000-0004-0000-0600-00000B000000}"/>
    <hyperlink ref="BC26" r:id="rId13" xr:uid="{00000000-0004-0000-0600-00000C000000}"/>
    <hyperlink ref="BC24" r:id="rId14" xr:uid="{00000000-0004-0000-0600-00000D000000}"/>
    <hyperlink ref="BC33" r:id="rId15" xr:uid="{00000000-0004-0000-0600-00000E000000}"/>
    <hyperlink ref="BC25" r:id="rId16" xr:uid="{00000000-0004-0000-0600-00000F000000}"/>
    <hyperlink ref="BC27" r:id="rId17" xr:uid="{00000000-0004-0000-0600-000010000000}"/>
    <hyperlink ref="BC29" r:id="rId18" xr:uid="{00000000-0004-0000-0600-000011000000}"/>
    <hyperlink ref="BC19" r:id="rId19" xr:uid="{00000000-0004-0000-0600-000012000000}"/>
    <hyperlink ref="BC32" r:id="rId20" xr:uid="{00000000-0004-0000-0600-000013000000}"/>
    <hyperlink ref="BC31" r:id="rId21" xr:uid="{00000000-0004-0000-0600-000014000000}"/>
  </hyperlinks>
  <pageMargins left="0.70866141732283472" right="0.70866141732283472" top="0.74803149606299213" bottom="0.74803149606299213" header="0.31496062992125984" footer="0.31496062992125984"/>
  <pageSetup scale="75" orientation="landscape"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H22"/>
  <sheetViews>
    <sheetView topLeftCell="A4" workbookViewId="0">
      <selection activeCell="F18" sqref="F18"/>
    </sheetView>
  </sheetViews>
  <sheetFormatPr baseColWidth="10" defaultRowHeight="15" x14ac:dyDescent="0.25"/>
  <cols>
    <col min="1" max="1" width="8" customWidth="1"/>
    <col min="2" max="2" width="49.85546875" customWidth="1"/>
    <col min="3" max="3" width="37.140625" customWidth="1"/>
    <col min="8" max="8" width="40" customWidth="1"/>
  </cols>
  <sheetData>
    <row r="5" spans="1:3" x14ac:dyDescent="0.25">
      <c r="A5" s="133" t="s">
        <v>357</v>
      </c>
      <c r="B5" s="133" t="s">
        <v>358</v>
      </c>
      <c r="C5" s="133" t="s">
        <v>364</v>
      </c>
    </row>
    <row r="6" spans="1:3" x14ac:dyDescent="0.25">
      <c r="A6" s="132">
        <v>1</v>
      </c>
      <c r="B6" s="129" t="s">
        <v>351</v>
      </c>
      <c r="C6" s="136" t="s">
        <v>365</v>
      </c>
    </row>
    <row r="7" spans="1:3" x14ac:dyDescent="0.25">
      <c r="A7" s="132">
        <v>2</v>
      </c>
      <c r="B7" s="130" t="s">
        <v>350</v>
      </c>
      <c r="C7" s="82" t="s">
        <v>347</v>
      </c>
    </row>
    <row r="8" spans="1:3" x14ac:dyDescent="0.25">
      <c r="A8" s="132">
        <v>3</v>
      </c>
      <c r="B8" s="131" t="s">
        <v>349</v>
      </c>
      <c r="C8" s="27" t="s">
        <v>366</v>
      </c>
    </row>
    <row r="9" spans="1:3" x14ac:dyDescent="0.25">
      <c r="A9" s="132">
        <v>4</v>
      </c>
      <c r="B9" s="131" t="s">
        <v>352</v>
      </c>
      <c r="C9" s="82" t="s">
        <v>324</v>
      </c>
    </row>
    <row r="10" spans="1:3" x14ac:dyDescent="0.25">
      <c r="A10" s="132">
        <v>5</v>
      </c>
      <c r="B10" s="128" t="s">
        <v>368</v>
      </c>
      <c r="C10" s="138" t="s">
        <v>369</v>
      </c>
    </row>
    <row r="11" spans="1:3" x14ac:dyDescent="0.25">
      <c r="A11" s="132">
        <v>6</v>
      </c>
      <c r="B11" s="131" t="s">
        <v>356</v>
      </c>
      <c r="C11" s="138" t="s">
        <v>367</v>
      </c>
    </row>
    <row r="12" spans="1:3" x14ac:dyDescent="0.25">
      <c r="A12" s="132">
        <v>7</v>
      </c>
      <c r="B12" s="131" t="s">
        <v>370</v>
      </c>
      <c r="C12" s="138" t="s">
        <v>371</v>
      </c>
    </row>
    <row r="13" spans="1:3" x14ac:dyDescent="0.25">
      <c r="A13" s="132">
        <v>8</v>
      </c>
      <c r="B13" s="131" t="s">
        <v>360</v>
      </c>
      <c r="C13" s="27" t="s">
        <v>373</v>
      </c>
    </row>
    <row r="14" spans="1:3" x14ac:dyDescent="0.25">
      <c r="A14" s="132">
        <v>9</v>
      </c>
      <c r="B14" s="131" t="s">
        <v>362</v>
      </c>
      <c r="C14" s="138" t="s">
        <v>372</v>
      </c>
    </row>
    <row r="15" spans="1:3" x14ac:dyDescent="0.25">
      <c r="A15" s="132">
        <v>10</v>
      </c>
      <c r="B15" s="134" t="s">
        <v>376</v>
      </c>
      <c r="C15" s="139">
        <v>3208549123</v>
      </c>
    </row>
    <row r="16" spans="1:3" x14ac:dyDescent="0.25">
      <c r="A16" s="132">
        <v>11</v>
      </c>
      <c r="B16" s="131" t="s">
        <v>353</v>
      </c>
      <c r="C16" s="139">
        <v>3175127009</v>
      </c>
    </row>
    <row r="17" spans="1:8" x14ac:dyDescent="0.25">
      <c r="A17" s="132">
        <v>12</v>
      </c>
      <c r="B17" s="131" t="s">
        <v>354</v>
      </c>
      <c r="C17" s="138" t="s">
        <v>374</v>
      </c>
    </row>
    <row r="18" spans="1:8" x14ac:dyDescent="0.25">
      <c r="A18" s="132">
        <v>13</v>
      </c>
      <c r="B18" s="131" t="s">
        <v>355</v>
      </c>
      <c r="C18" s="138" t="s">
        <v>375</v>
      </c>
      <c r="H18" s="137"/>
    </row>
    <row r="19" spans="1:8" x14ac:dyDescent="0.25">
      <c r="A19" s="132">
        <v>14</v>
      </c>
      <c r="B19" s="131" t="s">
        <v>359</v>
      </c>
      <c r="C19" s="139">
        <v>3112338836</v>
      </c>
    </row>
    <row r="20" spans="1:8" x14ac:dyDescent="0.25">
      <c r="A20" s="132">
        <v>15</v>
      </c>
      <c r="B20" s="131" t="s">
        <v>361</v>
      </c>
      <c r="C20" s="139">
        <v>3114563247</v>
      </c>
    </row>
    <row r="21" spans="1:8" x14ac:dyDescent="0.25">
      <c r="A21" s="132">
        <v>16</v>
      </c>
      <c r="B21" s="135" t="s">
        <v>363</v>
      </c>
      <c r="C21" s="139" t="s">
        <v>378</v>
      </c>
    </row>
    <row r="22" spans="1:8" x14ac:dyDescent="0.25">
      <c r="A22" s="132">
        <v>17</v>
      </c>
      <c r="B22" s="131" t="s">
        <v>377</v>
      </c>
      <c r="C22" s="139">
        <v>3183838371</v>
      </c>
    </row>
  </sheetData>
  <hyperlinks>
    <hyperlink ref="C6" r:id="rId1" xr:uid="{00000000-0004-0000-0700-000000000000}"/>
    <hyperlink ref="C7" r:id="rId2" xr:uid="{00000000-0004-0000-0700-000001000000}"/>
    <hyperlink ref="C8" r:id="rId3" xr:uid="{00000000-0004-0000-0700-000002000000}"/>
    <hyperlink ref="C9" r:id="rId4" xr:uid="{00000000-0004-0000-0700-000003000000}"/>
    <hyperlink ref="C11" r:id="rId5" xr:uid="{00000000-0004-0000-0700-000004000000}"/>
    <hyperlink ref="C10" r:id="rId6" xr:uid="{00000000-0004-0000-0700-000005000000}"/>
    <hyperlink ref="C12" r:id="rId7" xr:uid="{00000000-0004-0000-0700-000006000000}"/>
    <hyperlink ref="C14" r:id="rId8" xr:uid="{00000000-0004-0000-0700-000007000000}"/>
    <hyperlink ref="C13" r:id="rId9" xr:uid="{00000000-0004-0000-0700-000008000000}"/>
    <hyperlink ref="C17" r:id="rId10" xr:uid="{00000000-0004-0000-0700-000009000000}"/>
    <hyperlink ref="C18" r:id="rId11" xr:uid="{00000000-0004-0000-0700-00000A000000}"/>
  </hyperlinks>
  <pageMargins left="0.70866141732283472" right="0.70866141732283472" top="0.74803149606299213" bottom="0.74803149606299213" header="0.31496062992125984" footer="0.31496062992125984"/>
  <pageSetup scale="85" orientation="portrait" horizontalDpi="0" verticalDpi="0"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7"/>
  <sheetViews>
    <sheetView topLeftCell="A10" workbookViewId="0">
      <selection activeCell="D4" sqref="D4"/>
    </sheetView>
  </sheetViews>
  <sheetFormatPr baseColWidth="10" defaultRowHeight="16.5" x14ac:dyDescent="0.3"/>
  <cols>
    <col min="1" max="1" width="4.85546875" style="143" customWidth="1"/>
    <col min="2" max="2" width="15" style="143" customWidth="1"/>
    <col min="3" max="3" width="37.7109375" style="149" customWidth="1"/>
    <col min="4" max="5" width="14.7109375" style="143" customWidth="1"/>
    <col min="6" max="6" width="15" style="143" customWidth="1"/>
    <col min="7" max="7" width="14.42578125" style="143" bestFit="1" customWidth="1"/>
    <col min="8" max="16384" width="11.42578125" style="143"/>
  </cols>
  <sheetData>
    <row r="1" spans="1:7" x14ac:dyDescent="0.3">
      <c r="A1" s="352" t="s">
        <v>477</v>
      </c>
      <c r="B1" s="353"/>
      <c r="C1" s="353"/>
      <c r="D1" s="353"/>
      <c r="E1" s="354"/>
      <c r="F1" s="227"/>
      <c r="G1" s="358" t="s">
        <v>757</v>
      </c>
    </row>
    <row r="2" spans="1:7" x14ac:dyDescent="0.3">
      <c r="A2" s="355"/>
      <c r="B2" s="356"/>
      <c r="C2" s="356"/>
      <c r="D2" s="356"/>
      <c r="E2" s="357"/>
      <c r="F2" s="228"/>
      <c r="G2" s="359"/>
    </row>
    <row r="3" spans="1:7" ht="30" x14ac:dyDescent="0.3">
      <c r="A3" s="133" t="s">
        <v>357</v>
      </c>
      <c r="B3" s="133" t="s">
        <v>458</v>
      </c>
      <c r="C3" s="133" t="s">
        <v>459</v>
      </c>
      <c r="D3" s="133" t="s">
        <v>460</v>
      </c>
      <c r="E3" s="133" t="s">
        <v>461</v>
      </c>
      <c r="F3" s="133"/>
      <c r="G3" s="226" t="s">
        <v>756</v>
      </c>
    </row>
    <row r="4" spans="1:7" s="147" customFormat="1" ht="67.5" x14ac:dyDescent="0.25">
      <c r="A4" s="144">
        <v>1</v>
      </c>
      <c r="B4" s="145" t="s">
        <v>463</v>
      </c>
      <c r="C4" s="146" t="s">
        <v>462</v>
      </c>
      <c r="D4" s="151">
        <v>1555000</v>
      </c>
      <c r="E4" s="150">
        <f>D4*3</f>
        <v>4665000</v>
      </c>
      <c r="F4" s="155"/>
      <c r="G4" s="225">
        <f>D4*12</f>
        <v>18660000</v>
      </c>
    </row>
    <row r="5" spans="1:7" s="147" customFormat="1" ht="67.5" x14ac:dyDescent="0.25">
      <c r="A5" s="144">
        <v>2</v>
      </c>
      <c r="B5" s="145" t="s">
        <v>465</v>
      </c>
      <c r="C5" s="146" t="s">
        <v>464</v>
      </c>
      <c r="D5" s="151">
        <v>1604600</v>
      </c>
      <c r="E5" s="150">
        <f t="shared" ref="E5:E11" si="0">D5*3</f>
        <v>4813800</v>
      </c>
      <c r="F5" s="155"/>
      <c r="G5" s="225">
        <f t="shared" ref="G5:G11" si="1">D5*12</f>
        <v>19255200</v>
      </c>
    </row>
    <row r="6" spans="1:7" s="147" customFormat="1" ht="67.5" x14ac:dyDescent="0.25">
      <c r="A6" s="144">
        <v>3</v>
      </c>
      <c r="B6" s="145" t="s">
        <v>305</v>
      </c>
      <c r="C6" s="146" t="s">
        <v>466</v>
      </c>
      <c r="D6" s="151">
        <v>1547800</v>
      </c>
      <c r="E6" s="150">
        <f t="shared" si="0"/>
        <v>4643400</v>
      </c>
      <c r="F6" s="155"/>
      <c r="G6" s="225">
        <f t="shared" si="1"/>
        <v>18573600</v>
      </c>
    </row>
    <row r="7" spans="1:7" s="147" customFormat="1" ht="67.5" x14ac:dyDescent="0.25">
      <c r="A7" s="144">
        <v>4</v>
      </c>
      <c r="B7" s="145" t="s">
        <v>299</v>
      </c>
      <c r="C7" s="146" t="s">
        <v>467</v>
      </c>
      <c r="D7" s="151">
        <v>1604600</v>
      </c>
      <c r="E7" s="150">
        <f t="shared" si="0"/>
        <v>4813800</v>
      </c>
      <c r="F7" s="155"/>
      <c r="G7" s="225">
        <f t="shared" si="1"/>
        <v>19255200</v>
      </c>
    </row>
    <row r="8" spans="1:7" s="147" customFormat="1" ht="67.5" x14ac:dyDescent="0.25">
      <c r="A8" s="144">
        <v>5</v>
      </c>
      <c r="B8" s="145" t="s">
        <v>469</v>
      </c>
      <c r="C8" s="146" t="s">
        <v>468</v>
      </c>
      <c r="D8" s="151">
        <v>1604600</v>
      </c>
      <c r="E8" s="150">
        <f t="shared" si="0"/>
        <v>4813800</v>
      </c>
      <c r="F8" s="155"/>
      <c r="G8" s="225">
        <f t="shared" si="1"/>
        <v>19255200</v>
      </c>
    </row>
    <row r="9" spans="1:7" s="147" customFormat="1" ht="67.5" x14ac:dyDescent="0.25">
      <c r="A9" s="144">
        <v>6</v>
      </c>
      <c r="B9" s="145" t="s">
        <v>470</v>
      </c>
      <c r="C9" s="148" t="s">
        <v>475</v>
      </c>
      <c r="D9" s="151">
        <v>1604600</v>
      </c>
      <c r="E9" s="150">
        <f t="shared" si="0"/>
        <v>4813800</v>
      </c>
      <c r="F9" s="155"/>
      <c r="G9" s="225">
        <f t="shared" si="1"/>
        <v>19255200</v>
      </c>
    </row>
    <row r="10" spans="1:7" s="147" customFormat="1" ht="59.25" customHeight="1" x14ac:dyDescent="0.25">
      <c r="A10" s="144">
        <v>7</v>
      </c>
      <c r="B10" s="145" t="s">
        <v>472</v>
      </c>
      <c r="C10" s="146" t="s">
        <v>471</v>
      </c>
      <c r="D10" s="151">
        <v>1547800</v>
      </c>
      <c r="E10" s="150">
        <f t="shared" si="0"/>
        <v>4643400</v>
      </c>
      <c r="F10" s="155"/>
      <c r="G10" s="225">
        <f t="shared" si="1"/>
        <v>18573600</v>
      </c>
    </row>
    <row r="11" spans="1:7" s="147" customFormat="1" ht="59.25" customHeight="1" x14ac:dyDescent="0.25">
      <c r="A11" s="144">
        <v>8</v>
      </c>
      <c r="B11" s="145" t="s">
        <v>474</v>
      </c>
      <c r="C11" s="146" t="s">
        <v>473</v>
      </c>
      <c r="D11" s="151">
        <v>1547800</v>
      </c>
      <c r="E11" s="150">
        <f t="shared" si="0"/>
        <v>4643400</v>
      </c>
      <c r="F11" s="155"/>
      <c r="G11" s="225">
        <f t="shared" si="1"/>
        <v>18573600</v>
      </c>
    </row>
    <row r="12" spans="1:7" x14ac:dyDescent="0.3">
      <c r="A12" s="153"/>
      <c r="B12" s="349" t="s">
        <v>476</v>
      </c>
      <c r="C12" s="350"/>
      <c r="D12" s="351"/>
      <c r="E12" s="152"/>
      <c r="F12" s="158">
        <f>SUM(E4:E11)</f>
        <v>37850400</v>
      </c>
      <c r="G12" s="158">
        <f>SUM(G4:G11)</f>
        <v>151401600</v>
      </c>
    </row>
    <row r="13" spans="1:7" ht="54.75" x14ac:dyDescent="0.3">
      <c r="A13" s="144">
        <v>9</v>
      </c>
      <c r="B13" s="223" t="s">
        <v>754</v>
      </c>
      <c r="C13" s="156" t="s">
        <v>273</v>
      </c>
      <c r="D13" s="150">
        <v>21874776</v>
      </c>
      <c r="E13" s="150">
        <v>10489000</v>
      </c>
      <c r="F13" s="225">
        <f>SUM(D13:E13)</f>
        <v>32363776</v>
      </c>
      <c r="G13" s="153"/>
    </row>
    <row r="14" spans="1:7" ht="94.5" x14ac:dyDescent="0.3">
      <c r="A14" s="144">
        <v>10</v>
      </c>
      <c r="B14" s="224" t="s">
        <v>755</v>
      </c>
      <c r="C14" s="146" t="s">
        <v>246</v>
      </c>
      <c r="D14" s="150">
        <v>21820420</v>
      </c>
      <c r="E14" s="150">
        <v>10499998.65</v>
      </c>
      <c r="F14" s="225">
        <f>SUM(D14:E14)</f>
        <v>32320418.649999999</v>
      </c>
      <c r="G14" s="153"/>
    </row>
    <row r="15" spans="1:7" x14ac:dyDescent="0.3">
      <c r="A15" s="153"/>
      <c r="B15" s="153"/>
      <c r="C15" s="157" t="s">
        <v>479</v>
      </c>
      <c r="D15" s="153"/>
      <c r="E15" s="158"/>
      <c r="F15" s="158">
        <f>SUM(F12:F14)</f>
        <v>102534594.65000001</v>
      </c>
      <c r="G15" s="158">
        <f>F14+F13+G12</f>
        <v>216085794.65000001</v>
      </c>
    </row>
    <row r="18" spans="1:4" x14ac:dyDescent="0.3">
      <c r="B18" s="143" t="s">
        <v>480</v>
      </c>
      <c r="C18" s="149" t="s">
        <v>108</v>
      </c>
    </row>
    <row r="19" spans="1:4" x14ac:dyDescent="0.3">
      <c r="B19" s="143" t="s">
        <v>481</v>
      </c>
      <c r="C19" s="149" t="s">
        <v>486</v>
      </c>
    </row>
    <row r="20" spans="1:4" x14ac:dyDescent="0.3">
      <c r="B20" s="143" t="s">
        <v>482</v>
      </c>
      <c r="C20" s="149" t="s">
        <v>487</v>
      </c>
    </row>
    <row r="21" spans="1:4" x14ac:dyDescent="0.3">
      <c r="B21" s="143" t="s">
        <v>483</v>
      </c>
      <c r="C21" s="149" t="s">
        <v>488</v>
      </c>
    </row>
    <row r="22" spans="1:4" x14ac:dyDescent="0.3">
      <c r="B22" s="143" t="s">
        <v>484</v>
      </c>
      <c r="C22" s="149" t="s">
        <v>169</v>
      </c>
    </row>
    <row r="23" spans="1:4" ht="18.75" x14ac:dyDescent="0.3">
      <c r="A23" s="159"/>
      <c r="B23" s="159" t="s">
        <v>485</v>
      </c>
      <c r="C23" s="160">
        <v>1639713</v>
      </c>
      <c r="D23" s="159"/>
    </row>
    <row r="25" spans="1:4" x14ac:dyDescent="0.3">
      <c r="B25" s="147" t="s">
        <v>480</v>
      </c>
      <c r="C25" s="149" t="s">
        <v>489</v>
      </c>
    </row>
    <row r="26" spans="1:4" ht="27.75" x14ac:dyDescent="0.3">
      <c r="B26" s="147" t="s">
        <v>481</v>
      </c>
      <c r="C26" s="148" t="s">
        <v>490</v>
      </c>
    </row>
    <row r="27" spans="1:4" x14ac:dyDescent="0.3">
      <c r="B27" s="147" t="s">
        <v>482</v>
      </c>
      <c r="C27" s="149" t="s">
        <v>487</v>
      </c>
    </row>
    <row r="28" spans="1:4" x14ac:dyDescent="0.3">
      <c r="B28" s="147" t="s">
        <v>483</v>
      </c>
      <c r="C28" s="149" t="s">
        <v>488</v>
      </c>
    </row>
    <row r="29" spans="1:4" x14ac:dyDescent="0.3">
      <c r="B29" s="147" t="s">
        <v>484</v>
      </c>
      <c r="C29" s="149" t="s">
        <v>491</v>
      </c>
    </row>
    <row r="30" spans="1:4" ht="18.75" x14ac:dyDescent="0.3">
      <c r="B30" s="161" t="s">
        <v>485</v>
      </c>
      <c r="C30" s="160">
        <v>1639713</v>
      </c>
    </row>
    <row r="32" spans="1:4" x14ac:dyDescent="0.3">
      <c r="B32" s="147" t="s">
        <v>480</v>
      </c>
      <c r="C32" s="149" t="s">
        <v>104</v>
      </c>
    </row>
    <row r="33" spans="2:3" x14ac:dyDescent="0.3">
      <c r="B33" s="147" t="s">
        <v>481</v>
      </c>
      <c r="C33" s="149" t="s">
        <v>492</v>
      </c>
    </row>
    <row r="34" spans="2:3" ht="41.25" x14ac:dyDescent="0.3">
      <c r="B34" s="147" t="s">
        <v>482</v>
      </c>
      <c r="C34" s="148" t="s">
        <v>493</v>
      </c>
    </row>
    <row r="35" spans="2:3" x14ac:dyDescent="0.3">
      <c r="B35" s="147" t="s">
        <v>483</v>
      </c>
      <c r="C35" s="149" t="s">
        <v>494</v>
      </c>
    </row>
    <row r="36" spans="2:3" x14ac:dyDescent="0.3">
      <c r="B36" s="147" t="s">
        <v>484</v>
      </c>
      <c r="C36" s="149" t="s">
        <v>495</v>
      </c>
    </row>
    <row r="37" spans="2:3" ht="18.75" x14ac:dyDescent="0.3">
      <c r="B37" s="161" t="s">
        <v>485</v>
      </c>
      <c r="C37" s="160">
        <v>152588830.25</v>
      </c>
    </row>
  </sheetData>
  <mergeCells count="3">
    <mergeCell ref="B12:D12"/>
    <mergeCell ref="A1:E2"/>
    <mergeCell ref="G1:G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6</vt:i4>
      </vt:variant>
    </vt:vector>
  </HeadingPairs>
  <TitlesOfParts>
    <vt:vector size="20" baseType="lpstr">
      <vt:lpstr>CONVENIOS </vt:lpstr>
      <vt:lpstr>COMITATO</vt:lpstr>
      <vt:lpstr>CONTRAT 2018</vt:lpstr>
      <vt:lpstr>OPERADORES</vt:lpstr>
      <vt:lpstr>Hoja1</vt:lpstr>
      <vt:lpstr>pto mto vias</vt:lpstr>
      <vt:lpstr>dni</vt:lpstr>
      <vt:lpstr>INGENIERO CIVIL</vt:lpstr>
      <vt:lpstr>OPER A DIC</vt:lpstr>
      <vt:lpstr>pendiente a 2019</vt:lpstr>
      <vt:lpstr>Hoja3</vt:lpstr>
      <vt:lpstr>Hoja2</vt:lpstr>
      <vt:lpstr>CONTRAT 2018 (2)</vt:lpstr>
      <vt:lpstr>Hoja5</vt:lpstr>
      <vt:lpstr>'CONTRAT 2018'!Títulos_a_imprimir</vt:lpstr>
      <vt:lpstr>'CONTRAT 2018 (2)'!Títulos_a_imprimir</vt:lpstr>
      <vt:lpstr>'CONVENIOS '!Títulos_a_imprimir</vt:lpstr>
      <vt:lpstr>dni!Títulos_a_imprimir</vt:lpstr>
      <vt:lpstr>OPERADORES!Títulos_a_imprimir</vt:lpstr>
      <vt:lpstr>'pendiente a 2019'!Títulos_a_imprimir</vt:lpstr>
    </vt:vector>
  </TitlesOfParts>
  <Company>www.intercambiosvirtuales.org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AlexWPS</cp:lastModifiedBy>
  <cp:lastPrinted>2019-07-25T14:54:12Z</cp:lastPrinted>
  <dcterms:created xsi:type="dcterms:W3CDTF">2012-04-18T12:51:10Z</dcterms:created>
  <dcterms:modified xsi:type="dcterms:W3CDTF">2022-06-05T14:47:16Z</dcterms:modified>
</cp:coreProperties>
</file>