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r_coding/r_data/020232024/"/>
    </mc:Choice>
  </mc:AlternateContent>
  <xr:revisionPtr revIDLastSave="0" documentId="8_{B63349B0-E06C-4499-9BA9-93C471B85981}" xr6:coauthVersionLast="47" xr6:coauthVersionMax="47" xr10:uidLastSave="{00000000-0000-0000-0000-000000000000}"/>
  <bookViews>
    <workbookView xWindow="120" yWindow="390" windowWidth="15015" windowHeight="11385" firstSheet="8" activeTab="10" xr2:uid="{1A392E70-6484-4157-8716-4D50583F2726}"/>
  </bookViews>
  <sheets>
    <sheet name="Variables Explained" sheetId="11" r:id="rId1"/>
    <sheet name="location" sheetId="1" r:id="rId2"/>
    <sheet name="water_extract" sheetId="2" r:id="rId3"/>
    <sheet name="weight" sheetId="3" r:id="rId4"/>
    <sheet name="ph" sheetId="4" r:id="rId5"/>
    <sheet name="dilution_IC-ICP" sheetId="5" r:id="rId6"/>
    <sheet name="IC" sheetId="7" r:id="rId7"/>
    <sheet name="ICP" sheetId="8" r:id="rId8"/>
    <sheet name="photos_porewater" sheetId="6" r:id="rId9"/>
    <sheet name="TOC_plate" sheetId="10" r:id="rId10"/>
    <sheet name="r_coding_19012024" sheetId="9" r:id="rId11"/>
    <sheet name="Sheet1" sheetId="12" r:id="rId12"/>
  </sheets>
  <externalReferences>
    <externalReference r:id="rId13"/>
    <externalReference r:id="rId14"/>
    <externalReference r:id="rId1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" i="9" l="1"/>
  <c r="AT3" i="9"/>
  <c r="AT4" i="9"/>
  <c r="AT5" i="9"/>
  <c r="AT6" i="9"/>
  <c r="AT7" i="9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28" i="9"/>
  <c r="AT29" i="9"/>
  <c r="AT30" i="9"/>
  <c r="AT31" i="9"/>
  <c r="AT32" i="9"/>
  <c r="AT33" i="9"/>
  <c r="AT34" i="9"/>
  <c r="AT35" i="9"/>
  <c r="AT36" i="9"/>
  <c r="AT37" i="9"/>
  <c r="AT38" i="9"/>
  <c r="AT39" i="9"/>
  <c r="AT40" i="9"/>
  <c r="AT41" i="9"/>
  <c r="AT42" i="9"/>
  <c r="AT43" i="9"/>
  <c r="AT44" i="9"/>
  <c r="AT45" i="9"/>
  <c r="AT46" i="9"/>
  <c r="AT47" i="9"/>
  <c r="AT48" i="9"/>
  <c r="AT49" i="9"/>
  <c r="AT50" i="9"/>
  <c r="AT51" i="9"/>
  <c r="AT52" i="9"/>
  <c r="AT53" i="9"/>
  <c r="AT54" i="9"/>
  <c r="AT55" i="9"/>
  <c r="AT56" i="9"/>
  <c r="AT57" i="9"/>
  <c r="AT58" i="9"/>
  <c r="AT59" i="9"/>
  <c r="AT60" i="9"/>
  <c r="AT61" i="9"/>
  <c r="AT62" i="9"/>
  <c r="AT63" i="9"/>
  <c r="AT64" i="9"/>
  <c r="AT65" i="9"/>
  <c r="AT66" i="9"/>
  <c r="AT67" i="9"/>
  <c r="Q3" i="10" a="1"/>
  <c r="Q3" i="10" s="1"/>
  <c r="Q4" i="10" a="1"/>
  <c r="Q4" i="10" s="1"/>
  <c r="Q5" i="10" a="1"/>
  <c r="Q5" i="10" s="1"/>
  <c r="Q6" i="10" a="1"/>
  <c r="Q6" i="10" s="1"/>
  <c r="Q7" i="10" a="1"/>
  <c r="Q7" i="10" s="1"/>
  <c r="Q8" i="10" a="1"/>
  <c r="Q8" i="10"/>
  <c r="Q9" i="10" a="1"/>
  <c r="Q9" i="10" s="1"/>
  <c r="Q10" i="10" a="1"/>
  <c r="Q10" i="10" s="1"/>
  <c r="Q11" i="10" a="1"/>
  <c r="Q11" i="10" s="1"/>
  <c r="Q12" i="10" a="1"/>
  <c r="Q12" i="10" s="1"/>
  <c r="Q13" i="10" a="1"/>
  <c r="Q13" i="10" s="1"/>
  <c r="Q14" i="10" a="1"/>
  <c r="Q14" i="10"/>
  <c r="Q15" i="10" a="1"/>
  <c r="Q15" i="10" s="1"/>
  <c r="Q16" i="10" a="1"/>
  <c r="Q16" i="10" s="1"/>
  <c r="Q17" i="10" a="1"/>
  <c r="Q17" i="10" s="1"/>
  <c r="Q18" i="10" a="1"/>
  <c r="Q18" i="10" s="1"/>
  <c r="Q19" i="10" a="1"/>
  <c r="Q19" i="10" s="1"/>
  <c r="Q20" i="10" a="1"/>
  <c r="Q20" i="10"/>
  <c r="Q21" i="10" a="1"/>
  <c r="Q21" i="10" s="1"/>
  <c r="Q22" i="10" a="1"/>
  <c r="Q22" i="10" s="1"/>
  <c r="Q23" i="10" a="1"/>
  <c r="Q23" i="10" s="1"/>
  <c r="Q24" i="10" a="1"/>
  <c r="Q24" i="10" s="1"/>
  <c r="Q25" i="10" a="1"/>
  <c r="Q25" i="10" s="1"/>
  <c r="Q26" i="10" a="1"/>
  <c r="Q26" i="10"/>
  <c r="Q27" i="10" a="1"/>
  <c r="Q27" i="10" s="1"/>
  <c r="Q28" i="10" a="1"/>
  <c r="Q28" i="10" s="1"/>
  <c r="Q29" i="10" a="1"/>
  <c r="Q29" i="10" s="1"/>
  <c r="Q30" i="10" a="1"/>
  <c r="Q30" i="10" s="1"/>
  <c r="Q31" i="10" a="1"/>
  <c r="Q31" i="10" s="1"/>
  <c r="Q32" i="10" a="1"/>
  <c r="Q32" i="10"/>
  <c r="Q33" i="10" a="1"/>
  <c r="Q33" i="10" s="1"/>
  <c r="Q34" i="10" a="1"/>
  <c r="Q34" i="10" s="1"/>
  <c r="Q35" i="10" a="1"/>
  <c r="Q35" i="10" s="1"/>
  <c r="Q36" i="10" a="1"/>
  <c r="Q36" i="10" s="1"/>
  <c r="Q37" i="10" a="1"/>
  <c r="Q37" i="10" s="1"/>
  <c r="Q38" i="10" a="1"/>
  <c r="Q38" i="10"/>
  <c r="Q39" i="10" a="1"/>
  <c r="Q39" i="10" s="1"/>
  <c r="Q40" i="10" a="1"/>
  <c r="Q40" i="10" s="1"/>
  <c r="Q41" i="10" a="1"/>
  <c r="Q41" i="10" s="1"/>
  <c r="Q42" i="10" a="1"/>
  <c r="Q42" i="10" s="1"/>
  <c r="Q43" i="10" a="1"/>
  <c r="Q43" i="10" s="1"/>
  <c r="Q44" i="10" a="1"/>
  <c r="Q44" i="10"/>
  <c r="Q45" i="10" a="1"/>
  <c r="Q45" i="10" s="1"/>
  <c r="Q46" i="10" a="1"/>
  <c r="Q46" i="10" s="1"/>
  <c r="Q47" i="10" a="1"/>
  <c r="Q47" i="10" s="1"/>
  <c r="Q48" i="10" a="1"/>
  <c r="Q48" i="10" s="1"/>
  <c r="Q49" i="10" a="1"/>
  <c r="Q49" i="10" s="1"/>
  <c r="Q50" i="10" a="1"/>
  <c r="Q50" i="10"/>
  <c r="Q51" i="10" a="1"/>
  <c r="Q51" i="10" s="1"/>
  <c r="Q52" i="10" a="1"/>
  <c r="Q52" i="10" s="1"/>
  <c r="Q53" i="10" a="1"/>
  <c r="Q53" i="10" s="1"/>
  <c r="Q54" i="10" a="1"/>
  <c r="Q54" i="10" s="1"/>
  <c r="Q55" i="10" a="1"/>
  <c r="Q55" i="10" s="1"/>
  <c r="Q56" i="10" a="1"/>
  <c r="Q56" i="10"/>
  <c r="Q57" i="10" a="1"/>
  <c r="Q57" i="10" s="1"/>
  <c r="Q58" i="10" a="1"/>
  <c r="Q58" i="10" s="1"/>
  <c r="Q59" i="10" a="1"/>
  <c r="Q59" i="10" s="1"/>
  <c r="Q60" i="10" a="1"/>
  <c r="Q60" i="10" s="1"/>
  <c r="Q61" i="10" a="1"/>
  <c r="Q61" i="10" s="1"/>
  <c r="Q62" i="10" a="1"/>
  <c r="Q62" i="10" s="1"/>
  <c r="Q63" i="10" a="1"/>
  <c r="Q63" i="10" s="1"/>
  <c r="Q64" i="10" a="1"/>
  <c r="Q64" i="10" s="1"/>
  <c r="Q65" i="10" a="1"/>
  <c r="Q65" i="10" s="1"/>
  <c r="Q66" i="10" a="1"/>
  <c r="Q66" i="10" s="1"/>
  <c r="Q67" i="10" a="1"/>
  <c r="Q67" i="10" s="1"/>
  <c r="Q2" i="10" a="1"/>
  <c r="Q2" i="10" s="1"/>
  <c r="L3" i="10" a="1"/>
  <c r="L3" i="10" s="1"/>
  <c r="L4" i="10" a="1"/>
  <c r="L4" i="10" s="1"/>
  <c r="L5" i="10" a="1"/>
  <c r="L5" i="10" s="1"/>
  <c r="L6" i="10" a="1"/>
  <c r="L6" i="10" s="1"/>
  <c r="L7" i="10" a="1"/>
  <c r="L7" i="10" s="1"/>
  <c r="L8" i="10" a="1"/>
  <c r="L8" i="10" s="1"/>
  <c r="L9" i="10" a="1"/>
  <c r="L9" i="10" s="1"/>
  <c r="L10" i="10" a="1"/>
  <c r="L10" i="10" s="1"/>
  <c r="L11" i="10" a="1"/>
  <c r="L11" i="10" s="1"/>
  <c r="L12" i="10" a="1"/>
  <c r="L12" i="10" s="1"/>
  <c r="L13" i="10" a="1"/>
  <c r="L13" i="10" s="1"/>
  <c r="L14" i="10" a="1"/>
  <c r="L14" i="10"/>
  <c r="L15" i="10" a="1"/>
  <c r="L15" i="10" s="1"/>
  <c r="L16" i="10" a="1"/>
  <c r="L16" i="10" s="1"/>
  <c r="L17" i="10" a="1"/>
  <c r="L17" i="10" s="1"/>
  <c r="L18" i="10" a="1"/>
  <c r="L18" i="10"/>
  <c r="L19" i="10" a="1"/>
  <c r="L19" i="10" s="1"/>
  <c r="L20" i="10" a="1"/>
  <c r="L20" i="10" s="1"/>
  <c r="L21" i="10" a="1"/>
  <c r="L21" i="10" s="1"/>
  <c r="L22" i="10" a="1"/>
  <c r="L22" i="10" s="1"/>
  <c r="L23" i="10" a="1"/>
  <c r="L23" i="10" s="1"/>
  <c r="L24" i="10" a="1"/>
  <c r="L24" i="10"/>
  <c r="L25" i="10" a="1"/>
  <c r="L25" i="10" s="1"/>
  <c r="L26" i="10" a="1"/>
  <c r="L26" i="10" s="1"/>
  <c r="L27" i="10" a="1"/>
  <c r="L27" i="10" s="1"/>
  <c r="L28" i="10" a="1"/>
  <c r="L28" i="10" s="1"/>
  <c r="L29" i="10" a="1"/>
  <c r="L29" i="10" s="1"/>
  <c r="L30" i="10" a="1"/>
  <c r="L30" i="10" s="1"/>
  <c r="L31" i="10" a="1"/>
  <c r="L31" i="10" s="1"/>
  <c r="L32" i="10" a="1"/>
  <c r="L32" i="10" s="1"/>
  <c r="L33" i="10" a="1"/>
  <c r="L33" i="10" s="1"/>
  <c r="L34" i="10" a="1"/>
  <c r="L34" i="10" s="1"/>
  <c r="L35" i="10" a="1"/>
  <c r="L35" i="10" s="1"/>
  <c r="L36" i="10" a="1"/>
  <c r="L36" i="10" s="1"/>
  <c r="L37" i="10" a="1"/>
  <c r="L37" i="10"/>
  <c r="L38" i="10" a="1"/>
  <c r="L38" i="10" s="1"/>
  <c r="L39" i="10" a="1"/>
  <c r="L39" i="10" s="1"/>
  <c r="L40" i="10" a="1"/>
  <c r="L40" i="10" s="1"/>
  <c r="L41" i="10" a="1"/>
  <c r="L41" i="10" s="1"/>
  <c r="L42" i="10" a="1"/>
  <c r="L42" i="10" s="1"/>
  <c r="L43" i="10" a="1"/>
  <c r="L43" i="10" s="1"/>
  <c r="L44" i="10" a="1"/>
  <c r="L44" i="10"/>
  <c r="L45" i="10" a="1"/>
  <c r="L45" i="10" s="1"/>
  <c r="L46" i="10" a="1"/>
  <c r="L46" i="10"/>
  <c r="L47" i="10" a="1"/>
  <c r="L47" i="10" s="1"/>
  <c r="L48" i="10" a="1"/>
  <c r="L48" i="10" s="1"/>
  <c r="L49" i="10" a="1"/>
  <c r="L49" i="10" s="1"/>
  <c r="L50" i="10" a="1"/>
  <c r="L50" i="10"/>
  <c r="L51" i="10" a="1"/>
  <c r="L51" i="10" s="1"/>
  <c r="L52" i="10" a="1"/>
  <c r="L52" i="10" s="1"/>
  <c r="L53" i="10" a="1"/>
  <c r="L53" i="10"/>
  <c r="L54" i="10" a="1"/>
  <c r="L54" i="10" s="1"/>
  <c r="L55" i="10" a="1"/>
  <c r="L55" i="10" s="1"/>
  <c r="L56" i="10" a="1"/>
  <c r="L56" i="10" s="1"/>
  <c r="L57" i="10" a="1"/>
  <c r="L57" i="10" s="1"/>
  <c r="L58" i="10" a="1"/>
  <c r="L58" i="10" s="1"/>
  <c r="L59" i="10" a="1"/>
  <c r="L59" i="10" s="1"/>
  <c r="L60" i="10" a="1"/>
  <c r="L60" i="10" s="1"/>
  <c r="L61" i="10" a="1"/>
  <c r="L61" i="10" s="1"/>
  <c r="L62" i="10" a="1"/>
  <c r="L62" i="10"/>
  <c r="L63" i="10" a="1"/>
  <c r="L63" i="10" s="1"/>
  <c r="L64" i="10" a="1"/>
  <c r="L64" i="10"/>
  <c r="L65" i="10" a="1"/>
  <c r="L65" i="10"/>
  <c r="L66" i="10" a="1"/>
  <c r="L66" i="10" s="1"/>
  <c r="L67" i="10" a="1"/>
  <c r="L67" i="10" s="1"/>
  <c r="L2" i="10" a="1"/>
  <c r="L2" i="10" s="1"/>
  <c r="J3" i="10" a="1"/>
  <c r="J3" i="10" s="1"/>
  <c r="J4" i="10" a="1"/>
  <c r="J4" i="10" s="1"/>
  <c r="J5" i="10" a="1"/>
  <c r="J5" i="10" s="1"/>
  <c r="J6" i="10" a="1"/>
  <c r="J6" i="10" s="1"/>
  <c r="J7" i="10" a="1"/>
  <c r="J7" i="10" s="1"/>
  <c r="J8" i="10" a="1"/>
  <c r="J8" i="10"/>
  <c r="J9" i="10" a="1"/>
  <c r="J9" i="10" s="1"/>
  <c r="J10" i="10" a="1"/>
  <c r="J10" i="10" s="1"/>
  <c r="J11" i="10" a="1"/>
  <c r="J11" i="10" s="1"/>
  <c r="J12" i="10" a="1"/>
  <c r="J12" i="10" s="1"/>
  <c r="J13" i="10" a="1"/>
  <c r="J13" i="10"/>
  <c r="J14" i="10" a="1"/>
  <c r="J14" i="10" s="1"/>
  <c r="J15" i="10" a="1"/>
  <c r="J15" i="10" s="1"/>
  <c r="J16" i="10" a="1"/>
  <c r="J16" i="10" s="1"/>
  <c r="J17" i="10" a="1"/>
  <c r="J17" i="10"/>
  <c r="J18" i="10" a="1"/>
  <c r="J18" i="10" s="1"/>
  <c r="J19" i="10" a="1"/>
  <c r="J19" i="10" s="1"/>
  <c r="J20" i="10" a="1"/>
  <c r="J20" i="10"/>
  <c r="J21" i="10" a="1"/>
  <c r="J21" i="10" s="1"/>
  <c r="J22" i="10" a="1"/>
  <c r="J22" i="10" s="1"/>
  <c r="J23" i="10" a="1"/>
  <c r="J23" i="10" s="1"/>
  <c r="J24" i="10" a="1"/>
  <c r="J24" i="10" s="1"/>
  <c r="J25" i="10" a="1"/>
  <c r="J25" i="10" s="1"/>
  <c r="J26" i="10" a="1"/>
  <c r="J26" i="10"/>
  <c r="J27" i="10" a="1"/>
  <c r="J27" i="10" s="1"/>
  <c r="J28" i="10" a="1"/>
  <c r="J28" i="10" s="1"/>
  <c r="J29" i="10" a="1"/>
  <c r="J29" i="10"/>
  <c r="J30" i="10" a="1"/>
  <c r="J30" i="10" s="1"/>
  <c r="J31" i="10" a="1"/>
  <c r="J31" i="10" s="1"/>
  <c r="J32" i="10" a="1"/>
  <c r="J32" i="10" s="1"/>
  <c r="J33" i="10" a="1"/>
  <c r="J33" i="10" s="1"/>
  <c r="J34" i="10" a="1"/>
  <c r="J34" i="10" s="1"/>
  <c r="J35" i="10" a="1"/>
  <c r="J35" i="10" s="1"/>
  <c r="J36" i="10" a="1"/>
  <c r="J36" i="10" s="1"/>
  <c r="J37" i="10" a="1"/>
  <c r="J37" i="10" s="1"/>
  <c r="J38" i="10" a="1"/>
  <c r="J38" i="10" s="1"/>
  <c r="J39" i="10" a="1"/>
  <c r="J39" i="10" s="1"/>
  <c r="J40" i="10" a="1"/>
  <c r="J40" i="10" s="1"/>
  <c r="J41" i="10" a="1"/>
  <c r="J41" i="10"/>
  <c r="J42" i="10" a="1"/>
  <c r="J42" i="10" s="1"/>
  <c r="J43" i="10" a="1"/>
  <c r="J43" i="10" s="1"/>
  <c r="J44" i="10" a="1"/>
  <c r="J44" i="10" s="1"/>
  <c r="J45" i="10" a="1"/>
  <c r="J45" i="10"/>
  <c r="J46" i="10" a="1"/>
  <c r="J46" i="10" s="1"/>
  <c r="J47" i="10" a="1"/>
  <c r="J47" i="10" s="1"/>
  <c r="J48" i="10" a="1"/>
  <c r="J48" i="10" s="1"/>
  <c r="J49" i="10" a="1"/>
  <c r="J49" i="10" s="1"/>
  <c r="J50" i="10" a="1"/>
  <c r="J50" i="10"/>
  <c r="J51" i="10" a="1"/>
  <c r="J51" i="10" s="1"/>
  <c r="J52" i="10" a="1"/>
  <c r="J52" i="10" s="1"/>
  <c r="J53" i="10" a="1"/>
  <c r="J53" i="10" s="1"/>
  <c r="J54" i="10" a="1"/>
  <c r="J54" i="10" s="1"/>
  <c r="J55" i="10" a="1"/>
  <c r="J55" i="10" s="1"/>
  <c r="J56" i="10" a="1"/>
  <c r="J56" i="10" s="1"/>
  <c r="J57" i="10" a="1"/>
  <c r="J57" i="10" s="1"/>
  <c r="J58" i="10" a="1"/>
  <c r="J58" i="10"/>
  <c r="J59" i="10" a="1"/>
  <c r="J59" i="10" s="1"/>
  <c r="J60" i="10" a="1"/>
  <c r="J60" i="10" s="1"/>
  <c r="J61" i="10" a="1"/>
  <c r="J61" i="10" s="1"/>
  <c r="J62" i="10" a="1"/>
  <c r="J62" i="10" s="1"/>
  <c r="J63" i="10" a="1"/>
  <c r="J63" i="10" s="1"/>
  <c r="J64" i="10" a="1"/>
  <c r="J64" i="10" s="1"/>
  <c r="J65" i="10" a="1"/>
  <c r="J65" i="10"/>
  <c r="J66" i="10" a="1"/>
  <c r="J66" i="10" s="1"/>
  <c r="J67" i="10" a="1"/>
  <c r="J67" i="10" s="1"/>
  <c r="J2" i="10" a="1"/>
  <c r="J2" i="10" s="1"/>
  <c r="M3" i="10" a="1"/>
  <c r="M3" i="10" s="1"/>
  <c r="N3" i="10" a="1"/>
  <c r="N3" i="10"/>
  <c r="O3" i="10" a="1"/>
  <c r="O3" i="10" s="1"/>
  <c r="P3" i="10" a="1"/>
  <c r="P3" i="10" s="1"/>
  <c r="M4" i="10" a="1"/>
  <c r="M4" i="10" s="1"/>
  <c r="N4" i="10" a="1"/>
  <c r="N4" i="10" s="1"/>
  <c r="O4" i="10" a="1"/>
  <c r="O4" i="10"/>
  <c r="P4" i="10" a="1"/>
  <c r="P4" i="10" s="1"/>
  <c r="M5" i="10" a="1"/>
  <c r="M5" i="10" s="1"/>
  <c r="N5" i="10" a="1"/>
  <c r="N5" i="10" s="1"/>
  <c r="O5" i="10" a="1"/>
  <c r="O5" i="10" s="1"/>
  <c r="P5" i="10" a="1"/>
  <c r="P5" i="10" s="1"/>
  <c r="M6" i="10" a="1"/>
  <c r="M6" i="10" s="1"/>
  <c r="N6" i="10" a="1"/>
  <c r="N6" i="10" s="1"/>
  <c r="O6" i="10" a="1"/>
  <c r="O6" i="10" s="1"/>
  <c r="P6" i="10" a="1"/>
  <c r="P6" i="10" s="1"/>
  <c r="M7" i="10" a="1"/>
  <c r="M7" i="10" s="1"/>
  <c r="N7" i="10" a="1"/>
  <c r="N7" i="10"/>
  <c r="O7" i="10" a="1"/>
  <c r="O7" i="10" s="1"/>
  <c r="P7" i="10" a="1"/>
  <c r="P7" i="10" s="1"/>
  <c r="M8" i="10" a="1"/>
  <c r="M8" i="10" s="1"/>
  <c r="N8" i="10" a="1"/>
  <c r="N8" i="10" s="1"/>
  <c r="O8" i="10" a="1"/>
  <c r="O8" i="10"/>
  <c r="P8" i="10" a="1"/>
  <c r="P8" i="10" s="1"/>
  <c r="M9" i="10" a="1"/>
  <c r="M9" i="10" s="1"/>
  <c r="N9" i="10" a="1"/>
  <c r="N9" i="10"/>
  <c r="O9" i="10" a="1"/>
  <c r="O9" i="10" s="1"/>
  <c r="P9" i="10" a="1"/>
  <c r="P9" i="10" s="1"/>
  <c r="M10" i="10" a="1"/>
  <c r="M10" i="10" s="1"/>
  <c r="N10" i="10" a="1"/>
  <c r="N10" i="10" s="1"/>
  <c r="O10" i="10" a="1"/>
  <c r="O10" i="10" s="1"/>
  <c r="P10" i="10" a="1"/>
  <c r="P10" i="10" s="1"/>
  <c r="M11" i="10" a="1"/>
  <c r="M11" i="10" s="1"/>
  <c r="N11" i="10" a="1"/>
  <c r="N11" i="10" s="1"/>
  <c r="O11" i="10" a="1"/>
  <c r="O11" i="10" s="1"/>
  <c r="P11" i="10" a="1"/>
  <c r="P11" i="10" s="1"/>
  <c r="M12" i="10" a="1"/>
  <c r="M12" i="10" s="1"/>
  <c r="N12" i="10" a="1"/>
  <c r="N12" i="10" s="1"/>
  <c r="O12" i="10" a="1"/>
  <c r="O12" i="10" s="1"/>
  <c r="P12" i="10" a="1"/>
  <c r="P12" i="10" s="1"/>
  <c r="M13" i="10" a="1"/>
  <c r="M13" i="10" s="1"/>
  <c r="N13" i="10" a="1"/>
  <c r="N13" i="10" s="1"/>
  <c r="O13" i="10" a="1"/>
  <c r="O13" i="10" s="1"/>
  <c r="P13" i="10" a="1"/>
  <c r="P13" i="10"/>
  <c r="M14" i="10" a="1"/>
  <c r="M14" i="10" s="1"/>
  <c r="N14" i="10" a="1"/>
  <c r="N14" i="10" s="1"/>
  <c r="O14" i="10" a="1"/>
  <c r="O14" i="10" s="1"/>
  <c r="P14" i="10" a="1"/>
  <c r="P14" i="10" s="1"/>
  <c r="M15" i="10" a="1"/>
  <c r="M15" i="10" s="1"/>
  <c r="N15" i="10" a="1"/>
  <c r="N15" i="10" s="1"/>
  <c r="O15" i="10" a="1"/>
  <c r="O15" i="10" s="1"/>
  <c r="P15" i="10" a="1"/>
  <c r="P15" i="10" s="1"/>
  <c r="M16" i="10" a="1"/>
  <c r="M16" i="10" s="1"/>
  <c r="N16" i="10" a="1"/>
  <c r="N16" i="10" s="1"/>
  <c r="O16" i="10" a="1"/>
  <c r="O16" i="10" s="1"/>
  <c r="P16" i="10" a="1"/>
  <c r="P16" i="10" s="1"/>
  <c r="M17" i="10" a="1"/>
  <c r="M17" i="10" s="1"/>
  <c r="N17" i="10" a="1"/>
  <c r="N17" i="10" s="1"/>
  <c r="O17" i="10" a="1"/>
  <c r="O17" i="10" s="1"/>
  <c r="P17" i="10" a="1"/>
  <c r="P17" i="10" s="1"/>
  <c r="M18" i="10" a="1"/>
  <c r="M18" i="10" s="1"/>
  <c r="N18" i="10" a="1"/>
  <c r="N18" i="10" s="1"/>
  <c r="O18" i="10" a="1"/>
  <c r="O18" i="10" s="1"/>
  <c r="P18" i="10" a="1"/>
  <c r="P18" i="10" s="1"/>
  <c r="M19" i="10" a="1"/>
  <c r="M19" i="10" s="1"/>
  <c r="N19" i="10" a="1"/>
  <c r="N19" i="10" s="1"/>
  <c r="O19" i="10" a="1"/>
  <c r="O19" i="10" s="1"/>
  <c r="P19" i="10" a="1"/>
  <c r="P19" i="10" s="1"/>
  <c r="M20" i="10" a="1"/>
  <c r="M20" i="10" s="1"/>
  <c r="N20" i="10" a="1"/>
  <c r="N20" i="10" s="1"/>
  <c r="O20" i="10" a="1"/>
  <c r="O20" i="10" s="1"/>
  <c r="P20" i="10" a="1"/>
  <c r="P20" i="10" s="1"/>
  <c r="M21" i="10" a="1"/>
  <c r="M21" i="10" s="1"/>
  <c r="N21" i="10" a="1"/>
  <c r="N21" i="10" s="1"/>
  <c r="O21" i="10" a="1"/>
  <c r="O21" i="10" s="1"/>
  <c r="P21" i="10" a="1"/>
  <c r="P21" i="10"/>
  <c r="M22" i="10" a="1"/>
  <c r="M22" i="10" s="1"/>
  <c r="N22" i="10" a="1"/>
  <c r="N22" i="10" s="1"/>
  <c r="O22" i="10" a="1"/>
  <c r="O22" i="10" s="1"/>
  <c r="P22" i="10" a="1"/>
  <c r="P22" i="10" s="1"/>
  <c r="M23" i="10" a="1"/>
  <c r="M23" i="10" s="1"/>
  <c r="N23" i="10" a="1"/>
  <c r="N23" i="10" s="1"/>
  <c r="O23" i="10" a="1"/>
  <c r="O23" i="10" s="1"/>
  <c r="P23" i="10" a="1"/>
  <c r="P23" i="10" s="1"/>
  <c r="M24" i="10" a="1"/>
  <c r="M24" i="10" s="1"/>
  <c r="N24" i="10" a="1"/>
  <c r="N24" i="10" s="1"/>
  <c r="O24" i="10" a="1"/>
  <c r="O24" i="10" s="1"/>
  <c r="P24" i="10" a="1"/>
  <c r="P24" i="10" s="1"/>
  <c r="M25" i="10" a="1"/>
  <c r="M25" i="10" s="1"/>
  <c r="N25" i="10" a="1"/>
  <c r="N25" i="10" s="1"/>
  <c r="O25" i="10" a="1"/>
  <c r="O25" i="10"/>
  <c r="P25" i="10" a="1"/>
  <c r="P25" i="10" s="1"/>
  <c r="M26" i="10" a="1"/>
  <c r="M26" i="10" s="1"/>
  <c r="N26" i="10" a="1"/>
  <c r="N26" i="10" s="1"/>
  <c r="O26" i="10" a="1"/>
  <c r="O26" i="10" s="1"/>
  <c r="P26" i="10" a="1"/>
  <c r="P26" i="10"/>
  <c r="M27" i="10" a="1"/>
  <c r="M27" i="10" s="1"/>
  <c r="N27" i="10" a="1"/>
  <c r="N27" i="10" s="1"/>
  <c r="O27" i="10" a="1"/>
  <c r="O27" i="10" s="1"/>
  <c r="P27" i="10" a="1"/>
  <c r="P27" i="10" s="1"/>
  <c r="M28" i="10" a="1"/>
  <c r="M28" i="10" s="1"/>
  <c r="N28" i="10" a="1"/>
  <c r="N28" i="10" s="1"/>
  <c r="O28" i="10" a="1"/>
  <c r="O28" i="10" s="1"/>
  <c r="P28" i="10" a="1"/>
  <c r="P28" i="10"/>
  <c r="M29" i="10" a="1"/>
  <c r="M29" i="10" s="1"/>
  <c r="N29" i="10" a="1"/>
  <c r="N29" i="10" s="1"/>
  <c r="O29" i="10" a="1"/>
  <c r="O29" i="10" s="1"/>
  <c r="P29" i="10" a="1"/>
  <c r="P29" i="10" s="1"/>
  <c r="M30" i="10" a="1"/>
  <c r="M30" i="10" s="1"/>
  <c r="N30" i="10" a="1"/>
  <c r="N30" i="10" s="1"/>
  <c r="O30" i="10" a="1"/>
  <c r="O30" i="10" s="1"/>
  <c r="P30" i="10" a="1"/>
  <c r="P30" i="10" s="1"/>
  <c r="M31" i="10" a="1"/>
  <c r="M31" i="10" s="1"/>
  <c r="N31" i="10" a="1"/>
  <c r="N31" i="10" s="1"/>
  <c r="O31" i="10" a="1"/>
  <c r="O31" i="10" s="1"/>
  <c r="P31" i="10" a="1"/>
  <c r="P31" i="10" s="1"/>
  <c r="M32" i="10" a="1"/>
  <c r="M32" i="10" s="1"/>
  <c r="N32" i="10" a="1"/>
  <c r="N32" i="10" s="1"/>
  <c r="O32" i="10" a="1"/>
  <c r="O32" i="10" s="1"/>
  <c r="P32" i="10" a="1"/>
  <c r="P32" i="10" s="1"/>
  <c r="M33" i="10" a="1"/>
  <c r="M33" i="10" s="1"/>
  <c r="N33" i="10" a="1"/>
  <c r="N33" i="10"/>
  <c r="O33" i="10" a="1"/>
  <c r="O33" i="10" s="1"/>
  <c r="P33" i="10" a="1"/>
  <c r="P33" i="10" s="1"/>
  <c r="M34" i="10" a="1"/>
  <c r="M34" i="10" s="1"/>
  <c r="N34" i="10" a="1"/>
  <c r="N34" i="10" s="1"/>
  <c r="O34" i="10" a="1"/>
  <c r="O34" i="10" s="1"/>
  <c r="P34" i="10" a="1"/>
  <c r="P34" i="10" s="1"/>
  <c r="M35" i="10" a="1"/>
  <c r="M35" i="10" s="1"/>
  <c r="N35" i="10" a="1"/>
  <c r="N35" i="10"/>
  <c r="O35" i="10" a="1"/>
  <c r="O35" i="10"/>
  <c r="P35" i="10" a="1"/>
  <c r="P35" i="10"/>
  <c r="M36" i="10" a="1"/>
  <c r="M36" i="10" s="1"/>
  <c r="N36" i="10" a="1"/>
  <c r="N36" i="10" s="1"/>
  <c r="O36" i="10" a="1"/>
  <c r="O36" i="10" s="1"/>
  <c r="P36" i="10" a="1"/>
  <c r="P36" i="10" s="1"/>
  <c r="M37" i="10" a="1"/>
  <c r="M37" i="10" s="1"/>
  <c r="N37" i="10" a="1"/>
  <c r="N37" i="10" s="1"/>
  <c r="O37" i="10" a="1"/>
  <c r="O37" i="10" s="1"/>
  <c r="P37" i="10" a="1"/>
  <c r="P37" i="10" s="1"/>
  <c r="M38" i="10" a="1"/>
  <c r="M38" i="10" s="1"/>
  <c r="N38" i="10" a="1"/>
  <c r="N38" i="10"/>
  <c r="O38" i="10" a="1"/>
  <c r="O38" i="10" s="1"/>
  <c r="P38" i="10" a="1"/>
  <c r="P38" i="10" s="1"/>
  <c r="M39" i="10" a="1"/>
  <c r="M39" i="10" s="1"/>
  <c r="N39" i="10" a="1"/>
  <c r="N39" i="10" s="1"/>
  <c r="O39" i="10" a="1"/>
  <c r="O39" i="10" s="1"/>
  <c r="P39" i="10" a="1"/>
  <c r="P39" i="10" s="1"/>
  <c r="M40" i="10" a="1"/>
  <c r="M40" i="10" s="1"/>
  <c r="N40" i="10" a="1"/>
  <c r="N40" i="10"/>
  <c r="O40" i="10" a="1"/>
  <c r="O40" i="10"/>
  <c r="P40" i="10" a="1"/>
  <c r="P40" i="10" s="1"/>
  <c r="M41" i="10" a="1"/>
  <c r="M41" i="10" s="1"/>
  <c r="N41" i="10" a="1"/>
  <c r="N41" i="10" s="1"/>
  <c r="O41" i="10" a="1"/>
  <c r="O41" i="10" s="1"/>
  <c r="P41" i="10" a="1"/>
  <c r="P41" i="10" s="1"/>
  <c r="M42" i="10" a="1"/>
  <c r="M42" i="10" s="1"/>
  <c r="N42" i="10" a="1"/>
  <c r="N42" i="10" s="1"/>
  <c r="O42" i="10" a="1"/>
  <c r="O42" i="10" s="1"/>
  <c r="P42" i="10" a="1"/>
  <c r="P42" i="10"/>
  <c r="M43" i="10" a="1"/>
  <c r="M43" i="10" s="1"/>
  <c r="N43" i="10" a="1"/>
  <c r="N43" i="10"/>
  <c r="O43" i="10" a="1"/>
  <c r="O43" i="10" s="1"/>
  <c r="P43" i="10" a="1"/>
  <c r="P43" i="10" s="1"/>
  <c r="M44" i="10" a="1"/>
  <c r="M44" i="10" s="1"/>
  <c r="N44" i="10" a="1"/>
  <c r="N44" i="10" s="1"/>
  <c r="O44" i="10" a="1"/>
  <c r="O44" i="10" s="1"/>
  <c r="P44" i="10" a="1"/>
  <c r="P44" i="10" s="1"/>
  <c r="M45" i="10" a="1"/>
  <c r="M45" i="10" s="1"/>
  <c r="N45" i="10" a="1"/>
  <c r="N45" i="10" s="1"/>
  <c r="O45" i="10" a="1"/>
  <c r="O45" i="10" s="1"/>
  <c r="P45" i="10" a="1"/>
  <c r="P45" i="10"/>
  <c r="M46" i="10" a="1"/>
  <c r="M46" i="10" s="1"/>
  <c r="N46" i="10" a="1"/>
  <c r="N46" i="10" s="1"/>
  <c r="O46" i="10" a="1"/>
  <c r="O46" i="10" s="1"/>
  <c r="P46" i="10" a="1"/>
  <c r="P46" i="10" s="1"/>
  <c r="M47" i="10" a="1"/>
  <c r="M47" i="10" s="1"/>
  <c r="N47" i="10" a="1"/>
  <c r="N47" i="10"/>
  <c r="O47" i="10" a="1"/>
  <c r="O47" i="10" s="1"/>
  <c r="P47" i="10" a="1"/>
  <c r="P47" i="10" s="1"/>
  <c r="M48" i="10" a="1"/>
  <c r="M48" i="10" s="1"/>
  <c r="N48" i="10" a="1"/>
  <c r="N48" i="10"/>
  <c r="O48" i="10" a="1"/>
  <c r="O48" i="10" s="1"/>
  <c r="P48" i="10" a="1"/>
  <c r="P48" i="10" s="1"/>
  <c r="M49" i="10" a="1"/>
  <c r="M49" i="10" s="1"/>
  <c r="N49" i="10" a="1"/>
  <c r="N49" i="10" s="1"/>
  <c r="O49" i="10" a="1"/>
  <c r="O49" i="10" s="1"/>
  <c r="P49" i="10" a="1"/>
  <c r="P49" i="10" s="1"/>
  <c r="M50" i="10" a="1"/>
  <c r="M50" i="10" s="1"/>
  <c r="N50" i="10" a="1"/>
  <c r="N50" i="10" s="1"/>
  <c r="O50" i="10" a="1"/>
  <c r="O50" i="10" s="1"/>
  <c r="P50" i="10" a="1"/>
  <c r="P50" i="10"/>
  <c r="M51" i="10" a="1"/>
  <c r="M51" i="10" s="1"/>
  <c r="N51" i="10" a="1"/>
  <c r="N51" i="10" s="1"/>
  <c r="O51" i="10" a="1"/>
  <c r="O51" i="10" s="1"/>
  <c r="P51" i="10" a="1"/>
  <c r="P51" i="10" s="1"/>
  <c r="M52" i="10" a="1"/>
  <c r="M52" i="10" s="1"/>
  <c r="N52" i="10" a="1"/>
  <c r="N52" i="10" s="1"/>
  <c r="O52" i="10" a="1"/>
  <c r="O52" i="10" s="1"/>
  <c r="P52" i="10" a="1"/>
  <c r="P52" i="10" s="1"/>
  <c r="M53" i="10" a="1"/>
  <c r="M53" i="10" s="1"/>
  <c r="N53" i="10" a="1"/>
  <c r="N53" i="10" s="1"/>
  <c r="O53" i="10" a="1"/>
  <c r="O53" i="10"/>
  <c r="P53" i="10" a="1"/>
  <c r="P53" i="10" s="1"/>
  <c r="M54" i="10" a="1"/>
  <c r="M54" i="10" s="1"/>
  <c r="N54" i="10" a="1"/>
  <c r="N54" i="10"/>
  <c r="O54" i="10" a="1"/>
  <c r="O54" i="10" s="1"/>
  <c r="P54" i="10" a="1"/>
  <c r="P54" i="10"/>
  <c r="M55" i="10" a="1"/>
  <c r="M55" i="10" s="1"/>
  <c r="N55" i="10" a="1"/>
  <c r="N55" i="10" s="1"/>
  <c r="O55" i="10" a="1"/>
  <c r="O55" i="10" s="1"/>
  <c r="P55" i="10" a="1"/>
  <c r="P55" i="10" s="1"/>
  <c r="M56" i="10" a="1"/>
  <c r="M56" i="10" s="1"/>
  <c r="N56" i="10" a="1"/>
  <c r="N56" i="10"/>
  <c r="O56" i="10" a="1"/>
  <c r="O56" i="10" s="1"/>
  <c r="P56" i="10" a="1"/>
  <c r="P56" i="10" s="1"/>
  <c r="M57" i="10" a="1"/>
  <c r="M57" i="10" s="1"/>
  <c r="N57" i="10" a="1"/>
  <c r="N57" i="10"/>
  <c r="O57" i="10" a="1"/>
  <c r="O57" i="10" s="1"/>
  <c r="P57" i="10" a="1"/>
  <c r="P57" i="10" s="1"/>
  <c r="M58" i="10" a="1"/>
  <c r="M58" i="10" s="1"/>
  <c r="N58" i="10" a="1"/>
  <c r="N58" i="10" s="1"/>
  <c r="O58" i="10" a="1"/>
  <c r="O58" i="10" s="1"/>
  <c r="P58" i="10" a="1"/>
  <c r="P58" i="10" s="1"/>
  <c r="M59" i="10" a="1"/>
  <c r="M59" i="10" s="1"/>
  <c r="N59" i="10" a="1"/>
  <c r="N59" i="10" s="1"/>
  <c r="O59" i="10" a="1"/>
  <c r="O59" i="10" s="1"/>
  <c r="P59" i="10" a="1"/>
  <c r="P59" i="10" s="1"/>
  <c r="M60" i="10" a="1"/>
  <c r="M60" i="10" s="1"/>
  <c r="N60" i="10" a="1"/>
  <c r="N60" i="10" s="1"/>
  <c r="O60" i="10" a="1"/>
  <c r="O60" i="10" s="1"/>
  <c r="P60" i="10" a="1"/>
  <c r="P60" i="10" s="1"/>
  <c r="M61" i="10" a="1"/>
  <c r="M61" i="10" s="1"/>
  <c r="N61" i="10" a="1"/>
  <c r="N61" i="10" s="1"/>
  <c r="O61" i="10" a="1"/>
  <c r="O61" i="10" s="1"/>
  <c r="P61" i="10" a="1"/>
  <c r="P61" i="10" s="1"/>
  <c r="M62" i="10" a="1"/>
  <c r="M62" i="10" s="1"/>
  <c r="N62" i="10" a="1"/>
  <c r="N62" i="10" s="1"/>
  <c r="O62" i="10" a="1"/>
  <c r="O62" i="10" s="1"/>
  <c r="P62" i="10" a="1"/>
  <c r="P62" i="10" s="1"/>
  <c r="M63" i="10" a="1"/>
  <c r="M63" i="10" s="1"/>
  <c r="N63" i="10" a="1"/>
  <c r="N63" i="10"/>
  <c r="O63" i="10" a="1"/>
  <c r="O63" i="10" s="1"/>
  <c r="P63" i="10" a="1"/>
  <c r="P63" i="10" s="1"/>
  <c r="M64" i="10" a="1"/>
  <c r="M64" i="10" s="1"/>
  <c r="N64" i="10" a="1"/>
  <c r="N64" i="10" s="1"/>
  <c r="O64" i="10" a="1"/>
  <c r="O64" i="10" s="1"/>
  <c r="P64" i="10" a="1"/>
  <c r="P64" i="10" s="1"/>
  <c r="M65" i="10" a="1"/>
  <c r="M65" i="10" s="1"/>
  <c r="N65" i="10" a="1"/>
  <c r="N65" i="10" s="1"/>
  <c r="O65" i="10" a="1"/>
  <c r="O65" i="10" s="1"/>
  <c r="P65" i="10" a="1"/>
  <c r="P65" i="10" s="1"/>
  <c r="M66" i="10" a="1"/>
  <c r="M66" i="10" s="1"/>
  <c r="N66" i="10" a="1"/>
  <c r="N66" i="10"/>
  <c r="O66" i="10" a="1"/>
  <c r="O66" i="10" s="1"/>
  <c r="P66" i="10" a="1"/>
  <c r="P66" i="10" s="1"/>
  <c r="M67" i="10" a="1"/>
  <c r="M67" i="10" s="1"/>
  <c r="N67" i="10" a="1"/>
  <c r="N67" i="10" s="1"/>
  <c r="O67" i="10" a="1"/>
  <c r="O67" i="10" s="1"/>
  <c r="P67" i="10" a="1"/>
  <c r="P67" i="10" s="1"/>
  <c r="P2" i="10" a="1"/>
  <c r="P2" i="10" s="1"/>
  <c r="O2" i="10" a="1"/>
  <c r="O2" i="10" s="1"/>
  <c r="M2" i="10" a="1"/>
  <c r="M2" i="10" s="1"/>
  <c r="N2" i="10" a="1"/>
  <c r="N2" i="10" s="1"/>
  <c r="K3" i="10" a="1"/>
  <c r="K3" i="10" s="1"/>
  <c r="K4" i="10" a="1"/>
  <c r="K4" i="10" s="1"/>
  <c r="K5" i="10" a="1"/>
  <c r="K5" i="10" s="1"/>
  <c r="K6" i="10" a="1"/>
  <c r="K6" i="10"/>
  <c r="K7" i="10" a="1"/>
  <c r="K7" i="10" s="1"/>
  <c r="K8" i="10" a="1"/>
  <c r="K8" i="10" s="1"/>
  <c r="K9" i="10" a="1"/>
  <c r="K9" i="10" s="1"/>
  <c r="K10" i="10" a="1"/>
  <c r="K10" i="10" s="1"/>
  <c r="K11" i="10" a="1"/>
  <c r="K11" i="10" s="1"/>
  <c r="K12" i="10" a="1"/>
  <c r="K12" i="10" s="1"/>
  <c r="K13" i="10" a="1"/>
  <c r="K13" i="10" s="1"/>
  <c r="K14" i="10" a="1"/>
  <c r="K14" i="10" s="1"/>
  <c r="K15" i="10" a="1"/>
  <c r="K15" i="10" s="1"/>
  <c r="K16" i="10" a="1"/>
  <c r="K16" i="10" s="1"/>
  <c r="K17" i="10" a="1"/>
  <c r="K17" i="10" s="1"/>
  <c r="K18" i="10" a="1"/>
  <c r="K18" i="10" s="1"/>
  <c r="K19" i="10" a="1"/>
  <c r="K19" i="10" s="1"/>
  <c r="K20" i="10" a="1"/>
  <c r="K20" i="10"/>
  <c r="K21" i="10" a="1"/>
  <c r="K21" i="10" s="1"/>
  <c r="K22" i="10" a="1"/>
  <c r="K22" i="10" s="1"/>
  <c r="K23" i="10" a="1"/>
  <c r="K23" i="10" s="1"/>
  <c r="K24" i="10" a="1"/>
  <c r="K24" i="10" s="1"/>
  <c r="K25" i="10" a="1"/>
  <c r="K25" i="10" s="1"/>
  <c r="K26" i="10" a="1"/>
  <c r="K26" i="10"/>
  <c r="K27" i="10" a="1"/>
  <c r="K27" i="10" s="1"/>
  <c r="K28" i="10" a="1"/>
  <c r="K28" i="10" s="1"/>
  <c r="K29" i="10" a="1"/>
  <c r="K29" i="10" s="1"/>
  <c r="K30" i="10" a="1"/>
  <c r="K30" i="10" s="1"/>
  <c r="K31" i="10" a="1"/>
  <c r="K31" i="10" s="1"/>
  <c r="K32" i="10" a="1"/>
  <c r="K32" i="10" s="1"/>
  <c r="K33" i="10" a="1"/>
  <c r="K33" i="10" s="1"/>
  <c r="K34" i="10" a="1"/>
  <c r="K34" i="10" s="1"/>
  <c r="K35" i="10" a="1"/>
  <c r="K35" i="10" s="1"/>
  <c r="K36" i="10" a="1"/>
  <c r="K36" i="10" s="1"/>
  <c r="K37" i="10" a="1"/>
  <c r="K37" i="10" s="1"/>
  <c r="K38" i="10" a="1"/>
  <c r="K38" i="10" s="1"/>
  <c r="K39" i="10" a="1"/>
  <c r="K39" i="10" s="1"/>
  <c r="K40" i="10" a="1"/>
  <c r="K40" i="10" s="1"/>
  <c r="K41" i="10" a="1"/>
  <c r="K41" i="10" s="1"/>
  <c r="K42" i="10" a="1"/>
  <c r="K42" i="10" s="1"/>
  <c r="K43" i="10" a="1"/>
  <c r="K43" i="10" s="1"/>
  <c r="K44" i="10" a="1"/>
  <c r="K44" i="10"/>
  <c r="K45" i="10" a="1"/>
  <c r="K45" i="10"/>
  <c r="K46" i="10" a="1"/>
  <c r="K46" i="10" s="1"/>
  <c r="K47" i="10" a="1"/>
  <c r="K47" i="10" s="1"/>
  <c r="K48" i="10" a="1"/>
  <c r="K48" i="10" s="1"/>
  <c r="K49" i="10" a="1"/>
  <c r="K49" i="10" s="1"/>
  <c r="K50" i="10" a="1"/>
  <c r="K50" i="10" s="1"/>
  <c r="K51" i="10" a="1"/>
  <c r="K51" i="10" s="1"/>
  <c r="K52" i="10" a="1"/>
  <c r="K52" i="10" s="1"/>
  <c r="K53" i="10" a="1"/>
  <c r="K53" i="10" s="1"/>
  <c r="K54" i="10" a="1"/>
  <c r="K54" i="10"/>
  <c r="K55" i="10" a="1"/>
  <c r="K55" i="10" s="1"/>
  <c r="K56" i="10" a="1"/>
  <c r="K56" i="10" s="1"/>
  <c r="K57" i="10" a="1"/>
  <c r="K57" i="10" s="1"/>
  <c r="K58" i="10" a="1"/>
  <c r="K58" i="10"/>
  <c r="K59" i="10" a="1"/>
  <c r="K59" i="10" s="1"/>
  <c r="K60" i="10" a="1"/>
  <c r="K60" i="10" s="1"/>
  <c r="K61" i="10" a="1"/>
  <c r="K61" i="10"/>
  <c r="K62" i="10" a="1"/>
  <c r="K62" i="10" s="1"/>
  <c r="K63" i="10" a="1"/>
  <c r="K63" i="10" s="1"/>
  <c r="K64" i="10" a="1"/>
  <c r="K64" i="10" s="1"/>
  <c r="K65" i="10" a="1"/>
  <c r="K65" i="10" s="1"/>
  <c r="K66" i="10" a="1"/>
  <c r="K66" i="10" s="1"/>
  <c r="K67" i="10" a="1"/>
  <c r="K67" i="10" s="1"/>
  <c r="K2" i="10" a="1"/>
  <c r="K2" i="10" s="1"/>
  <c r="I3" i="10" a="1"/>
  <c r="I3" i="10" s="1"/>
  <c r="I4" i="10" a="1"/>
  <c r="I4" i="10" s="1"/>
  <c r="I5" i="10" a="1"/>
  <c r="I5" i="10" s="1"/>
  <c r="I6" i="10" a="1"/>
  <c r="I6" i="10" s="1"/>
  <c r="I7" i="10" a="1"/>
  <c r="I7" i="10" s="1"/>
  <c r="I8" i="10" a="1"/>
  <c r="I8" i="10" s="1"/>
  <c r="I9" i="10" a="1"/>
  <c r="I9" i="10" s="1"/>
  <c r="I10" i="10" a="1"/>
  <c r="I10" i="10" s="1"/>
  <c r="I11" i="10" a="1"/>
  <c r="I11" i="10" s="1"/>
  <c r="I12" i="10" a="1"/>
  <c r="I12" i="10" s="1"/>
  <c r="I13" i="10" a="1"/>
  <c r="I13" i="10" s="1"/>
  <c r="I14" i="10" a="1"/>
  <c r="I14" i="10" s="1"/>
  <c r="I15" i="10" a="1"/>
  <c r="I15" i="10" s="1"/>
  <c r="I16" i="10" a="1"/>
  <c r="I16" i="10" s="1"/>
  <c r="I17" i="10" a="1"/>
  <c r="I17" i="10" s="1"/>
  <c r="I18" i="10" a="1"/>
  <c r="I18" i="10" s="1"/>
  <c r="I19" i="10" a="1"/>
  <c r="I19" i="10" s="1"/>
  <c r="I20" i="10" a="1"/>
  <c r="I20" i="10" s="1"/>
  <c r="I21" i="10" a="1"/>
  <c r="I21" i="10" s="1"/>
  <c r="I22" i="10" a="1"/>
  <c r="I22" i="10" s="1"/>
  <c r="I23" i="10" a="1"/>
  <c r="I23" i="10" s="1"/>
  <c r="I24" i="10" a="1"/>
  <c r="I24" i="10" s="1"/>
  <c r="I25" i="10" a="1"/>
  <c r="I25" i="10" s="1"/>
  <c r="I26" i="10" a="1"/>
  <c r="I26" i="10" s="1"/>
  <c r="I27" i="10" a="1"/>
  <c r="I27" i="10" s="1"/>
  <c r="I28" i="10" a="1"/>
  <c r="I28" i="10" s="1"/>
  <c r="I29" i="10" a="1"/>
  <c r="I29" i="10" s="1"/>
  <c r="I30" i="10" a="1"/>
  <c r="I30" i="10" s="1"/>
  <c r="I31" i="10" a="1"/>
  <c r="I31" i="10" s="1"/>
  <c r="I32" i="10" a="1"/>
  <c r="I32" i="10" s="1"/>
  <c r="I33" i="10" a="1"/>
  <c r="I33" i="10" s="1"/>
  <c r="I34" i="10" a="1"/>
  <c r="I34" i="10" s="1"/>
  <c r="I35" i="10" a="1"/>
  <c r="I35" i="10" s="1"/>
  <c r="I36" i="10" a="1"/>
  <c r="I36" i="10" s="1"/>
  <c r="I37" i="10" a="1"/>
  <c r="I37" i="10" s="1"/>
  <c r="I38" i="10" a="1"/>
  <c r="I38" i="10" s="1"/>
  <c r="I39" i="10" a="1"/>
  <c r="I39" i="10" s="1"/>
  <c r="I40" i="10" a="1"/>
  <c r="I40" i="10" s="1"/>
  <c r="I41" i="10" a="1"/>
  <c r="I41" i="10" s="1"/>
  <c r="I42" i="10" a="1"/>
  <c r="I42" i="10" s="1"/>
  <c r="I43" i="10" a="1"/>
  <c r="I43" i="10" s="1"/>
  <c r="I44" i="10" a="1"/>
  <c r="I44" i="10" s="1"/>
  <c r="I45" i="10" a="1"/>
  <c r="I45" i="10" s="1"/>
  <c r="I46" i="10" a="1"/>
  <c r="I46" i="10" s="1"/>
  <c r="I47" i="10" a="1"/>
  <c r="I47" i="10" s="1"/>
  <c r="I48" i="10" a="1"/>
  <c r="I48" i="10" s="1"/>
  <c r="I49" i="10" a="1"/>
  <c r="I49" i="10" s="1"/>
  <c r="I50" i="10" a="1"/>
  <c r="I50" i="10" s="1"/>
  <c r="I51" i="10" a="1"/>
  <c r="I51" i="10" s="1"/>
  <c r="I52" i="10" a="1"/>
  <c r="I52" i="10" s="1"/>
  <c r="I53" i="10" a="1"/>
  <c r="I53" i="10" s="1"/>
  <c r="I54" i="10" a="1"/>
  <c r="I54" i="10" s="1"/>
  <c r="I55" i="10" a="1"/>
  <c r="I55" i="10" s="1"/>
  <c r="I56" i="10" a="1"/>
  <c r="I56" i="10" s="1"/>
  <c r="I57" i="10" a="1"/>
  <c r="I57" i="10" s="1"/>
  <c r="I58" i="10" a="1"/>
  <c r="I58" i="10" s="1"/>
  <c r="I59" i="10" a="1"/>
  <c r="I59" i="10" s="1"/>
  <c r="I60" i="10" a="1"/>
  <c r="I60" i="10" s="1"/>
  <c r="I61" i="10" a="1"/>
  <c r="I61" i="10" s="1"/>
  <c r="I62" i="10" a="1"/>
  <c r="I62" i="10" s="1"/>
  <c r="I63" i="10" a="1"/>
  <c r="I63" i="10" s="1"/>
  <c r="I64" i="10" a="1"/>
  <c r="I64" i="10" s="1"/>
  <c r="I65" i="10" a="1"/>
  <c r="I65" i="10" s="1"/>
  <c r="I66" i="10" a="1"/>
  <c r="I66" i="10" s="1"/>
  <c r="I67" i="10" a="1"/>
  <c r="I67" i="10" s="1"/>
  <c r="I2" i="10" a="1"/>
  <c r="I2" i="10" s="1"/>
  <c r="H5" i="10" a="1"/>
  <c r="H5" i="10" s="1"/>
  <c r="H6" i="10" a="1"/>
  <c r="H6" i="10" s="1"/>
  <c r="H7" i="10" a="1"/>
  <c r="H7" i="10" s="1"/>
  <c r="H8" i="10" a="1"/>
  <c r="H8" i="10" s="1"/>
  <c r="H9" i="10" a="1"/>
  <c r="H9" i="10" s="1"/>
  <c r="H10" i="10" a="1"/>
  <c r="H10" i="10" s="1"/>
  <c r="H11" i="10" a="1"/>
  <c r="H11" i="10" s="1"/>
  <c r="H12" i="10" a="1"/>
  <c r="H12" i="10" s="1"/>
  <c r="H13" i="10" a="1"/>
  <c r="H13" i="10" s="1"/>
  <c r="H14" i="10" a="1"/>
  <c r="H14" i="10" s="1"/>
  <c r="H15" i="10" a="1"/>
  <c r="H15" i="10" s="1"/>
  <c r="H16" i="10" a="1"/>
  <c r="H16" i="10" s="1"/>
  <c r="H17" i="10" a="1"/>
  <c r="H17" i="10" s="1"/>
  <c r="H18" i="10" a="1"/>
  <c r="H18" i="10" s="1"/>
  <c r="H19" i="10" a="1"/>
  <c r="H19" i="10" s="1"/>
  <c r="H20" i="10" a="1"/>
  <c r="H20" i="10" s="1"/>
  <c r="H21" i="10" a="1"/>
  <c r="H21" i="10" s="1"/>
  <c r="H22" i="10" a="1"/>
  <c r="H22" i="10" s="1"/>
  <c r="H23" i="10" a="1"/>
  <c r="H23" i="10" s="1"/>
  <c r="H24" i="10" a="1"/>
  <c r="H24" i="10" s="1"/>
  <c r="H25" i="10" a="1"/>
  <c r="H25" i="10" s="1"/>
  <c r="H26" i="10" a="1"/>
  <c r="H26" i="10" s="1"/>
  <c r="H27" i="10" a="1"/>
  <c r="H27" i="10" s="1"/>
  <c r="H28" i="10" a="1"/>
  <c r="H28" i="10" s="1"/>
  <c r="H29" i="10" a="1"/>
  <c r="H29" i="10" s="1"/>
  <c r="H30" i="10" a="1"/>
  <c r="H30" i="10" s="1"/>
  <c r="H31" i="10" a="1"/>
  <c r="H31" i="10" s="1"/>
  <c r="H32" i="10" a="1"/>
  <c r="H32" i="10" s="1"/>
  <c r="H33" i="10" a="1"/>
  <c r="H33" i="10" s="1"/>
  <c r="H34" i="10" a="1"/>
  <c r="H34" i="10" s="1"/>
  <c r="H35" i="10" a="1"/>
  <c r="H35" i="10" s="1"/>
  <c r="H36" i="10" a="1"/>
  <c r="H36" i="10" s="1"/>
  <c r="H37" i="10" a="1"/>
  <c r="H37" i="10" s="1"/>
  <c r="H38" i="10" a="1"/>
  <c r="H38" i="10" s="1"/>
  <c r="H39" i="10" a="1"/>
  <c r="H39" i="10" s="1"/>
  <c r="H40" i="10" a="1"/>
  <c r="H40" i="10" s="1"/>
  <c r="H41" i="10" a="1"/>
  <c r="H41" i="10" s="1"/>
  <c r="H42" i="10" a="1"/>
  <c r="H42" i="10" s="1"/>
  <c r="H43" i="10" a="1"/>
  <c r="H43" i="10" s="1"/>
  <c r="H44" i="10" a="1"/>
  <c r="H44" i="10" s="1"/>
  <c r="H45" i="10" a="1"/>
  <c r="H45" i="10" s="1"/>
  <c r="H46" i="10" a="1"/>
  <c r="H46" i="10" s="1"/>
  <c r="H47" i="10" a="1"/>
  <c r="H47" i="10" s="1"/>
  <c r="H48" i="10" a="1"/>
  <c r="H48" i="10" s="1"/>
  <c r="H49" i="10" a="1"/>
  <c r="H49" i="10" s="1"/>
  <c r="H50" i="10" a="1"/>
  <c r="H50" i="10" s="1"/>
  <c r="H51" i="10" a="1"/>
  <c r="H51" i="10" s="1"/>
  <c r="H52" i="10" a="1"/>
  <c r="H52" i="10" s="1"/>
  <c r="H53" i="10" a="1"/>
  <c r="H53" i="10" s="1"/>
  <c r="H54" i="10" a="1"/>
  <c r="H54" i="10" s="1"/>
  <c r="H55" i="10" a="1"/>
  <c r="H55" i="10" s="1"/>
  <c r="H56" i="10" a="1"/>
  <c r="H56" i="10" s="1"/>
  <c r="H57" i="10" a="1"/>
  <c r="H57" i="10" s="1"/>
  <c r="H58" i="10" a="1"/>
  <c r="H58" i="10" s="1"/>
  <c r="H59" i="10" a="1"/>
  <c r="H59" i="10" s="1"/>
  <c r="H60" i="10" a="1"/>
  <c r="H60" i="10" s="1"/>
  <c r="H61" i="10" a="1"/>
  <c r="H61" i="10" s="1"/>
  <c r="H62" i="10" a="1"/>
  <c r="H62" i="10" s="1"/>
  <c r="H63" i="10" a="1"/>
  <c r="H63" i="10" s="1"/>
  <c r="H64" i="10" a="1"/>
  <c r="H64" i="10" s="1"/>
  <c r="H65" i="10" a="1"/>
  <c r="H65" i="10" s="1"/>
  <c r="H66" i="10" a="1"/>
  <c r="H66" i="10" s="1"/>
  <c r="H67" i="10" a="1"/>
  <c r="H67" i="10" s="1"/>
  <c r="H3" i="10" a="1"/>
  <c r="H3" i="10" s="1"/>
  <c r="H4" i="10" a="1"/>
  <c r="H4" i="10" s="1"/>
  <c r="H2" i="10" a="1"/>
  <c r="H2" i="10" s="1"/>
  <c r="L1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AB3" i="3"/>
  <c r="AB4" i="3"/>
  <c r="AB5" i="3"/>
  <c r="AB6" i="3"/>
  <c r="AB7" i="3"/>
  <c r="AB8" i="3"/>
  <c r="AB9" i="3"/>
  <c r="AB10" i="3"/>
  <c r="AB11" i="3"/>
  <c r="AB12" i="3"/>
  <c r="AB14" i="3"/>
  <c r="AB15" i="3"/>
  <c r="AB18" i="3"/>
  <c r="AB19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40" i="3"/>
  <c r="AB41" i="3"/>
  <c r="AB42" i="3"/>
  <c r="AB43" i="3"/>
  <c r="AB44" i="3"/>
  <c r="AB45" i="3"/>
  <c r="AB46" i="3"/>
  <c r="AB47" i="3"/>
  <c r="AB48" i="3"/>
  <c r="AB49" i="3"/>
  <c r="AB51" i="3"/>
  <c r="AB52" i="3"/>
  <c r="AB53" i="3"/>
  <c r="AB54" i="3"/>
  <c r="AB55" i="3"/>
  <c r="AB56" i="3"/>
  <c r="AB58" i="3"/>
  <c r="AB59" i="3"/>
  <c r="AB60" i="3"/>
  <c r="AB61" i="3"/>
  <c r="AB62" i="3"/>
  <c r="AB63" i="3"/>
  <c r="AB64" i="3"/>
  <c r="AB65" i="3"/>
  <c r="AB66" i="3"/>
  <c r="AB67" i="3"/>
  <c r="L3" i="8"/>
  <c r="M3" i="8"/>
  <c r="L4" i="8"/>
  <c r="M4" i="8"/>
  <c r="L5" i="8"/>
  <c r="M5" i="8"/>
  <c r="L6" i="8"/>
  <c r="M6" i="8"/>
  <c r="L7" i="8"/>
  <c r="M7" i="8"/>
  <c r="L8" i="8"/>
  <c r="M8" i="8"/>
  <c r="AD1" i="9" l="1"/>
  <c r="AE1" i="9"/>
  <c r="AF1" i="9"/>
  <c r="AG1" i="9"/>
  <c r="AH1" i="9"/>
  <c r="AI1" i="9"/>
  <c r="AJ1" i="9"/>
  <c r="AK1" i="9"/>
  <c r="AL1" i="9"/>
  <c r="AM1" i="9"/>
  <c r="AN1" i="9"/>
  <c r="AO1" i="9"/>
  <c r="AP1" i="9"/>
  <c r="N1" i="9"/>
  <c r="J18" i="8"/>
  <c r="J27" i="8" l="1"/>
  <c r="M61" i="9"/>
  <c r="M62" i="9"/>
  <c r="M63" i="9"/>
  <c r="M64" i="9"/>
  <c r="M65" i="9"/>
  <c r="M66" i="9"/>
  <c r="M67" i="9"/>
  <c r="M54" i="9"/>
  <c r="M55" i="9"/>
  <c r="M56" i="9"/>
  <c r="M57" i="9"/>
  <c r="M58" i="9"/>
  <c r="M59" i="9"/>
  <c r="M60" i="9"/>
  <c r="M43" i="9"/>
  <c r="M44" i="9"/>
  <c r="M45" i="9"/>
  <c r="M46" i="9"/>
  <c r="M47" i="9"/>
  <c r="M48" i="9"/>
  <c r="M49" i="9"/>
  <c r="M50" i="9"/>
  <c r="M51" i="9"/>
  <c r="M52" i="9"/>
  <c r="M53" i="9"/>
  <c r="M34" i="9"/>
  <c r="M35" i="9"/>
  <c r="M36" i="9"/>
  <c r="M37" i="9"/>
  <c r="M38" i="9"/>
  <c r="M39" i="9"/>
  <c r="M40" i="9"/>
  <c r="M41" i="9"/>
  <c r="M42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6" i="9"/>
  <c r="M7" i="9"/>
  <c r="M8" i="9"/>
  <c r="M9" i="9"/>
  <c r="M10" i="9"/>
  <c r="M11" i="9"/>
  <c r="M12" i="9"/>
  <c r="M13" i="9"/>
  <c r="M14" i="9"/>
  <c r="N6" i="9"/>
  <c r="M1" i="9"/>
  <c r="M2" i="9"/>
  <c r="M3" i="9"/>
  <c r="M4" i="9"/>
  <c r="M5" i="9"/>
  <c r="J2" i="4"/>
  <c r="J80" i="4"/>
  <c r="J81" i="4"/>
  <c r="J82" i="4"/>
  <c r="J83" i="4"/>
  <c r="J84" i="4"/>
  <c r="J85" i="4"/>
  <c r="J79" i="4"/>
  <c r="J76" i="4"/>
  <c r="J71" i="4"/>
  <c r="J72" i="4"/>
  <c r="J73" i="4"/>
  <c r="J74" i="4"/>
  <c r="J75" i="4"/>
  <c r="J70" i="4"/>
  <c r="J67" i="4"/>
  <c r="J58" i="4"/>
  <c r="J59" i="4"/>
  <c r="J60" i="4"/>
  <c r="J61" i="4"/>
  <c r="J62" i="4"/>
  <c r="J63" i="4"/>
  <c r="J64" i="4"/>
  <c r="J65" i="4"/>
  <c r="J66" i="4"/>
  <c r="J57" i="4"/>
  <c r="J51" i="4"/>
  <c r="J44" i="4"/>
  <c r="J45" i="4"/>
  <c r="J46" i="4"/>
  <c r="J47" i="4"/>
  <c r="J48" i="4"/>
  <c r="J49" i="4"/>
  <c r="J50" i="4"/>
  <c r="J43" i="4"/>
  <c r="J37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19" i="4"/>
  <c r="J16" i="4"/>
  <c r="J9" i="4"/>
  <c r="J10" i="4"/>
  <c r="J11" i="4"/>
  <c r="J12" i="4"/>
  <c r="J13" i="4"/>
  <c r="J14" i="4"/>
  <c r="J15" i="4"/>
  <c r="J8" i="4"/>
  <c r="J4" i="4"/>
  <c r="J3" i="4"/>
  <c r="J5" i="4"/>
  <c r="O1" i="9"/>
  <c r="P1" i="9"/>
  <c r="Q1" i="9"/>
  <c r="R1" i="9"/>
  <c r="S1" i="9"/>
  <c r="T1" i="9"/>
  <c r="U1" i="9"/>
  <c r="V1" i="9"/>
  <c r="W1" i="9"/>
  <c r="X1" i="9"/>
  <c r="Y1" i="9"/>
  <c r="Z1" i="9"/>
  <c r="AA1" i="9"/>
  <c r="AB1" i="9"/>
  <c r="AC1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N2" i="9"/>
  <c r="N3" i="9"/>
  <c r="N4" i="9"/>
  <c r="N5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J1" i="9"/>
  <c r="K1" i="9"/>
  <c r="J2" i="9"/>
  <c r="K2" i="9"/>
  <c r="J3" i="9"/>
  <c r="K3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J33" i="9"/>
  <c r="K33" i="9"/>
  <c r="J34" i="9"/>
  <c r="K34" i="9"/>
  <c r="J35" i="9"/>
  <c r="K35" i="9"/>
  <c r="J36" i="9"/>
  <c r="K36" i="9"/>
  <c r="J37" i="9"/>
  <c r="K37" i="9"/>
  <c r="J38" i="9"/>
  <c r="K38" i="9"/>
  <c r="J39" i="9"/>
  <c r="K39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47" i="9"/>
  <c r="K47" i="9"/>
  <c r="J48" i="9"/>
  <c r="K48" i="9"/>
  <c r="J49" i="9"/>
  <c r="K49" i="9"/>
  <c r="J50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K58" i="9"/>
  <c r="J59" i="9"/>
  <c r="K59" i="9"/>
  <c r="J60" i="9"/>
  <c r="K60" i="9"/>
  <c r="J61" i="9"/>
  <c r="K61" i="9"/>
  <c r="J62" i="9"/>
  <c r="K62" i="9"/>
  <c r="J63" i="9"/>
  <c r="K63" i="9"/>
  <c r="J64" i="9"/>
  <c r="K64" i="9"/>
  <c r="J65" i="9"/>
  <c r="K65" i="9"/>
  <c r="J66" i="9"/>
  <c r="K66" i="9"/>
  <c r="J67" i="9"/>
  <c r="K67" i="9"/>
  <c r="H1" i="9"/>
  <c r="I1" i="9"/>
  <c r="H2" i="9"/>
  <c r="I2" i="9"/>
  <c r="H3" i="9"/>
  <c r="I3" i="9"/>
  <c r="H4" i="9"/>
  <c r="I4" i="9"/>
  <c r="H5" i="9"/>
  <c r="I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H42" i="9"/>
  <c r="I42" i="9"/>
  <c r="H43" i="9"/>
  <c r="I43" i="9"/>
  <c r="H44" i="9"/>
  <c r="I44" i="9"/>
  <c r="H45" i="9"/>
  <c r="I45" i="9"/>
  <c r="H46" i="9"/>
  <c r="I46" i="9"/>
  <c r="H47" i="9"/>
  <c r="I47" i="9"/>
  <c r="H48" i="9"/>
  <c r="I48" i="9"/>
  <c r="H49" i="9"/>
  <c r="I49" i="9"/>
  <c r="H50" i="9"/>
  <c r="I50" i="9"/>
  <c r="H51" i="9"/>
  <c r="I51" i="9"/>
  <c r="H52" i="9"/>
  <c r="I52" i="9"/>
  <c r="H53" i="9"/>
  <c r="I53" i="9"/>
  <c r="H54" i="9"/>
  <c r="I54" i="9"/>
  <c r="H55" i="9"/>
  <c r="I55" i="9"/>
  <c r="H56" i="9"/>
  <c r="I56" i="9"/>
  <c r="H57" i="9"/>
  <c r="I57" i="9"/>
  <c r="H58" i="9"/>
  <c r="I58" i="9"/>
  <c r="H59" i="9"/>
  <c r="I59" i="9"/>
  <c r="H60" i="9"/>
  <c r="I60" i="9"/>
  <c r="H61" i="9"/>
  <c r="I61" i="9"/>
  <c r="H62" i="9"/>
  <c r="I62" i="9"/>
  <c r="H63" i="9"/>
  <c r="I63" i="9"/>
  <c r="H64" i="9"/>
  <c r="I64" i="9"/>
  <c r="H65" i="9"/>
  <c r="I65" i="9"/>
  <c r="H66" i="9"/>
  <c r="I66" i="9"/>
  <c r="H67" i="9"/>
  <c r="I67" i="9"/>
  <c r="V3" i="8"/>
  <c r="AA3" i="9" s="1"/>
  <c r="W3" i="8"/>
  <c r="AB3" i="9" s="1"/>
  <c r="X3" i="8"/>
  <c r="AC3" i="9" s="1"/>
  <c r="V4" i="8"/>
  <c r="AA4" i="9" s="1"/>
  <c r="W4" i="8"/>
  <c r="AB4" i="9" s="1"/>
  <c r="X4" i="8"/>
  <c r="AC4" i="9" s="1"/>
  <c r="V5" i="8"/>
  <c r="AA5" i="9" s="1"/>
  <c r="W5" i="8"/>
  <c r="AB5" i="9" s="1"/>
  <c r="X5" i="8"/>
  <c r="AC5" i="9" s="1"/>
  <c r="V6" i="8"/>
  <c r="AA6" i="9" s="1"/>
  <c r="W6" i="8"/>
  <c r="AB6" i="9" s="1"/>
  <c r="X6" i="8"/>
  <c r="AC6" i="9" s="1"/>
  <c r="V7" i="8"/>
  <c r="AA7" i="9" s="1"/>
  <c r="W7" i="8"/>
  <c r="AB7" i="9" s="1"/>
  <c r="X7" i="8"/>
  <c r="AC7" i="9" s="1"/>
  <c r="V8" i="8"/>
  <c r="AA8" i="9" s="1"/>
  <c r="W8" i="8"/>
  <c r="AB8" i="9" s="1"/>
  <c r="X8" i="8"/>
  <c r="AC8" i="9" s="1"/>
  <c r="V9" i="8"/>
  <c r="AA9" i="9" s="1"/>
  <c r="W9" i="8"/>
  <c r="AB9" i="9" s="1"/>
  <c r="X9" i="8"/>
  <c r="AC9" i="9" s="1"/>
  <c r="V10" i="8"/>
  <c r="AA10" i="9" s="1"/>
  <c r="W10" i="8"/>
  <c r="AB10" i="9" s="1"/>
  <c r="X10" i="8"/>
  <c r="AC10" i="9" s="1"/>
  <c r="V11" i="8"/>
  <c r="AA11" i="9" s="1"/>
  <c r="W11" i="8"/>
  <c r="AB11" i="9" s="1"/>
  <c r="X11" i="8"/>
  <c r="AC11" i="9" s="1"/>
  <c r="V12" i="8"/>
  <c r="AA12" i="9" s="1"/>
  <c r="W12" i="8"/>
  <c r="AB12" i="9" s="1"/>
  <c r="X12" i="8"/>
  <c r="AC12" i="9" s="1"/>
  <c r="V14" i="8"/>
  <c r="AA14" i="9" s="1"/>
  <c r="W14" i="8"/>
  <c r="AB14" i="9" s="1"/>
  <c r="X14" i="8"/>
  <c r="AC14" i="9" s="1"/>
  <c r="V18" i="8"/>
  <c r="AA18" i="9" s="1"/>
  <c r="W18" i="8"/>
  <c r="AB18" i="9" s="1"/>
  <c r="X18" i="8"/>
  <c r="AC18" i="9" s="1"/>
  <c r="V19" i="8"/>
  <c r="AA19" i="9" s="1"/>
  <c r="W19" i="8"/>
  <c r="AB19" i="9" s="1"/>
  <c r="X19" i="8"/>
  <c r="AC19" i="9" s="1"/>
  <c r="V20" i="8"/>
  <c r="AA20" i="9" s="1"/>
  <c r="W20" i="8"/>
  <c r="AB20" i="9" s="1"/>
  <c r="X20" i="8"/>
  <c r="AC20" i="9" s="1"/>
  <c r="V22" i="8"/>
  <c r="AA22" i="9" s="1"/>
  <c r="W22" i="8"/>
  <c r="AB22" i="9" s="1"/>
  <c r="X22" i="8"/>
  <c r="AC22" i="9" s="1"/>
  <c r="V23" i="8"/>
  <c r="AA23" i="9" s="1"/>
  <c r="W23" i="8"/>
  <c r="AB23" i="9" s="1"/>
  <c r="X23" i="8"/>
  <c r="AC23" i="9" s="1"/>
  <c r="V24" i="8"/>
  <c r="AA24" i="9" s="1"/>
  <c r="W24" i="8"/>
  <c r="AB24" i="9" s="1"/>
  <c r="X24" i="8"/>
  <c r="AC24" i="9" s="1"/>
  <c r="V25" i="8"/>
  <c r="AA25" i="9" s="1"/>
  <c r="W25" i="8"/>
  <c r="AB25" i="9" s="1"/>
  <c r="X25" i="8"/>
  <c r="AC25" i="9" s="1"/>
  <c r="V26" i="8"/>
  <c r="AA26" i="9" s="1"/>
  <c r="W26" i="8"/>
  <c r="AB26" i="9" s="1"/>
  <c r="X26" i="8"/>
  <c r="AC26" i="9" s="1"/>
  <c r="V27" i="8"/>
  <c r="AA27" i="9" s="1"/>
  <c r="W27" i="8"/>
  <c r="AB27" i="9" s="1"/>
  <c r="X27" i="8"/>
  <c r="AC27" i="9" s="1"/>
  <c r="V28" i="8"/>
  <c r="AA28" i="9" s="1"/>
  <c r="W28" i="8"/>
  <c r="AB28" i="9" s="1"/>
  <c r="X28" i="8"/>
  <c r="AC28" i="9" s="1"/>
  <c r="V29" i="8"/>
  <c r="AA29" i="9" s="1"/>
  <c r="W29" i="8"/>
  <c r="AB29" i="9" s="1"/>
  <c r="X29" i="8"/>
  <c r="AC29" i="9" s="1"/>
  <c r="V30" i="8"/>
  <c r="AA30" i="9" s="1"/>
  <c r="W30" i="8"/>
  <c r="AB30" i="9" s="1"/>
  <c r="X30" i="8"/>
  <c r="AC30" i="9" s="1"/>
  <c r="V31" i="8"/>
  <c r="AA31" i="9" s="1"/>
  <c r="W31" i="8"/>
  <c r="AB31" i="9" s="1"/>
  <c r="X31" i="8"/>
  <c r="AC31" i="9" s="1"/>
  <c r="V32" i="8"/>
  <c r="AA32" i="9" s="1"/>
  <c r="W32" i="8"/>
  <c r="AB32" i="9" s="1"/>
  <c r="X32" i="8"/>
  <c r="AC32" i="9" s="1"/>
  <c r="V33" i="8"/>
  <c r="AA33" i="9" s="1"/>
  <c r="W33" i="8"/>
  <c r="AB33" i="9" s="1"/>
  <c r="X33" i="8"/>
  <c r="AC33" i="9" s="1"/>
  <c r="V34" i="8"/>
  <c r="AA34" i="9" s="1"/>
  <c r="W34" i="8"/>
  <c r="AB34" i="9" s="1"/>
  <c r="X34" i="8"/>
  <c r="AC34" i="9" s="1"/>
  <c r="V35" i="8"/>
  <c r="AA35" i="9" s="1"/>
  <c r="W35" i="8"/>
  <c r="AB35" i="9" s="1"/>
  <c r="X35" i="8"/>
  <c r="AC35" i="9" s="1"/>
  <c r="V36" i="8"/>
  <c r="AA36" i="9" s="1"/>
  <c r="W36" i="8"/>
  <c r="AB36" i="9" s="1"/>
  <c r="X36" i="8"/>
  <c r="AC36" i="9" s="1"/>
  <c r="V37" i="8"/>
  <c r="AA37" i="9" s="1"/>
  <c r="W37" i="8"/>
  <c r="AB37" i="9" s="1"/>
  <c r="X37" i="8"/>
  <c r="AC37" i="9" s="1"/>
  <c r="V40" i="8"/>
  <c r="AA40" i="9" s="1"/>
  <c r="W40" i="8"/>
  <c r="AB40" i="9" s="1"/>
  <c r="X40" i="8"/>
  <c r="AC40" i="9" s="1"/>
  <c r="V41" i="8"/>
  <c r="AA41" i="9" s="1"/>
  <c r="W41" i="8"/>
  <c r="AB41" i="9" s="1"/>
  <c r="X41" i="8"/>
  <c r="AC41" i="9" s="1"/>
  <c r="V42" i="8"/>
  <c r="AA42" i="9" s="1"/>
  <c r="W42" i="8"/>
  <c r="AB42" i="9" s="1"/>
  <c r="X42" i="8"/>
  <c r="AC42" i="9" s="1"/>
  <c r="V43" i="8"/>
  <c r="AA43" i="9" s="1"/>
  <c r="W43" i="8"/>
  <c r="AB43" i="9" s="1"/>
  <c r="X43" i="8"/>
  <c r="AC43" i="9" s="1"/>
  <c r="V44" i="8"/>
  <c r="AA44" i="9" s="1"/>
  <c r="W44" i="8"/>
  <c r="AB44" i="9" s="1"/>
  <c r="X44" i="8"/>
  <c r="AC44" i="9" s="1"/>
  <c r="V45" i="8"/>
  <c r="AA45" i="9" s="1"/>
  <c r="W45" i="8"/>
  <c r="AB45" i="9" s="1"/>
  <c r="X45" i="8"/>
  <c r="AC45" i="9" s="1"/>
  <c r="V47" i="8"/>
  <c r="AA47" i="9" s="1"/>
  <c r="W47" i="8"/>
  <c r="AB47" i="9" s="1"/>
  <c r="X47" i="8"/>
  <c r="AC47" i="9" s="1"/>
  <c r="V48" i="8"/>
  <c r="AA48" i="9" s="1"/>
  <c r="W48" i="8"/>
  <c r="AB48" i="9" s="1"/>
  <c r="X48" i="8"/>
  <c r="AC48" i="9" s="1"/>
  <c r="V49" i="8"/>
  <c r="AA49" i="9" s="1"/>
  <c r="W49" i="8"/>
  <c r="AB49" i="9" s="1"/>
  <c r="X49" i="8"/>
  <c r="AC49" i="9" s="1"/>
  <c r="V50" i="8"/>
  <c r="AA50" i="9" s="1"/>
  <c r="W50" i="8"/>
  <c r="AB50" i="9" s="1"/>
  <c r="X50" i="8"/>
  <c r="AC50" i="9" s="1"/>
  <c r="V51" i="8"/>
  <c r="AA51" i="9" s="1"/>
  <c r="W51" i="8"/>
  <c r="AB51" i="9" s="1"/>
  <c r="X51" i="8"/>
  <c r="AC51" i="9" s="1"/>
  <c r="V52" i="8"/>
  <c r="AA52" i="9" s="1"/>
  <c r="W52" i="8"/>
  <c r="AB52" i="9" s="1"/>
  <c r="X52" i="8"/>
  <c r="AC52" i="9" s="1"/>
  <c r="V53" i="8"/>
  <c r="AA53" i="9" s="1"/>
  <c r="W53" i="8"/>
  <c r="AB53" i="9" s="1"/>
  <c r="X53" i="8"/>
  <c r="AC53" i="9" s="1"/>
  <c r="V54" i="8"/>
  <c r="AA54" i="9" s="1"/>
  <c r="W54" i="8"/>
  <c r="AB54" i="9" s="1"/>
  <c r="X54" i="8"/>
  <c r="AC54" i="9" s="1"/>
  <c r="V55" i="8"/>
  <c r="AA55" i="9" s="1"/>
  <c r="W55" i="8"/>
  <c r="AB55" i="9" s="1"/>
  <c r="X55" i="8"/>
  <c r="AC55" i="9" s="1"/>
  <c r="V56" i="8"/>
  <c r="AA56" i="9" s="1"/>
  <c r="W56" i="8"/>
  <c r="AB56" i="9" s="1"/>
  <c r="X56" i="8"/>
  <c r="AC56" i="9" s="1"/>
  <c r="V58" i="8"/>
  <c r="AA58" i="9" s="1"/>
  <c r="W58" i="8"/>
  <c r="AB58" i="9" s="1"/>
  <c r="X58" i="8"/>
  <c r="AC58" i="9" s="1"/>
  <c r="V60" i="8"/>
  <c r="AA60" i="9" s="1"/>
  <c r="W60" i="8"/>
  <c r="AB60" i="9" s="1"/>
  <c r="X60" i="8"/>
  <c r="AC60" i="9" s="1"/>
  <c r="V63" i="8"/>
  <c r="AA63" i="9" s="1"/>
  <c r="W63" i="8"/>
  <c r="AB63" i="9" s="1"/>
  <c r="X63" i="8"/>
  <c r="AC63" i="9" s="1"/>
  <c r="V64" i="8"/>
  <c r="AA64" i="9" s="1"/>
  <c r="W64" i="8"/>
  <c r="AB64" i="9" s="1"/>
  <c r="X64" i="8"/>
  <c r="AC64" i="9" s="1"/>
  <c r="V65" i="8"/>
  <c r="AA65" i="9" s="1"/>
  <c r="W65" i="8"/>
  <c r="AB65" i="9" s="1"/>
  <c r="X65" i="8"/>
  <c r="AC65" i="9" s="1"/>
  <c r="V66" i="8"/>
  <c r="AA66" i="9" s="1"/>
  <c r="W66" i="8"/>
  <c r="AB66" i="9" s="1"/>
  <c r="X66" i="8"/>
  <c r="AC66" i="9" s="1"/>
  <c r="V67" i="8"/>
  <c r="AA67" i="9" s="1"/>
  <c r="W67" i="8"/>
  <c r="AB67" i="9" s="1"/>
  <c r="X67" i="8"/>
  <c r="AC67" i="9" s="1"/>
  <c r="S3" i="8"/>
  <c r="X3" i="9" s="1"/>
  <c r="T3" i="8"/>
  <c r="Y3" i="9" s="1"/>
  <c r="U3" i="8"/>
  <c r="Z3" i="9" s="1"/>
  <c r="S4" i="8"/>
  <c r="X4" i="9" s="1"/>
  <c r="T4" i="8"/>
  <c r="Y4" i="9" s="1"/>
  <c r="U4" i="8"/>
  <c r="Z4" i="9" s="1"/>
  <c r="S5" i="8"/>
  <c r="X5" i="9" s="1"/>
  <c r="T5" i="8"/>
  <c r="Y5" i="9" s="1"/>
  <c r="U5" i="8"/>
  <c r="Z5" i="9" s="1"/>
  <c r="S6" i="8"/>
  <c r="X6" i="9" s="1"/>
  <c r="T6" i="8"/>
  <c r="Y6" i="9" s="1"/>
  <c r="U6" i="8"/>
  <c r="Z6" i="9" s="1"/>
  <c r="S7" i="8"/>
  <c r="X7" i="9" s="1"/>
  <c r="T7" i="8"/>
  <c r="Y7" i="9" s="1"/>
  <c r="U7" i="8"/>
  <c r="Z7" i="9" s="1"/>
  <c r="S8" i="8"/>
  <c r="X8" i="9" s="1"/>
  <c r="T8" i="8"/>
  <c r="Y8" i="9" s="1"/>
  <c r="U8" i="8"/>
  <c r="Z8" i="9" s="1"/>
  <c r="S9" i="8"/>
  <c r="X9" i="9" s="1"/>
  <c r="T9" i="8"/>
  <c r="Y9" i="9" s="1"/>
  <c r="U9" i="8"/>
  <c r="Z9" i="9" s="1"/>
  <c r="S10" i="8"/>
  <c r="X10" i="9" s="1"/>
  <c r="T10" i="8"/>
  <c r="Y10" i="9" s="1"/>
  <c r="U10" i="8"/>
  <c r="Z10" i="9" s="1"/>
  <c r="S11" i="8"/>
  <c r="X11" i="9" s="1"/>
  <c r="T11" i="8"/>
  <c r="Y11" i="9" s="1"/>
  <c r="U11" i="8"/>
  <c r="Z11" i="9" s="1"/>
  <c r="S12" i="8"/>
  <c r="X12" i="9" s="1"/>
  <c r="T12" i="8"/>
  <c r="Y12" i="9" s="1"/>
  <c r="U12" i="8"/>
  <c r="Z12" i="9" s="1"/>
  <c r="S14" i="8"/>
  <c r="X14" i="9" s="1"/>
  <c r="T14" i="8"/>
  <c r="Y14" i="9" s="1"/>
  <c r="U14" i="8"/>
  <c r="Z14" i="9" s="1"/>
  <c r="S18" i="8"/>
  <c r="X18" i="9" s="1"/>
  <c r="T18" i="8"/>
  <c r="Y18" i="9" s="1"/>
  <c r="U18" i="8"/>
  <c r="Z18" i="9" s="1"/>
  <c r="S19" i="8"/>
  <c r="X19" i="9" s="1"/>
  <c r="T19" i="8"/>
  <c r="Y19" i="9" s="1"/>
  <c r="U19" i="8"/>
  <c r="Z19" i="9" s="1"/>
  <c r="S20" i="8"/>
  <c r="X20" i="9" s="1"/>
  <c r="T20" i="8"/>
  <c r="Y20" i="9" s="1"/>
  <c r="U20" i="8"/>
  <c r="Z20" i="9" s="1"/>
  <c r="S22" i="8"/>
  <c r="X22" i="9" s="1"/>
  <c r="T22" i="8"/>
  <c r="Y22" i="9" s="1"/>
  <c r="U22" i="8"/>
  <c r="Z22" i="9" s="1"/>
  <c r="S23" i="8"/>
  <c r="X23" i="9" s="1"/>
  <c r="T23" i="8"/>
  <c r="Y23" i="9" s="1"/>
  <c r="U23" i="8"/>
  <c r="Z23" i="9" s="1"/>
  <c r="S24" i="8"/>
  <c r="X24" i="9" s="1"/>
  <c r="T24" i="8"/>
  <c r="Y24" i="9" s="1"/>
  <c r="U24" i="8"/>
  <c r="Z24" i="9" s="1"/>
  <c r="S25" i="8"/>
  <c r="X25" i="9" s="1"/>
  <c r="T25" i="8"/>
  <c r="Y25" i="9" s="1"/>
  <c r="U25" i="8"/>
  <c r="Z25" i="9" s="1"/>
  <c r="S26" i="8"/>
  <c r="X26" i="9" s="1"/>
  <c r="T26" i="8"/>
  <c r="Y26" i="9" s="1"/>
  <c r="U26" i="8"/>
  <c r="Z26" i="9" s="1"/>
  <c r="S27" i="8"/>
  <c r="X27" i="9" s="1"/>
  <c r="T27" i="8"/>
  <c r="Y27" i="9" s="1"/>
  <c r="U27" i="8"/>
  <c r="Z27" i="9" s="1"/>
  <c r="S28" i="8"/>
  <c r="X28" i="9" s="1"/>
  <c r="T28" i="8"/>
  <c r="Y28" i="9" s="1"/>
  <c r="U28" i="8"/>
  <c r="Z28" i="9" s="1"/>
  <c r="S29" i="8"/>
  <c r="X29" i="9" s="1"/>
  <c r="T29" i="8"/>
  <c r="Y29" i="9" s="1"/>
  <c r="U29" i="8"/>
  <c r="Z29" i="9" s="1"/>
  <c r="S30" i="8"/>
  <c r="X30" i="9" s="1"/>
  <c r="T30" i="8"/>
  <c r="Y30" i="9" s="1"/>
  <c r="U30" i="8"/>
  <c r="Z30" i="9" s="1"/>
  <c r="S31" i="8"/>
  <c r="X31" i="9" s="1"/>
  <c r="T31" i="8"/>
  <c r="Y31" i="9" s="1"/>
  <c r="U31" i="8"/>
  <c r="Z31" i="9" s="1"/>
  <c r="S32" i="8"/>
  <c r="X32" i="9" s="1"/>
  <c r="T32" i="8"/>
  <c r="Y32" i="9" s="1"/>
  <c r="U32" i="8"/>
  <c r="Z32" i="9" s="1"/>
  <c r="S33" i="8"/>
  <c r="X33" i="9" s="1"/>
  <c r="T33" i="8"/>
  <c r="Y33" i="9" s="1"/>
  <c r="U33" i="8"/>
  <c r="Z33" i="9" s="1"/>
  <c r="S34" i="8"/>
  <c r="X34" i="9" s="1"/>
  <c r="T34" i="8"/>
  <c r="Y34" i="9" s="1"/>
  <c r="U34" i="8"/>
  <c r="Z34" i="9" s="1"/>
  <c r="S35" i="8"/>
  <c r="X35" i="9" s="1"/>
  <c r="T35" i="8"/>
  <c r="Y35" i="9" s="1"/>
  <c r="U35" i="8"/>
  <c r="Z35" i="9" s="1"/>
  <c r="S36" i="8"/>
  <c r="X36" i="9" s="1"/>
  <c r="T36" i="8"/>
  <c r="Y36" i="9" s="1"/>
  <c r="U36" i="8"/>
  <c r="Z36" i="9" s="1"/>
  <c r="S37" i="8"/>
  <c r="X37" i="9" s="1"/>
  <c r="T37" i="8"/>
  <c r="Y37" i="9" s="1"/>
  <c r="U37" i="8"/>
  <c r="Z37" i="9" s="1"/>
  <c r="S40" i="8"/>
  <c r="X40" i="9" s="1"/>
  <c r="T40" i="8"/>
  <c r="Y40" i="9" s="1"/>
  <c r="U40" i="8"/>
  <c r="Z40" i="9" s="1"/>
  <c r="S41" i="8"/>
  <c r="X41" i="9" s="1"/>
  <c r="T41" i="8"/>
  <c r="Y41" i="9" s="1"/>
  <c r="U41" i="8"/>
  <c r="Z41" i="9" s="1"/>
  <c r="S42" i="8"/>
  <c r="X42" i="9" s="1"/>
  <c r="T42" i="8"/>
  <c r="Y42" i="9" s="1"/>
  <c r="U42" i="8"/>
  <c r="Z42" i="9" s="1"/>
  <c r="S43" i="8"/>
  <c r="X43" i="9" s="1"/>
  <c r="T43" i="8"/>
  <c r="Y43" i="9" s="1"/>
  <c r="U43" i="8"/>
  <c r="Z43" i="9" s="1"/>
  <c r="S44" i="8"/>
  <c r="X44" i="9" s="1"/>
  <c r="T44" i="8"/>
  <c r="Y44" i="9" s="1"/>
  <c r="U44" i="8"/>
  <c r="Z44" i="9" s="1"/>
  <c r="S45" i="8"/>
  <c r="X45" i="9" s="1"/>
  <c r="T45" i="8"/>
  <c r="Y45" i="9" s="1"/>
  <c r="U45" i="8"/>
  <c r="Z45" i="9" s="1"/>
  <c r="S47" i="8"/>
  <c r="X47" i="9" s="1"/>
  <c r="T47" i="8"/>
  <c r="Y47" i="9" s="1"/>
  <c r="U47" i="8"/>
  <c r="Z47" i="9" s="1"/>
  <c r="S48" i="8"/>
  <c r="X48" i="9" s="1"/>
  <c r="T48" i="8"/>
  <c r="Y48" i="9" s="1"/>
  <c r="U48" i="8"/>
  <c r="Z48" i="9" s="1"/>
  <c r="S49" i="8"/>
  <c r="X49" i="9" s="1"/>
  <c r="T49" i="8"/>
  <c r="Y49" i="9" s="1"/>
  <c r="U49" i="8"/>
  <c r="Z49" i="9" s="1"/>
  <c r="S50" i="8"/>
  <c r="X50" i="9" s="1"/>
  <c r="T50" i="8"/>
  <c r="Y50" i="9" s="1"/>
  <c r="U50" i="8"/>
  <c r="Z50" i="9" s="1"/>
  <c r="S51" i="8"/>
  <c r="X51" i="9" s="1"/>
  <c r="T51" i="8"/>
  <c r="Y51" i="9" s="1"/>
  <c r="U51" i="8"/>
  <c r="Z51" i="9" s="1"/>
  <c r="S52" i="8"/>
  <c r="X52" i="9" s="1"/>
  <c r="T52" i="8"/>
  <c r="Y52" i="9" s="1"/>
  <c r="U52" i="8"/>
  <c r="Z52" i="9" s="1"/>
  <c r="S53" i="8"/>
  <c r="X53" i="9" s="1"/>
  <c r="T53" i="8"/>
  <c r="Y53" i="9" s="1"/>
  <c r="U53" i="8"/>
  <c r="Z53" i="9" s="1"/>
  <c r="S54" i="8"/>
  <c r="X54" i="9" s="1"/>
  <c r="T54" i="8"/>
  <c r="Y54" i="9" s="1"/>
  <c r="U54" i="8"/>
  <c r="Z54" i="9" s="1"/>
  <c r="S55" i="8"/>
  <c r="X55" i="9" s="1"/>
  <c r="T55" i="8"/>
  <c r="Y55" i="9" s="1"/>
  <c r="U55" i="8"/>
  <c r="Z55" i="9" s="1"/>
  <c r="S56" i="8"/>
  <c r="X56" i="9" s="1"/>
  <c r="T56" i="8"/>
  <c r="Y56" i="9" s="1"/>
  <c r="U56" i="8"/>
  <c r="Z56" i="9" s="1"/>
  <c r="S58" i="8"/>
  <c r="X58" i="9" s="1"/>
  <c r="T58" i="8"/>
  <c r="Y58" i="9" s="1"/>
  <c r="U58" i="8"/>
  <c r="Z58" i="9" s="1"/>
  <c r="S60" i="8"/>
  <c r="X60" i="9" s="1"/>
  <c r="T60" i="8"/>
  <c r="Y60" i="9" s="1"/>
  <c r="U60" i="8"/>
  <c r="Z60" i="9" s="1"/>
  <c r="S63" i="8"/>
  <c r="X63" i="9" s="1"/>
  <c r="T63" i="8"/>
  <c r="Y63" i="9" s="1"/>
  <c r="U63" i="8"/>
  <c r="Z63" i="9" s="1"/>
  <c r="S64" i="8"/>
  <c r="X64" i="9" s="1"/>
  <c r="T64" i="8"/>
  <c r="Y64" i="9" s="1"/>
  <c r="U64" i="8"/>
  <c r="Z64" i="9" s="1"/>
  <c r="S65" i="8"/>
  <c r="X65" i="9" s="1"/>
  <c r="T65" i="8"/>
  <c r="Y65" i="9" s="1"/>
  <c r="U65" i="8"/>
  <c r="Z65" i="9" s="1"/>
  <c r="S66" i="8"/>
  <c r="X66" i="9" s="1"/>
  <c r="T66" i="8"/>
  <c r="Y66" i="9" s="1"/>
  <c r="U66" i="8"/>
  <c r="Z66" i="9" s="1"/>
  <c r="S67" i="8"/>
  <c r="X67" i="9" s="1"/>
  <c r="T67" i="8"/>
  <c r="Y67" i="9" s="1"/>
  <c r="U67" i="8"/>
  <c r="Z67" i="9" s="1"/>
  <c r="P3" i="8"/>
  <c r="U3" i="9" s="1"/>
  <c r="Q3" i="8"/>
  <c r="V3" i="9" s="1"/>
  <c r="R3" i="8"/>
  <c r="W3" i="9" s="1"/>
  <c r="P4" i="8"/>
  <c r="U4" i="9" s="1"/>
  <c r="Q4" i="8"/>
  <c r="V4" i="9" s="1"/>
  <c r="R4" i="8"/>
  <c r="W4" i="9" s="1"/>
  <c r="P5" i="8"/>
  <c r="U5" i="9" s="1"/>
  <c r="Q5" i="8"/>
  <c r="V5" i="9" s="1"/>
  <c r="R5" i="8"/>
  <c r="W5" i="9" s="1"/>
  <c r="P6" i="8"/>
  <c r="U6" i="9" s="1"/>
  <c r="Q6" i="8"/>
  <c r="V6" i="9" s="1"/>
  <c r="R6" i="8"/>
  <c r="W6" i="9" s="1"/>
  <c r="P7" i="8"/>
  <c r="U7" i="9" s="1"/>
  <c r="Q7" i="8"/>
  <c r="V7" i="9" s="1"/>
  <c r="R7" i="8"/>
  <c r="W7" i="9" s="1"/>
  <c r="P8" i="8"/>
  <c r="U8" i="9" s="1"/>
  <c r="Q8" i="8"/>
  <c r="V8" i="9" s="1"/>
  <c r="R8" i="8"/>
  <c r="W8" i="9" s="1"/>
  <c r="P9" i="8"/>
  <c r="U9" i="9" s="1"/>
  <c r="Q9" i="8"/>
  <c r="V9" i="9" s="1"/>
  <c r="R9" i="8"/>
  <c r="W9" i="9" s="1"/>
  <c r="P10" i="8"/>
  <c r="U10" i="9" s="1"/>
  <c r="Q10" i="8"/>
  <c r="V10" i="9" s="1"/>
  <c r="R10" i="8"/>
  <c r="W10" i="9" s="1"/>
  <c r="P11" i="8"/>
  <c r="U11" i="9" s="1"/>
  <c r="Q11" i="8"/>
  <c r="V11" i="9" s="1"/>
  <c r="R11" i="8"/>
  <c r="W11" i="9" s="1"/>
  <c r="P12" i="8"/>
  <c r="U12" i="9" s="1"/>
  <c r="Q12" i="8"/>
  <c r="V12" i="9" s="1"/>
  <c r="R12" i="8"/>
  <c r="W12" i="9" s="1"/>
  <c r="P14" i="8"/>
  <c r="U14" i="9" s="1"/>
  <c r="Q14" i="8"/>
  <c r="V14" i="9" s="1"/>
  <c r="R14" i="8"/>
  <c r="W14" i="9" s="1"/>
  <c r="P18" i="8"/>
  <c r="U18" i="9" s="1"/>
  <c r="Q18" i="8"/>
  <c r="V18" i="9" s="1"/>
  <c r="R18" i="8"/>
  <c r="W18" i="9" s="1"/>
  <c r="P19" i="8"/>
  <c r="U19" i="9" s="1"/>
  <c r="Q19" i="8"/>
  <c r="V19" i="9" s="1"/>
  <c r="R19" i="8"/>
  <c r="W19" i="9" s="1"/>
  <c r="P20" i="8"/>
  <c r="U20" i="9" s="1"/>
  <c r="Q20" i="8"/>
  <c r="V20" i="9" s="1"/>
  <c r="R20" i="8"/>
  <c r="W20" i="9" s="1"/>
  <c r="P22" i="8"/>
  <c r="U22" i="9" s="1"/>
  <c r="Q22" i="8"/>
  <c r="V22" i="9" s="1"/>
  <c r="R22" i="8"/>
  <c r="W22" i="9" s="1"/>
  <c r="P23" i="8"/>
  <c r="U23" i="9" s="1"/>
  <c r="Q23" i="8"/>
  <c r="V23" i="9" s="1"/>
  <c r="R23" i="8"/>
  <c r="W23" i="9" s="1"/>
  <c r="P24" i="8"/>
  <c r="U24" i="9" s="1"/>
  <c r="Q24" i="8"/>
  <c r="V24" i="9" s="1"/>
  <c r="R24" i="8"/>
  <c r="W24" i="9" s="1"/>
  <c r="P25" i="8"/>
  <c r="U25" i="9" s="1"/>
  <c r="Q25" i="8"/>
  <c r="V25" i="9" s="1"/>
  <c r="R25" i="8"/>
  <c r="W25" i="9" s="1"/>
  <c r="P26" i="8"/>
  <c r="U26" i="9" s="1"/>
  <c r="Q26" i="8"/>
  <c r="V26" i="9" s="1"/>
  <c r="R26" i="8"/>
  <c r="W26" i="9" s="1"/>
  <c r="P27" i="8"/>
  <c r="U27" i="9" s="1"/>
  <c r="Q27" i="8"/>
  <c r="V27" i="9" s="1"/>
  <c r="R27" i="8"/>
  <c r="W27" i="9" s="1"/>
  <c r="P28" i="8"/>
  <c r="U28" i="9" s="1"/>
  <c r="Q28" i="8"/>
  <c r="V28" i="9" s="1"/>
  <c r="R28" i="8"/>
  <c r="W28" i="9" s="1"/>
  <c r="P29" i="8"/>
  <c r="U29" i="9" s="1"/>
  <c r="Q29" i="8"/>
  <c r="V29" i="9" s="1"/>
  <c r="R29" i="8"/>
  <c r="W29" i="9" s="1"/>
  <c r="P30" i="8"/>
  <c r="U30" i="9" s="1"/>
  <c r="Q30" i="8"/>
  <c r="V30" i="9" s="1"/>
  <c r="R30" i="8"/>
  <c r="W30" i="9" s="1"/>
  <c r="P31" i="8"/>
  <c r="U31" i="9" s="1"/>
  <c r="Q31" i="8"/>
  <c r="V31" i="9" s="1"/>
  <c r="R31" i="8"/>
  <c r="W31" i="9" s="1"/>
  <c r="P32" i="8"/>
  <c r="U32" i="9" s="1"/>
  <c r="Q32" i="8"/>
  <c r="V32" i="9" s="1"/>
  <c r="R32" i="8"/>
  <c r="W32" i="9" s="1"/>
  <c r="P33" i="8"/>
  <c r="U33" i="9" s="1"/>
  <c r="Q33" i="8"/>
  <c r="V33" i="9" s="1"/>
  <c r="R33" i="8"/>
  <c r="W33" i="9" s="1"/>
  <c r="P34" i="8"/>
  <c r="U34" i="9" s="1"/>
  <c r="Q34" i="8"/>
  <c r="V34" i="9" s="1"/>
  <c r="R34" i="8"/>
  <c r="W34" i="9" s="1"/>
  <c r="P35" i="8"/>
  <c r="U35" i="9" s="1"/>
  <c r="Q35" i="8"/>
  <c r="V35" i="9" s="1"/>
  <c r="R35" i="8"/>
  <c r="W35" i="9" s="1"/>
  <c r="P36" i="8"/>
  <c r="U36" i="9" s="1"/>
  <c r="Q36" i="8"/>
  <c r="V36" i="9" s="1"/>
  <c r="R36" i="8"/>
  <c r="W36" i="9" s="1"/>
  <c r="P37" i="8"/>
  <c r="U37" i="9" s="1"/>
  <c r="Q37" i="8"/>
  <c r="V37" i="9" s="1"/>
  <c r="R37" i="8"/>
  <c r="W37" i="9" s="1"/>
  <c r="P40" i="8"/>
  <c r="U40" i="9" s="1"/>
  <c r="Q40" i="8"/>
  <c r="V40" i="9" s="1"/>
  <c r="R40" i="8"/>
  <c r="W40" i="9" s="1"/>
  <c r="P41" i="8"/>
  <c r="U41" i="9" s="1"/>
  <c r="Q41" i="8"/>
  <c r="V41" i="9" s="1"/>
  <c r="R41" i="8"/>
  <c r="W41" i="9" s="1"/>
  <c r="P42" i="8"/>
  <c r="U42" i="9" s="1"/>
  <c r="Q42" i="8"/>
  <c r="V42" i="9" s="1"/>
  <c r="R42" i="8"/>
  <c r="W42" i="9" s="1"/>
  <c r="P43" i="8"/>
  <c r="U43" i="9" s="1"/>
  <c r="Q43" i="8"/>
  <c r="V43" i="9" s="1"/>
  <c r="R43" i="8"/>
  <c r="W43" i="9" s="1"/>
  <c r="P44" i="8"/>
  <c r="U44" i="9" s="1"/>
  <c r="Q44" i="8"/>
  <c r="V44" i="9" s="1"/>
  <c r="R44" i="8"/>
  <c r="W44" i="9" s="1"/>
  <c r="P45" i="8"/>
  <c r="U45" i="9" s="1"/>
  <c r="Q45" i="8"/>
  <c r="V45" i="9" s="1"/>
  <c r="R45" i="8"/>
  <c r="W45" i="9" s="1"/>
  <c r="P47" i="8"/>
  <c r="U47" i="9" s="1"/>
  <c r="Q47" i="8"/>
  <c r="V47" i="9" s="1"/>
  <c r="R47" i="8"/>
  <c r="W47" i="9" s="1"/>
  <c r="P48" i="8"/>
  <c r="U48" i="9" s="1"/>
  <c r="Q48" i="8"/>
  <c r="V48" i="9" s="1"/>
  <c r="R48" i="8"/>
  <c r="W48" i="9" s="1"/>
  <c r="P49" i="8"/>
  <c r="U49" i="9" s="1"/>
  <c r="Q49" i="8"/>
  <c r="V49" i="9" s="1"/>
  <c r="R49" i="8"/>
  <c r="W49" i="9" s="1"/>
  <c r="P50" i="8"/>
  <c r="U50" i="9" s="1"/>
  <c r="Q50" i="8"/>
  <c r="V50" i="9" s="1"/>
  <c r="R50" i="8"/>
  <c r="W50" i="9" s="1"/>
  <c r="P51" i="8"/>
  <c r="U51" i="9" s="1"/>
  <c r="Q51" i="8"/>
  <c r="V51" i="9" s="1"/>
  <c r="R51" i="8"/>
  <c r="W51" i="9" s="1"/>
  <c r="P52" i="8"/>
  <c r="U52" i="9" s="1"/>
  <c r="Q52" i="8"/>
  <c r="V52" i="9" s="1"/>
  <c r="R52" i="8"/>
  <c r="W52" i="9" s="1"/>
  <c r="P53" i="8"/>
  <c r="U53" i="9" s="1"/>
  <c r="Q53" i="8"/>
  <c r="V53" i="9" s="1"/>
  <c r="R53" i="8"/>
  <c r="W53" i="9" s="1"/>
  <c r="P54" i="8"/>
  <c r="U54" i="9" s="1"/>
  <c r="Q54" i="8"/>
  <c r="V54" i="9" s="1"/>
  <c r="R54" i="8"/>
  <c r="W54" i="9" s="1"/>
  <c r="P55" i="8"/>
  <c r="U55" i="9" s="1"/>
  <c r="Q55" i="8"/>
  <c r="V55" i="9" s="1"/>
  <c r="R55" i="8"/>
  <c r="W55" i="9" s="1"/>
  <c r="P56" i="8"/>
  <c r="U56" i="9" s="1"/>
  <c r="Q56" i="8"/>
  <c r="V56" i="9" s="1"/>
  <c r="R56" i="8"/>
  <c r="W56" i="9" s="1"/>
  <c r="P58" i="8"/>
  <c r="U58" i="9" s="1"/>
  <c r="Q58" i="8"/>
  <c r="V58" i="9" s="1"/>
  <c r="R58" i="8"/>
  <c r="W58" i="9" s="1"/>
  <c r="P60" i="8"/>
  <c r="U60" i="9" s="1"/>
  <c r="Q60" i="8"/>
  <c r="V60" i="9" s="1"/>
  <c r="R60" i="8"/>
  <c r="W60" i="9" s="1"/>
  <c r="P63" i="8"/>
  <c r="U63" i="9" s="1"/>
  <c r="Q63" i="8"/>
  <c r="V63" i="9" s="1"/>
  <c r="R63" i="8"/>
  <c r="W63" i="9" s="1"/>
  <c r="P64" i="8"/>
  <c r="U64" i="9" s="1"/>
  <c r="Q64" i="8"/>
  <c r="V64" i="9" s="1"/>
  <c r="R64" i="8"/>
  <c r="W64" i="9" s="1"/>
  <c r="P65" i="8"/>
  <c r="U65" i="9" s="1"/>
  <c r="Q65" i="8"/>
  <c r="V65" i="9" s="1"/>
  <c r="R65" i="8"/>
  <c r="W65" i="9" s="1"/>
  <c r="P66" i="8"/>
  <c r="U66" i="9" s="1"/>
  <c r="Q66" i="8"/>
  <c r="V66" i="9" s="1"/>
  <c r="R66" i="8"/>
  <c r="W66" i="9" s="1"/>
  <c r="P67" i="8"/>
  <c r="U67" i="9" s="1"/>
  <c r="Q67" i="8"/>
  <c r="V67" i="9" s="1"/>
  <c r="R67" i="8"/>
  <c r="W67" i="9" s="1"/>
  <c r="R3" i="9"/>
  <c r="N3" i="8"/>
  <c r="S3" i="9" s="1"/>
  <c r="O3" i="8"/>
  <c r="T3" i="9" s="1"/>
  <c r="R4" i="9"/>
  <c r="N4" i="8"/>
  <c r="S4" i="9" s="1"/>
  <c r="O4" i="8"/>
  <c r="T4" i="9" s="1"/>
  <c r="R5" i="9"/>
  <c r="N5" i="8"/>
  <c r="S5" i="9" s="1"/>
  <c r="O5" i="8"/>
  <c r="T5" i="9" s="1"/>
  <c r="R6" i="9"/>
  <c r="N6" i="8"/>
  <c r="S6" i="9" s="1"/>
  <c r="O6" i="8"/>
  <c r="T6" i="9" s="1"/>
  <c r="R7" i="9"/>
  <c r="N7" i="8"/>
  <c r="S7" i="9" s="1"/>
  <c r="O7" i="8"/>
  <c r="T7" i="9" s="1"/>
  <c r="R8" i="9"/>
  <c r="N8" i="8"/>
  <c r="S8" i="9" s="1"/>
  <c r="O8" i="8"/>
  <c r="T8" i="9" s="1"/>
  <c r="M9" i="8"/>
  <c r="R9" i="9" s="1"/>
  <c r="N9" i="8"/>
  <c r="S9" i="9" s="1"/>
  <c r="O9" i="8"/>
  <c r="T9" i="9" s="1"/>
  <c r="M10" i="8"/>
  <c r="R10" i="9" s="1"/>
  <c r="N10" i="8"/>
  <c r="S10" i="9" s="1"/>
  <c r="O10" i="8"/>
  <c r="T10" i="9" s="1"/>
  <c r="M11" i="8"/>
  <c r="R11" i="9" s="1"/>
  <c r="N11" i="8"/>
  <c r="S11" i="9" s="1"/>
  <c r="O11" i="8"/>
  <c r="T11" i="9" s="1"/>
  <c r="M12" i="8"/>
  <c r="R12" i="9" s="1"/>
  <c r="N12" i="8"/>
  <c r="S12" i="9" s="1"/>
  <c r="O12" i="8"/>
  <c r="T12" i="9" s="1"/>
  <c r="M14" i="8"/>
  <c r="R14" i="9" s="1"/>
  <c r="N14" i="8"/>
  <c r="S14" i="9" s="1"/>
  <c r="O14" i="8"/>
  <c r="T14" i="9" s="1"/>
  <c r="M18" i="8"/>
  <c r="R18" i="9" s="1"/>
  <c r="N18" i="8"/>
  <c r="S18" i="9" s="1"/>
  <c r="O18" i="8"/>
  <c r="T18" i="9" s="1"/>
  <c r="M19" i="8"/>
  <c r="R19" i="9" s="1"/>
  <c r="N19" i="8"/>
  <c r="S19" i="9" s="1"/>
  <c r="O19" i="8"/>
  <c r="T19" i="9" s="1"/>
  <c r="M20" i="8"/>
  <c r="R20" i="9" s="1"/>
  <c r="N20" i="8"/>
  <c r="S20" i="9" s="1"/>
  <c r="O20" i="8"/>
  <c r="T20" i="9" s="1"/>
  <c r="M22" i="8"/>
  <c r="R22" i="9" s="1"/>
  <c r="N22" i="8"/>
  <c r="S22" i="9" s="1"/>
  <c r="O22" i="8"/>
  <c r="T22" i="9" s="1"/>
  <c r="M23" i="8"/>
  <c r="R23" i="9" s="1"/>
  <c r="N23" i="8"/>
  <c r="S23" i="9" s="1"/>
  <c r="O23" i="8"/>
  <c r="T23" i="9" s="1"/>
  <c r="M24" i="8"/>
  <c r="R24" i="9" s="1"/>
  <c r="N24" i="8"/>
  <c r="S24" i="9" s="1"/>
  <c r="O24" i="8"/>
  <c r="T24" i="9" s="1"/>
  <c r="M25" i="8"/>
  <c r="R25" i="9" s="1"/>
  <c r="N25" i="8"/>
  <c r="S25" i="9" s="1"/>
  <c r="O25" i="8"/>
  <c r="T25" i="9" s="1"/>
  <c r="M26" i="8"/>
  <c r="R26" i="9" s="1"/>
  <c r="N26" i="8"/>
  <c r="S26" i="9" s="1"/>
  <c r="O26" i="8"/>
  <c r="T26" i="9" s="1"/>
  <c r="M27" i="8"/>
  <c r="R27" i="9" s="1"/>
  <c r="N27" i="8"/>
  <c r="S27" i="9" s="1"/>
  <c r="O27" i="8"/>
  <c r="T27" i="9" s="1"/>
  <c r="M28" i="8"/>
  <c r="R28" i="9" s="1"/>
  <c r="N28" i="8"/>
  <c r="S28" i="9" s="1"/>
  <c r="O28" i="8"/>
  <c r="T28" i="9" s="1"/>
  <c r="M29" i="8"/>
  <c r="R29" i="9" s="1"/>
  <c r="N29" i="8"/>
  <c r="S29" i="9" s="1"/>
  <c r="O29" i="8"/>
  <c r="T29" i="9" s="1"/>
  <c r="M30" i="8"/>
  <c r="R30" i="9" s="1"/>
  <c r="N30" i="8"/>
  <c r="S30" i="9" s="1"/>
  <c r="O30" i="8"/>
  <c r="T30" i="9" s="1"/>
  <c r="M31" i="8"/>
  <c r="R31" i="9" s="1"/>
  <c r="N31" i="8"/>
  <c r="S31" i="9" s="1"/>
  <c r="O31" i="8"/>
  <c r="T31" i="9" s="1"/>
  <c r="M32" i="8"/>
  <c r="R32" i="9" s="1"/>
  <c r="N32" i="8"/>
  <c r="S32" i="9" s="1"/>
  <c r="O32" i="8"/>
  <c r="T32" i="9" s="1"/>
  <c r="M33" i="8"/>
  <c r="R33" i="9" s="1"/>
  <c r="N33" i="8"/>
  <c r="S33" i="9" s="1"/>
  <c r="O33" i="8"/>
  <c r="T33" i="9" s="1"/>
  <c r="M34" i="8"/>
  <c r="R34" i="9" s="1"/>
  <c r="N34" i="8"/>
  <c r="S34" i="9" s="1"/>
  <c r="O34" i="8"/>
  <c r="T34" i="9" s="1"/>
  <c r="M35" i="8"/>
  <c r="R35" i="9" s="1"/>
  <c r="N35" i="8"/>
  <c r="S35" i="9" s="1"/>
  <c r="O35" i="8"/>
  <c r="T35" i="9" s="1"/>
  <c r="M36" i="8"/>
  <c r="R36" i="9" s="1"/>
  <c r="N36" i="8"/>
  <c r="S36" i="9" s="1"/>
  <c r="O36" i="8"/>
  <c r="T36" i="9" s="1"/>
  <c r="M37" i="8"/>
  <c r="R37" i="9" s="1"/>
  <c r="N37" i="8"/>
  <c r="S37" i="9" s="1"/>
  <c r="O37" i="8"/>
  <c r="T37" i="9" s="1"/>
  <c r="M40" i="8"/>
  <c r="R40" i="9" s="1"/>
  <c r="N40" i="8"/>
  <c r="S40" i="9" s="1"/>
  <c r="O40" i="8"/>
  <c r="T40" i="9" s="1"/>
  <c r="M41" i="8"/>
  <c r="R41" i="9" s="1"/>
  <c r="N41" i="8"/>
  <c r="S41" i="9" s="1"/>
  <c r="O41" i="8"/>
  <c r="T41" i="9" s="1"/>
  <c r="M42" i="8"/>
  <c r="R42" i="9" s="1"/>
  <c r="N42" i="8"/>
  <c r="S42" i="9" s="1"/>
  <c r="O42" i="8"/>
  <c r="T42" i="9" s="1"/>
  <c r="M43" i="8"/>
  <c r="R43" i="9" s="1"/>
  <c r="N43" i="8"/>
  <c r="S43" i="9" s="1"/>
  <c r="O43" i="8"/>
  <c r="T43" i="9" s="1"/>
  <c r="M44" i="8"/>
  <c r="R44" i="9" s="1"/>
  <c r="N44" i="8"/>
  <c r="S44" i="9" s="1"/>
  <c r="O44" i="8"/>
  <c r="T44" i="9" s="1"/>
  <c r="M45" i="8"/>
  <c r="R45" i="9" s="1"/>
  <c r="N45" i="8"/>
  <c r="S45" i="9" s="1"/>
  <c r="O45" i="8"/>
  <c r="T45" i="9" s="1"/>
  <c r="M47" i="8"/>
  <c r="R47" i="9" s="1"/>
  <c r="N47" i="8"/>
  <c r="S47" i="9" s="1"/>
  <c r="O47" i="8"/>
  <c r="T47" i="9" s="1"/>
  <c r="M48" i="8"/>
  <c r="R48" i="9" s="1"/>
  <c r="N48" i="8"/>
  <c r="S48" i="9" s="1"/>
  <c r="O48" i="8"/>
  <c r="T48" i="9" s="1"/>
  <c r="M49" i="8"/>
  <c r="R49" i="9" s="1"/>
  <c r="N49" i="8"/>
  <c r="S49" i="9" s="1"/>
  <c r="O49" i="8"/>
  <c r="T49" i="9" s="1"/>
  <c r="M50" i="8"/>
  <c r="R50" i="9" s="1"/>
  <c r="N50" i="8"/>
  <c r="S50" i="9" s="1"/>
  <c r="O50" i="8"/>
  <c r="T50" i="9" s="1"/>
  <c r="M51" i="8"/>
  <c r="R51" i="9" s="1"/>
  <c r="N51" i="8"/>
  <c r="S51" i="9" s="1"/>
  <c r="O51" i="8"/>
  <c r="T51" i="9" s="1"/>
  <c r="M52" i="8"/>
  <c r="R52" i="9" s="1"/>
  <c r="N52" i="8"/>
  <c r="S52" i="9" s="1"/>
  <c r="O52" i="8"/>
  <c r="T52" i="9" s="1"/>
  <c r="M53" i="8"/>
  <c r="R53" i="9" s="1"/>
  <c r="N53" i="8"/>
  <c r="S53" i="9" s="1"/>
  <c r="O53" i="8"/>
  <c r="T53" i="9" s="1"/>
  <c r="M54" i="8"/>
  <c r="R54" i="9" s="1"/>
  <c r="N54" i="8"/>
  <c r="S54" i="9" s="1"/>
  <c r="O54" i="8"/>
  <c r="T54" i="9" s="1"/>
  <c r="M55" i="8"/>
  <c r="R55" i="9" s="1"/>
  <c r="N55" i="8"/>
  <c r="S55" i="9" s="1"/>
  <c r="O55" i="8"/>
  <c r="T55" i="9" s="1"/>
  <c r="M56" i="8"/>
  <c r="R56" i="9" s="1"/>
  <c r="N56" i="8"/>
  <c r="S56" i="9" s="1"/>
  <c r="O56" i="8"/>
  <c r="T56" i="9" s="1"/>
  <c r="M58" i="8"/>
  <c r="R58" i="9" s="1"/>
  <c r="N58" i="8"/>
  <c r="S58" i="9" s="1"/>
  <c r="O58" i="8"/>
  <c r="T58" i="9" s="1"/>
  <c r="M60" i="8"/>
  <c r="R60" i="9" s="1"/>
  <c r="N60" i="8"/>
  <c r="S60" i="9" s="1"/>
  <c r="O60" i="8"/>
  <c r="T60" i="9" s="1"/>
  <c r="M63" i="8"/>
  <c r="R63" i="9" s="1"/>
  <c r="N63" i="8"/>
  <c r="S63" i="9" s="1"/>
  <c r="O63" i="8"/>
  <c r="T63" i="9" s="1"/>
  <c r="M64" i="8"/>
  <c r="R64" i="9" s="1"/>
  <c r="N64" i="8"/>
  <c r="S64" i="9" s="1"/>
  <c r="O64" i="8"/>
  <c r="T64" i="9" s="1"/>
  <c r="M65" i="8"/>
  <c r="R65" i="9" s="1"/>
  <c r="N65" i="8"/>
  <c r="S65" i="9" s="1"/>
  <c r="O65" i="8"/>
  <c r="T65" i="9" s="1"/>
  <c r="M66" i="8"/>
  <c r="R66" i="9" s="1"/>
  <c r="N66" i="8"/>
  <c r="S66" i="9" s="1"/>
  <c r="O66" i="8"/>
  <c r="T66" i="9" s="1"/>
  <c r="M67" i="8"/>
  <c r="R67" i="9" s="1"/>
  <c r="N67" i="8"/>
  <c r="S67" i="9" s="1"/>
  <c r="O67" i="8"/>
  <c r="T67" i="9" s="1"/>
  <c r="Q3" i="9"/>
  <c r="Q4" i="9"/>
  <c r="Q5" i="9"/>
  <c r="Q6" i="9"/>
  <c r="Q7" i="9"/>
  <c r="Q8" i="9"/>
  <c r="L9" i="8"/>
  <c r="Q9" i="9" s="1"/>
  <c r="L10" i="8"/>
  <c r="Q10" i="9" s="1"/>
  <c r="L11" i="8"/>
  <c r="Q11" i="9" s="1"/>
  <c r="L12" i="8"/>
  <c r="Q12" i="9" s="1"/>
  <c r="L14" i="8"/>
  <c r="Q14" i="9" s="1"/>
  <c r="L18" i="8"/>
  <c r="Q18" i="9" s="1"/>
  <c r="L19" i="8"/>
  <c r="Q19" i="9" s="1"/>
  <c r="L20" i="8"/>
  <c r="Q20" i="9" s="1"/>
  <c r="L22" i="8"/>
  <c r="Q22" i="9" s="1"/>
  <c r="L23" i="8"/>
  <c r="Q23" i="9" s="1"/>
  <c r="L24" i="8"/>
  <c r="Q24" i="9" s="1"/>
  <c r="L25" i="8"/>
  <c r="Q25" i="9" s="1"/>
  <c r="L26" i="8"/>
  <c r="Q26" i="9" s="1"/>
  <c r="L27" i="8"/>
  <c r="Q27" i="9" s="1"/>
  <c r="L28" i="8"/>
  <c r="Q28" i="9" s="1"/>
  <c r="L29" i="8"/>
  <c r="Q29" i="9" s="1"/>
  <c r="L30" i="8"/>
  <c r="Q30" i="9" s="1"/>
  <c r="L31" i="8"/>
  <c r="Q31" i="9" s="1"/>
  <c r="L32" i="8"/>
  <c r="Q32" i="9" s="1"/>
  <c r="L33" i="8"/>
  <c r="Q33" i="9" s="1"/>
  <c r="L34" i="8"/>
  <c r="Q34" i="9" s="1"/>
  <c r="L35" i="8"/>
  <c r="Q35" i="9" s="1"/>
  <c r="L36" i="8"/>
  <c r="Q36" i="9" s="1"/>
  <c r="L37" i="8"/>
  <c r="Q37" i="9" s="1"/>
  <c r="L40" i="8"/>
  <c r="Q40" i="9" s="1"/>
  <c r="L41" i="8"/>
  <c r="Q41" i="9" s="1"/>
  <c r="L42" i="8"/>
  <c r="Q42" i="9" s="1"/>
  <c r="L43" i="8"/>
  <c r="Q43" i="9" s="1"/>
  <c r="L44" i="8"/>
  <c r="Q44" i="9" s="1"/>
  <c r="L45" i="8"/>
  <c r="Q45" i="9" s="1"/>
  <c r="L47" i="8"/>
  <c r="Q47" i="9" s="1"/>
  <c r="L48" i="8"/>
  <c r="Q48" i="9" s="1"/>
  <c r="L49" i="8"/>
  <c r="Q49" i="9" s="1"/>
  <c r="L50" i="8"/>
  <c r="Q50" i="9" s="1"/>
  <c r="L51" i="8"/>
  <c r="Q51" i="9" s="1"/>
  <c r="L52" i="8"/>
  <c r="Q52" i="9" s="1"/>
  <c r="L53" i="8"/>
  <c r="Q53" i="9" s="1"/>
  <c r="L54" i="8"/>
  <c r="Q54" i="9" s="1"/>
  <c r="L55" i="8"/>
  <c r="Q55" i="9" s="1"/>
  <c r="L56" i="8"/>
  <c r="Q56" i="9" s="1"/>
  <c r="L58" i="8"/>
  <c r="Q58" i="9" s="1"/>
  <c r="L60" i="8"/>
  <c r="Q60" i="9" s="1"/>
  <c r="L63" i="8"/>
  <c r="Q63" i="9" s="1"/>
  <c r="L64" i="8"/>
  <c r="Q64" i="9" s="1"/>
  <c r="L65" i="8"/>
  <c r="Q65" i="9" s="1"/>
  <c r="L66" i="8"/>
  <c r="Q66" i="9" s="1"/>
  <c r="L67" i="8"/>
  <c r="Q67" i="9" s="1"/>
  <c r="K3" i="8"/>
  <c r="P3" i="9" s="1"/>
  <c r="K4" i="8"/>
  <c r="P4" i="9" s="1"/>
  <c r="K5" i="8"/>
  <c r="P5" i="9" s="1"/>
  <c r="K6" i="8"/>
  <c r="P6" i="9" s="1"/>
  <c r="K7" i="8"/>
  <c r="P7" i="9" s="1"/>
  <c r="K8" i="8"/>
  <c r="P8" i="9" s="1"/>
  <c r="K9" i="8"/>
  <c r="P9" i="9" s="1"/>
  <c r="K10" i="8"/>
  <c r="P10" i="9" s="1"/>
  <c r="K11" i="8"/>
  <c r="P11" i="9" s="1"/>
  <c r="K12" i="8"/>
  <c r="P12" i="9" s="1"/>
  <c r="K14" i="8"/>
  <c r="P14" i="9" s="1"/>
  <c r="K18" i="8"/>
  <c r="P18" i="9" s="1"/>
  <c r="K19" i="8"/>
  <c r="P19" i="9" s="1"/>
  <c r="K20" i="8"/>
  <c r="P20" i="9" s="1"/>
  <c r="K22" i="8"/>
  <c r="P22" i="9" s="1"/>
  <c r="K23" i="8"/>
  <c r="P23" i="9" s="1"/>
  <c r="K24" i="8"/>
  <c r="P24" i="9" s="1"/>
  <c r="K25" i="8"/>
  <c r="P25" i="9" s="1"/>
  <c r="K26" i="8"/>
  <c r="P26" i="9" s="1"/>
  <c r="K27" i="8"/>
  <c r="P27" i="9" s="1"/>
  <c r="K28" i="8"/>
  <c r="P28" i="9" s="1"/>
  <c r="K29" i="8"/>
  <c r="P29" i="9" s="1"/>
  <c r="K30" i="8"/>
  <c r="P30" i="9" s="1"/>
  <c r="K31" i="8"/>
  <c r="P31" i="9" s="1"/>
  <c r="K32" i="8"/>
  <c r="P32" i="9" s="1"/>
  <c r="K33" i="8"/>
  <c r="P33" i="9" s="1"/>
  <c r="K34" i="8"/>
  <c r="P34" i="9" s="1"/>
  <c r="K35" i="8"/>
  <c r="P35" i="9" s="1"/>
  <c r="K36" i="8"/>
  <c r="P36" i="9" s="1"/>
  <c r="K37" i="8"/>
  <c r="P37" i="9" s="1"/>
  <c r="K40" i="8"/>
  <c r="P40" i="9" s="1"/>
  <c r="K41" i="8"/>
  <c r="P41" i="9" s="1"/>
  <c r="K42" i="8"/>
  <c r="P42" i="9" s="1"/>
  <c r="K43" i="8"/>
  <c r="P43" i="9" s="1"/>
  <c r="K44" i="8"/>
  <c r="P44" i="9" s="1"/>
  <c r="K45" i="8"/>
  <c r="P45" i="9" s="1"/>
  <c r="K47" i="8"/>
  <c r="P47" i="9" s="1"/>
  <c r="K48" i="8"/>
  <c r="P48" i="9" s="1"/>
  <c r="K49" i="8"/>
  <c r="P49" i="9" s="1"/>
  <c r="K50" i="8"/>
  <c r="P50" i="9" s="1"/>
  <c r="K51" i="8"/>
  <c r="P51" i="9" s="1"/>
  <c r="K52" i="8"/>
  <c r="P52" i="9" s="1"/>
  <c r="K53" i="8"/>
  <c r="P53" i="9" s="1"/>
  <c r="K54" i="8"/>
  <c r="P54" i="9" s="1"/>
  <c r="K55" i="8"/>
  <c r="P55" i="9" s="1"/>
  <c r="K56" i="8"/>
  <c r="P56" i="9" s="1"/>
  <c r="K58" i="8"/>
  <c r="P58" i="9" s="1"/>
  <c r="K60" i="8"/>
  <c r="P60" i="9" s="1"/>
  <c r="K63" i="8"/>
  <c r="P63" i="9" s="1"/>
  <c r="K64" i="8"/>
  <c r="P64" i="9" s="1"/>
  <c r="K65" i="8"/>
  <c r="P65" i="9" s="1"/>
  <c r="K66" i="8"/>
  <c r="P66" i="9" s="1"/>
  <c r="K67" i="8"/>
  <c r="P67" i="9" s="1"/>
  <c r="J6" i="8"/>
  <c r="O6" i="9" s="1"/>
  <c r="J7" i="8"/>
  <c r="O7" i="9" s="1"/>
  <c r="J8" i="8"/>
  <c r="O8" i="9" s="1"/>
  <c r="J9" i="8"/>
  <c r="O9" i="9" s="1"/>
  <c r="J10" i="8"/>
  <c r="O10" i="9" s="1"/>
  <c r="J11" i="8"/>
  <c r="O11" i="9" s="1"/>
  <c r="J12" i="8"/>
  <c r="O12" i="9" s="1"/>
  <c r="J14" i="8"/>
  <c r="O14" i="9" s="1"/>
  <c r="O18" i="9"/>
  <c r="J19" i="8"/>
  <c r="O19" i="9" s="1"/>
  <c r="J20" i="8"/>
  <c r="O20" i="9" s="1"/>
  <c r="J22" i="8"/>
  <c r="O22" i="9" s="1"/>
  <c r="J23" i="8"/>
  <c r="O23" i="9" s="1"/>
  <c r="J24" i="8"/>
  <c r="O24" i="9" s="1"/>
  <c r="J25" i="8"/>
  <c r="O25" i="9" s="1"/>
  <c r="J26" i="8"/>
  <c r="O26" i="9" s="1"/>
  <c r="O27" i="9"/>
  <c r="J28" i="8"/>
  <c r="O28" i="9" s="1"/>
  <c r="J29" i="8"/>
  <c r="O29" i="9" s="1"/>
  <c r="J30" i="8"/>
  <c r="O30" i="9" s="1"/>
  <c r="J31" i="8"/>
  <c r="O31" i="9" s="1"/>
  <c r="J32" i="8"/>
  <c r="O32" i="9" s="1"/>
  <c r="J33" i="8"/>
  <c r="O33" i="9" s="1"/>
  <c r="J34" i="8"/>
  <c r="O34" i="9" s="1"/>
  <c r="J35" i="8"/>
  <c r="O35" i="9" s="1"/>
  <c r="J36" i="8"/>
  <c r="O36" i="9" s="1"/>
  <c r="J37" i="8"/>
  <c r="O37" i="9" s="1"/>
  <c r="J40" i="8"/>
  <c r="O40" i="9" s="1"/>
  <c r="J41" i="8"/>
  <c r="O41" i="9" s="1"/>
  <c r="J42" i="8"/>
  <c r="O42" i="9" s="1"/>
  <c r="J43" i="8"/>
  <c r="O43" i="9" s="1"/>
  <c r="J44" i="8"/>
  <c r="O44" i="9" s="1"/>
  <c r="J45" i="8"/>
  <c r="O45" i="9" s="1"/>
  <c r="J47" i="8"/>
  <c r="O47" i="9" s="1"/>
  <c r="J48" i="8"/>
  <c r="O48" i="9" s="1"/>
  <c r="J49" i="8"/>
  <c r="O49" i="9" s="1"/>
  <c r="J50" i="8"/>
  <c r="O50" i="9" s="1"/>
  <c r="J51" i="8"/>
  <c r="O51" i="9" s="1"/>
  <c r="J52" i="8"/>
  <c r="O52" i="9" s="1"/>
  <c r="J53" i="8"/>
  <c r="O53" i="9" s="1"/>
  <c r="J54" i="8"/>
  <c r="O54" i="9" s="1"/>
  <c r="J55" i="8"/>
  <c r="O55" i="9" s="1"/>
  <c r="J56" i="8"/>
  <c r="O56" i="9" s="1"/>
  <c r="J58" i="8"/>
  <c r="O58" i="9" s="1"/>
  <c r="J60" i="8"/>
  <c r="O60" i="9" s="1"/>
  <c r="J63" i="8"/>
  <c r="O63" i="9" s="1"/>
  <c r="J64" i="8"/>
  <c r="O64" i="9" s="1"/>
  <c r="J65" i="8"/>
  <c r="O65" i="9" s="1"/>
  <c r="J66" i="8"/>
  <c r="O66" i="9" s="1"/>
  <c r="J67" i="8"/>
  <c r="O67" i="9" s="1"/>
  <c r="J3" i="8"/>
  <c r="O3" i="9" s="1"/>
  <c r="J4" i="8"/>
  <c r="O4" i="9" s="1"/>
  <c r="J5" i="8"/>
  <c r="O5" i="9" s="1"/>
  <c r="Z6" i="3"/>
  <c r="Z4" i="3"/>
  <c r="Z5" i="3"/>
  <c r="Z7" i="3"/>
  <c r="Z8" i="3"/>
  <c r="Z9" i="3"/>
  <c r="Z10" i="3"/>
  <c r="AA10" i="3" s="1"/>
  <c r="Z11" i="3"/>
  <c r="AA11" i="3" s="1"/>
  <c r="Z12" i="3"/>
  <c r="AA12" i="3" s="1"/>
  <c r="AA8" i="3"/>
  <c r="AA9" i="3"/>
  <c r="AA4" i="3"/>
  <c r="AA5" i="3"/>
  <c r="AA6" i="3"/>
  <c r="AA7" i="3"/>
  <c r="Z14" i="3"/>
  <c r="AA14" i="3"/>
  <c r="Z15" i="3"/>
  <c r="AA15" i="3" s="1"/>
  <c r="Z18" i="3"/>
  <c r="AA18" i="3"/>
  <c r="Z19" i="3"/>
  <c r="AA19" i="3" s="1"/>
  <c r="Z21" i="3"/>
  <c r="AA21" i="3" s="1"/>
  <c r="Z22" i="3"/>
  <c r="AA22" i="3" s="1"/>
  <c r="Z23" i="3"/>
  <c r="AA23" i="3" s="1"/>
  <c r="Z24" i="3"/>
  <c r="AA24" i="3"/>
  <c r="Z25" i="3"/>
  <c r="AA25" i="3" s="1"/>
  <c r="Z26" i="3"/>
  <c r="AA26" i="3"/>
  <c r="Z27" i="3"/>
  <c r="AA27" i="3" s="1"/>
  <c r="Z28" i="3"/>
  <c r="AA28" i="3" s="1"/>
  <c r="Z29" i="3"/>
  <c r="AA29" i="3" s="1"/>
  <c r="Z30" i="3"/>
  <c r="AA30" i="3"/>
  <c r="Z31" i="3"/>
  <c r="AA31" i="3" s="1"/>
  <c r="Z32" i="3"/>
  <c r="AA32" i="3"/>
  <c r="Z33" i="3"/>
  <c r="AA33" i="3" s="1"/>
  <c r="Z34" i="3"/>
  <c r="AA34" i="3" s="1"/>
  <c r="Z35" i="3"/>
  <c r="AA35" i="3" s="1"/>
  <c r="Z36" i="3"/>
  <c r="AA36" i="3"/>
  <c r="Z37" i="3"/>
  <c r="AA37" i="3" s="1"/>
  <c r="Z40" i="3"/>
  <c r="AA40" i="3" s="1"/>
  <c r="Z41" i="3"/>
  <c r="AA41" i="3" s="1"/>
  <c r="Z42" i="3"/>
  <c r="AA42" i="3"/>
  <c r="Z43" i="3"/>
  <c r="AA43" i="3" s="1"/>
  <c r="Z44" i="3"/>
  <c r="AA44" i="3" s="1"/>
  <c r="Z45" i="3"/>
  <c r="AA45" i="3" s="1"/>
  <c r="Z46" i="3"/>
  <c r="AA46" i="3" s="1"/>
  <c r="Z47" i="3"/>
  <c r="AA47" i="3" s="1"/>
  <c r="Z48" i="3"/>
  <c r="AA48" i="3"/>
  <c r="Z49" i="3"/>
  <c r="AA49" i="3" s="1"/>
  <c r="Z51" i="3"/>
  <c r="AA51" i="3" s="1"/>
  <c r="Z52" i="3"/>
  <c r="AA52" i="3" s="1"/>
  <c r="Z53" i="3"/>
  <c r="AA53" i="3" s="1"/>
  <c r="Z54" i="3"/>
  <c r="AA54" i="3" s="1"/>
  <c r="Z55" i="3"/>
  <c r="AA55" i="3" s="1"/>
  <c r="Z56" i="3"/>
  <c r="AA56" i="3" s="1"/>
  <c r="Z58" i="3"/>
  <c r="AA58" i="3" s="1"/>
  <c r="Z59" i="3"/>
  <c r="AA59" i="3" s="1"/>
  <c r="Z60" i="3"/>
  <c r="AA60" i="3"/>
  <c r="Z61" i="3"/>
  <c r="AA61" i="3" s="1"/>
  <c r="Z62" i="3"/>
  <c r="AA62" i="3" s="1"/>
  <c r="Z63" i="3"/>
  <c r="AA63" i="3" s="1"/>
  <c r="Z64" i="3"/>
  <c r="AA64" i="3" s="1"/>
  <c r="Z65" i="3"/>
  <c r="AA65" i="3" s="1"/>
  <c r="Z66" i="3"/>
  <c r="AA66" i="3"/>
  <c r="Z67" i="3"/>
  <c r="AA67" i="3" s="1"/>
  <c r="AA3" i="3"/>
  <c r="Z3" i="3"/>
  <c r="P4" i="3"/>
  <c r="Q4" i="3" s="1"/>
  <c r="R4" i="3"/>
  <c r="S4" i="3" s="1"/>
  <c r="P5" i="3"/>
  <c r="Q5" i="3"/>
  <c r="R5" i="3"/>
  <c r="S5" i="3"/>
  <c r="P6" i="3"/>
  <c r="Q6" i="3"/>
  <c r="R6" i="3"/>
  <c r="S6" i="3"/>
  <c r="P7" i="3"/>
  <c r="Q7" i="3"/>
  <c r="R7" i="3"/>
  <c r="S7" i="3" s="1"/>
  <c r="P8" i="3"/>
  <c r="Q8" i="3"/>
  <c r="R8" i="3"/>
  <c r="S8" i="3"/>
  <c r="P9" i="3"/>
  <c r="Q9" i="3"/>
  <c r="R9" i="3"/>
  <c r="S9" i="3"/>
  <c r="P10" i="3"/>
  <c r="Q10" i="3"/>
  <c r="R10" i="3"/>
  <c r="S10" i="3" s="1"/>
  <c r="P11" i="3"/>
  <c r="Q11" i="3"/>
  <c r="R11" i="3"/>
  <c r="S11" i="3"/>
  <c r="P12" i="3"/>
  <c r="Q12" i="3"/>
  <c r="R12" i="3"/>
  <c r="S12" i="3"/>
  <c r="P14" i="3"/>
  <c r="Q14" i="3"/>
  <c r="R14" i="3"/>
  <c r="S14" i="3"/>
  <c r="P15" i="3"/>
  <c r="Q15" i="3"/>
  <c r="R15" i="3"/>
  <c r="S15" i="3"/>
  <c r="P18" i="3"/>
  <c r="Q18" i="3"/>
  <c r="R18" i="3"/>
  <c r="S18" i="3"/>
  <c r="P19" i="3"/>
  <c r="Q19" i="3" s="1"/>
  <c r="R19" i="3"/>
  <c r="S19" i="3" s="1"/>
  <c r="P20" i="3"/>
  <c r="Q20" i="3"/>
  <c r="R20" i="3"/>
  <c r="S20" i="3"/>
  <c r="P21" i="3"/>
  <c r="Q21" i="3"/>
  <c r="R21" i="3"/>
  <c r="S21" i="3"/>
  <c r="P22" i="3"/>
  <c r="Q22" i="3" s="1"/>
  <c r="R22" i="3"/>
  <c r="S22" i="3" s="1"/>
  <c r="P23" i="3"/>
  <c r="Q23" i="3"/>
  <c r="R23" i="3"/>
  <c r="S23" i="3"/>
  <c r="P24" i="3"/>
  <c r="Q24" i="3"/>
  <c r="R24" i="3"/>
  <c r="S24" i="3"/>
  <c r="P25" i="3"/>
  <c r="Q25" i="3" s="1"/>
  <c r="R25" i="3"/>
  <c r="S25" i="3" s="1"/>
  <c r="P26" i="3"/>
  <c r="Q26" i="3"/>
  <c r="R26" i="3"/>
  <c r="S26" i="3"/>
  <c r="P27" i="3"/>
  <c r="Q27" i="3"/>
  <c r="R27" i="3"/>
  <c r="S27" i="3"/>
  <c r="P28" i="3"/>
  <c r="Q28" i="3" s="1"/>
  <c r="R28" i="3"/>
  <c r="S28" i="3" s="1"/>
  <c r="P29" i="3"/>
  <c r="Q29" i="3"/>
  <c r="R29" i="3"/>
  <c r="S29" i="3"/>
  <c r="P30" i="3"/>
  <c r="Q30" i="3"/>
  <c r="R30" i="3"/>
  <c r="S30" i="3"/>
  <c r="P31" i="3"/>
  <c r="Q31" i="3" s="1"/>
  <c r="R31" i="3"/>
  <c r="S31" i="3" s="1"/>
  <c r="P32" i="3"/>
  <c r="Q32" i="3"/>
  <c r="R32" i="3"/>
  <c r="S32" i="3"/>
  <c r="P33" i="3"/>
  <c r="Q33" i="3"/>
  <c r="R33" i="3"/>
  <c r="S33" i="3"/>
  <c r="P34" i="3"/>
  <c r="Q34" i="3" s="1"/>
  <c r="R34" i="3"/>
  <c r="S34" i="3" s="1"/>
  <c r="P35" i="3"/>
  <c r="Q35" i="3"/>
  <c r="R35" i="3"/>
  <c r="S35" i="3"/>
  <c r="P36" i="3"/>
  <c r="Q36" i="3"/>
  <c r="R36" i="3"/>
  <c r="S36" i="3"/>
  <c r="P37" i="3"/>
  <c r="Q37" i="3" s="1"/>
  <c r="R37" i="3"/>
  <c r="S37" i="3" s="1"/>
  <c r="P40" i="3"/>
  <c r="Q40" i="3" s="1"/>
  <c r="R40" i="3"/>
  <c r="S40" i="3" s="1"/>
  <c r="P41" i="3"/>
  <c r="Q41" i="3"/>
  <c r="R41" i="3"/>
  <c r="S41" i="3"/>
  <c r="P42" i="3"/>
  <c r="Q42" i="3"/>
  <c r="R42" i="3"/>
  <c r="S42" i="3"/>
  <c r="P43" i="3"/>
  <c r="Q43" i="3" s="1"/>
  <c r="R43" i="3"/>
  <c r="S43" i="3" s="1"/>
  <c r="P44" i="3"/>
  <c r="Q44" i="3"/>
  <c r="R44" i="3"/>
  <c r="S44" i="3"/>
  <c r="P45" i="3"/>
  <c r="Q45" i="3"/>
  <c r="R45" i="3"/>
  <c r="S45" i="3"/>
  <c r="P46" i="3"/>
  <c r="Q46" i="3" s="1"/>
  <c r="R46" i="3"/>
  <c r="S46" i="3" s="1"/>
  <c r="P47" i="3"/>
  <c r="Q47" i="3"/>
  <c r="R47" i="3"/>
  <c r="S47" i="3"/>
  <c r="P48" i="3"/>
  <c r="Q48" i="3"/>
  <c r="R48" i="3"/>
  <c r="S48" i="3"/>
  <c r="P49" i="3"/>
  <c r="Q49" i="3" s="1"/>
  <c r="R49" i="3"/>
  <c r="S49" i="3" s="1"/>
  <c r="P50" i="3"/>
  <c r="Q50" i="3"/>
  <c r="R50" i="3"/>
  <c r="S50" i="3"/>
  <c r="P51" i="3"/>
  <c r="Q51" i="3"/>
  <c r="R51" i="3"/>
  <c r="S51" i="3"/>
  <c r="P52" i="3"/>
  <c r="Q52" i="3" s="1"/>
  <c r="R52" i="3"/>
  <c r="S52" i="3" s="1"/>
  <c r="P53" i="3"/>
  <c r="Q53" i="3"/>
  <c r="R53" i="3"/>
  <c r="S53" i="3"/>
  <c r="P54" i="3"/>
  <c r="Q54" i="3"/>
  <c r="R54" i="3"/>
  <c r="S54" i="3"/>
  <c r="P55" i="3"/>
  <c r="Q55" i="3" s="1"/>
  <c r="R55" i="3"/>
  <c r="S55" i="3" s="1"/>
  <c r="P56" i="3"/>
  <c r="Q56" i="3"/>
  <c r="R56" i="3"/>
  <c r="S56" i="3"/>
  <c r="P58" i="3"/>
  <c r="Q58" i="3" s="1"/>
  <c r="R58" i="3"/>
  <c r="S58" i="3" s="1"/>
  <c r="P59" i="3"/>
  <c r="Q59" i="3"/>
  <c r="R59" i="3"/>
  <c r="S59" i="3"/>
  <c r="P60" i="3"/>
  <c r="Q60" i="3"/>
  <c r="R60" i="3"/>
  <c r="S60" i="3"/>
  <c r="P61" i="3"/>
  <c r="Q61" i="3" s="1"/>
  <c r="R61" i="3"/>
  <c r="S61" i="3" s="1"/>
  <c r="P62" i="3"/>
  <c r="Q62" i="3"/>
  <c r="R62" i="3"/>
  <c r="S62" i="3"/>
  <c r="P63" i="3"/>
  <c r="Q63" i="3"/>
  <c r="R63" i="3"/>
  <c r="S63" i="3"/>
  <c r="P64" i="3"/>
  <c r="Q64" i="3" s="1"/>
  <c r="R64" i="3"/>
  <c r="S64" i="3" s="1"/>
  <c r="P65" i="3"/>
  <c r="Q65" i="3"/>
  <c r="R65" i="3"/>
  <c r="S65" i="3"/>
  <c r="P66" i="3"/>
  <c r="Q66" i="3"/>
  <c r="R66" i="3"/>
  <c r="S66" i="3"/>
  <c r="P67" i="3"/>
  <c r="Q67" i="3" s="1"/>
  <c r="R67" i="3"/>
  <c r="S67" i="3" s="1"/>
  <c r="R3" i="3"/>
  <c r="Q3" i="3"/>
  <c r="P3" i="3"/>
  <c r="S3" i="3"/>
  <c r="S6" i="7" l="1" a="1"/>
  <c r="S6" i="7" s="1"/>
  <c r="AN6" i="9" s="1"/>
  <c r="S41" i="7" a="1"/>
  <c r="S41" i="7" s="1"/>
  <c r="AN41" i="9" s="1"/>
  <c r="S18" i="7" a="1"/>
  <c r="S18" i="7" s="1"/>
  <c r="AN18" i="9" s="1"/>
  <c r="S42" i="7" a="1"/>
  <c r="S42" i="7" s="1"/>
  <c r="AN42" i="9" s="1"/>
  <c r="S22" i="7" a="1"/>
  <c r="S22" i="7" s="1"/>
  <c r="AN22" i="9" s="1"/>
  <c r="S43" i="7" a="1"/>
  <c r="S43" i="7" s="1"/>
  <c r="AN43" i="9" s="1"/>
  <c r="S25" i="7" a="1"/>
  <c r="S25" i="7" s="1"/>
  <c r="AN25" i="9" s="1"/>
  <c r="S44" i="7" a="1"/>
  <c r="S44" i="7" s="1"/>
  <c r="AN44" i="9" s="1"/>
  <c r="S26" i="7" a="1"/>
  <c r="S26" i="7" s="1"/>
  <c r="AN26" i="9" s="1"/>
  <c r="S45" i="7" a="1"/>
  <c r="S45" i="7" s="1"/>
  <c r="AN45" i="9" s="1"/>
  <c r="S27" i="7" a="1"/>
  <c r="S27" i="7" s="1"/>
  <c r="AN27" i="9" s="1"/>
  <c r="S49" i="7" a="1"/>
  <c r="S49" i="7" s="1"/>
  <c r="AN49" i="9" s="1"/>
  <c r="S37" i="7" a="1"/>
  <c r="S37" i="7" s="1"/>
  <c r="AN37" i="9" s="1"/>
  <c r="S28" i="7" a="1"/>
  <c r="S28" i="7" s="1"/>
  <c r="AN28" i="9" s="1"/>
  <c r="S58" i="7" a="1"/>
  <c r="S58" i="7" s="1"/>
  <c r="AN58" i="9" s="1"/>
  <c r="S29" i="7" a="1"/>
  <c r="S29" i="7" s="1"/>
  <c r="AN29" i="9" s="1"/>
  <c r="S32" i="7" a="1"/>
  <c r="S32" i="7" s="1"/>
  <c r="AN32" i="9" s="1"/>
  <c r="S34" i="7" a="1"/>
  <c r="S34" i="7" s="1"/>
  <c r="AN34" i="9" s="1"/>
  <c r="S35" i="7" a="1"/>
  <c r="S35" i="7" s="1"/>
  <c r="AN35" i="9" s="1"/>
  <c r="M35" i="7" a="1"/>
  <c r="M35" i="7" s="1"/>
  <c r="AH35" i="9" s="1"/>
  <c r="M37" i="7" a="1"/>
  <c r="M37" i="7" s="1"/>
  <c r="AH37" i="9" s="1"/>
  <c r="M6" i="7" a="1"/>
  <c r="M6" i="7" s="1"/>
  <c r="AH6" i="9" s="1"/>
  <c r="M41" i="7" a="1"/>
  <c r="M41" i="7" s="1"/>
  <c r="AH41" i="9" s="1"/>
  <c r="M34" i="7" a="1"/>
  <c r="M34" i="7" s="1"/>
  <c r="AH34" i="9" s="1"/>
  <c r="M18" i="7" a="1"/>
  <c r="M18" i="7" s="1"/>
  <c r="AH18" i="9" s="1"/>
  <c r="M42" i="7" a="1"/>
  <c r="M42" i="7" s="1"/>
  <c r="AH42" i="9" s="1"/>
  <c r="M43" i="7" a="1"/>
  <c r="M43" i="7" s="1"/>
  <c r="AH43" i="9" s="1"/>
  <c r="M22" i="7" a="1"/>
  <c r="M22" i="7" s="1"/>
  <c r="AH22" i="9" s="1"/>
  <c r="M25" i="7" a="1"/>
  <c r="M25" i="7" s="1"/>
  <c r="AH25" i="9" s="1"/>
  <c r="M44" i="7" a="1"/>
  <c r="M44" i="7" s="1"/>
  <c r="AH44" i="9" s="1"/>
  <c r="M26" i="7" a="1"/>
  <c r="M26" i="7" s="1"/>
  <c r="AH26" i="9" s="1"/>
  <c r="M45" i="7" a="1"/>
  <c r="M45" i="7" s="1"/>
  <c r="AH45" i="9" s="1"/>
  <c r="M27" i="7" a="1"/>
  <c r="M27" i="7" s="1"/>
  <c r="AH27" i="9" s="1"/>
  <c r="M49" i="7" a="1"/>
  <c r="M49" i="7" s="1"/>
  <c r="AH49" i="9" s="1"/>
  <c r="M28" i="7" a="1"/>
  <c r="M28" i="7" s="1"/>
  <c r="AH28" i="9" s="1"/>
  <c r="M58" i="7" a="1"/>
  <c r="M58" i="7" s="1"/>
  <c r="AH58" i="9" s="1"/>
  <c r="M29" i="7" a="1"/>
  <c r="M29" i="7" s="1"/>
  <c r="AH29" i="9" s="1"/>
  <c r="M32" i="7" a="1"/>
  <c r="M32" i="7" s="1"/>
  <c r="AH32" i="9" s="1"/>
  <c r="P27" i="7" a="1"/>
  <c r="P27" i="7" s="1"/>
  <c r="AK27" i="9" s="1"/>
  <c r="P49" i="7" a="1"/>
  <c r="P49" i="7" s="1"/>
  <c r="AK49" i="9" s="1"/>
  <c r="P28" i="7" a="1"/>
  <c r="P28" i="7" s="1"/>
  <c r="AK28" i="9" s="1"/>
  <c r="P58" i="7" a="1"/>
  <c r="P58" i="7" s="1"/>
  <c r="AK58" i="9" s="1"/>
  <c r="P29" i="7" a="1"/>
  <c r="P29" i="7" s="1"/>
  <c r="AK29" i="9" s="1"/>
  <c r="P32" i="7" a="1"/>
  <c r="P32" i="7" s="1"/>
  <c r="AK32" i="9" s="1"/>
  <c r="P34" i="7" a="1"/>
  <c r="P34" i="7" s="1"/>
  <c r="AK34" i="9" s="1"/>
  <c r="P35" i="7" a="1"/>
  <c r="P35" i="7" s="1"/>
  <c r="AK35" i="9" s="1"/>
  <c r="P37" i="7" a="1"/>
  <c r="P37" i="7" s="1"/>
  <c r="AK37" i="9" s="1"/>
  <c r="P6" i="7" a="1"/>
  <c r="P6" i="7" s="1"/>
  <c r="AK6" i="9" s="1"/>
  <c r="P41" i="7" a="1"/>
  <c r="P41" i="7" s="1"/>
  <c r="AK41" i="9" s="1"/>
  <c r="P45" i="7" a="1"/>
  <c r="P45" i="7" s="1"/>
  <c r="AK45" i="9" s="1"/>
  <c r="P18" i="7" a="1"/>
  <c r="P18" i="7" s="1"/>
  <c r="AK18" i="9" s="1"/>
  <c r="P42" i="7" a="1"/>
  <c r="P42" i="7" s="1"/>
  <c r="AK42" i="9" s="1"/>
  <c r="P22" i="7" a="1"/>
  <c r="P22" i="7" s="1"/>
  <c r="AK22" i="9" s="1"/>
  <c r="P43" i="7" a="1"/>
  <c r="P43" i="7" s="1"/>
  <c r="AK43" i="9" s="1"/>
  <c r="P26" i="7" a="1"/>
  <c r="P26" i="7" s="1"/>
  <c r="AK26" i="9" s="1"/>
  <c r="P25" i="7" a="1"/>
  <c r="P25" i="7" s="1"/>
  <c r="AK25" i="9" s="1"/>
  <c r="P44" i="7" a="1"/>
  <c r="P44" i="7" s="1"/>
  <c r="AK44" i="9" s="1"/>
  <c r="M4" i="7" a="1"/>
  <c r="M4" i="7" s="1"/>
  <c r="AH4" i="9" s="1"/>
  <c r="M8" i="7" a="1"/>
  <c r="M8" i="7" s="1"/>
  <c r="AH8" i="9" s="1"/>
  <c r="M12" i="7" a="1"/>
  <c r="M12" i="7" s="1"/>
  <c r="AH12" i="9" s="1"/>
  <c r="M16" i="7" a="1"/>
  <c r="M16" i="7" s="1"/>
  <c r="AH16" i="9" s="1"/>
  <c r="M20" i="7" a="1"/>
  <c r="M20" i="7" s="1"/>
  <c r="AH20" i="9" s="1"/>
  <c r="M24" i="7" a="1"/>
  <c r="M24" i="7" s="1"/>
  <c r="AH24" i="9" s="1"/>
  <c r="M36" i="7" a="1"/>
  <c r="M36" i="7" s="1"/>
  <c r="AH36" i="9" s="1"/>
  <c r="M40" i="7" a="1"/>
  <c r="M40" i="7" s="1"/>
  <c r="AH40" i="9" s="1"/>
  <c r="M48" i="7" a="1"/>
  <c r="M48" i="7" s="1"/>
  <c r="AH48" i="9" s="1"/>
  <c r="M52" i="7" a="1"/>
  <c r="M52" i="7" s="1"/>
  <c r="AH52" i="9" s="1"/>
  <c r="M56" i="7" a="1"/>
  <c r="M56" i="7" s="1"/>
  <c r="AH56" i="9" s="1"/>
  <c r="M60" i="7" a="1"/>
  <c r="M60" i="7" s="1"/>
  <c r="AH60" i="9" s="1"/>
  <c r="M64" i="7" a="1"/>
  <c r="M64" i="7" s="1"/>
  <c r="AH64" i="9" s="1"/>
  <c r="O2" i="7" a="1"/>
  <c r="O2" i="7" s="1"/>
  <c r="AJ2" i="9" s="1"/>
  <c r="N16" i="7" a="1"/>
  <c r="N16" i="7" s="1"/>
  <c r="AI16" i="9" s="1"/>
  <c r="N2" i="7" a="1"/>
  <c r="N2" i="7" s="1"/>
  <c r="AI2" i="9" s="1"/>
  <c r="O16" i="7" a="1"/>
  <c r="O16" i="7" s="1"/>
  <c r="AJ16" i="9" s="1"/>
  <c r="M2" i="7" a="1"/>
  <c r="M2" i="7" s="1"/>
  <c r="AH2" i="9" s="1"/>
  <c r="M5" i="7" a="1"/>
  <c r="M5" i="7" s="1"/>
  <c r="AH5" i="9" s="1"/>
  <c r="M9" i="7" a="1"/>
  <c r="M9" i="7" s="1"/>
  <c r="AH9" i="9" s="1"/>
  <c r="M13" i="7" a="1"/>
  <c r="M13" i="7" s="1"/>
  <c r="AH13" i="9" s="1"/>
  <c r="M17" i="7" a="1"/>
  <c r="M17" i="7" s="1"/>
  <c r="AH17" i="9" s="1"/>
  <c r="M21" i="7" a="1"/>
  <c r="M21" i="7" s="1"/>
  <c r="AH21" i="9" s="1"/>
  <c r="M33" i="7" a="1"/>
  <c r="M33" i="7" s="1"/>
  <c r="AH33" i="9" s="1"/>
  <c r="M53" i="7" a="1"/>
  <c r="M53" i="7" s="1"/>
  <c r="AH53" i="9" s="1"/>
  <c r="M57" i="7" a="1"/>
  <c r="M57" i="7" s="1"/>
  <c r="AH57" i="9" s="1"/>
  <c r="M61" i="7" a="1"/>
  <c r="M61" i="7" s="1"/>
  <c r="AH61" i="9" s="1"/>
  <c r="M65" i="7" a="1"/>
  <c r="M65" i="7" s="1"/>
  <c r="AH65" i="9" s="1"/>
  <c r="N13" i="7" a="1"/>
  <c r="N13" i="7" s="1"/>
  <c r="AI13" i="9" s="1"/>
  <c r="N17" i="7" a="1"/>
  <c r="N17" i="7" s="1"/>
  <c r="AI17" i="9" s="1"/>
  <c r="N21" i="7" a="1"/>
  <c r="N21" i="7" s="1"/>
  <c r="AI21" i="9" s="1"/>
  <c r="N57" i="7" a="1"/>
  <c r="N57" i="7" s="1"/>
  <c r="AI57" i="9" s="1"/>
  <c r="N61" i="7" a="1"/>
  <c r="N61" i="7" s="1"/>
  <c r="AI61" i="9" s="1"/>
  <c r="O13" i="7" a="1"/>
  <c r="O13" i="7" s="1"/>
  <c r="AJ13" i="9" s="1"/>
  <c r="O17" i="7" a="1"/>
  <c r="O17" i="7" s="1"/>
  <c r="AJ17" i="9" s="1"/>
  <c r="O21" i="7" a="1"/>
  <c r="O21" i="7" s="1"/>
  <c r="AJ21" i="9" s="1"/>
  <c r="O57" i="7" a="1"/>
  <c r="O57" i="7" s="1"/>
  <c r="AJ57" i="9" s="1"/>
  <c r="O61" i="7" a="1"/>
  <c r="O61" i="7" s="1"/>
  <c r="AJ61" i="9" s="1"/>
  <c r="M10" i="7" a="1"/>
  <c r="M10" i="7" s="1"/>
  <c r="AH10" i="9" s="1"/>
  <c r="M14" i="7" a="1"/>
  <c r="M14" i="7" s="1"/>
  <c r="AH14" i="9" s="1"/>
  <c r="M30" i="7" a="1"/>
  <c r="M30" i="7" s="1"/>
  <c r="AH30" i="9" s="1"/>
  <c r="M38" i="7" a="1"/>
  <c r="M38" i="7" s="1"/>
  <c r="AH38" i="9" s="1"/>
  <c r="M46" i="7" a="1"/>
  <c r="M46" i="7" s="1"/>
  <c r="AH46" i="9" s="1"/>
  <c r="M50" i="7" a="1"/>
  <c r="M50" i="7" s="1"/>
  <c r="AH50" i="9" s="1"/>
  <c r="M54" i="7" a="1"/>
  <c r="M54" i="7" s="1"/>
  <c r="AH54" i="9" s="1"/>
  <c r="M62" i="7" a="1"/>
  <c r="M62" i="7" s="1"/>
  <c r="AH62" i="9" s="1"/>
  <c r="M66" i="7" a="1"/>
  <c r="M66" i="7" s="1"/>
  <c r="AH66" i="9" s="1"/>
  <c r="N38" i="7" a="1"/>
  <c r="N38" i="7" s="1"/>
  <c r="AI38" i="9" s="1"/>
  <c r="N46" i="7" a="1"/>
  <c r="N46" i="7" s="1"/>
  <c r="AI46" i="9" s="1"/>
  <c r="N62" i="7" a="1"/>
  <c r="N62" i="7" s="1"/>
  <c r="AI62" i="9" s="1"/>
  <c r="O38" i="7" a="1"/>
  <c r="O38" i="7" s="1"/>
  <c r="AJ38" i="9" s="1"/>
  <c r="O46" i="7" a="1"/>
  <c r="O46" i="7" s="1"/>
  <c r="AJ46" i="9" s="1"/>
  <c r="O62" i="7" a="1"/>
  <c r="O62" i="7" s="1"/>
  <c r="AJ62" i="9" s="1"/>
  <c r="M3" i="7" a="1"/>
  <c r="M3" i="7" s="1"/>
  <c r="AH3" i="9" s="1"/>
  <c r="M7" i="7" a="1"/>
  <c r="M7" i="7" s="1"/>
  <c r="AH7" i="9" s="1"/>
  <c r="M11" i="7" a="1"/>
  <c r="M11" i="7" s="1"/>
  <c r="AH11" i="9" s="1"/>
  <c r="M15" i="7" a="1"/>
  <c r="M15" i="7" s="1"/>
  <c r="AH15" i="9" s="1"/>
  <c r="M19" i="7" a="1"/>
  <c r="M19" i="7" s="1"/>
  <c r="AH19" i="9" s="1"/>
  <c r="M23" i="7" a="1"/>
  <c r="M23" i="7" s="1"/>
  <c r="AH23" i="9" s="1"/>
  <c r="M31" i="7" a="1"/>
  <c r="M31" i="7" s="1"/>
  <c r="AH31" i="9" s="1"/>
  <c r="M39" i="7" a="1"/>
  <c r="M39" i="7" s="1"/>
  <c r="AH39" i="9" s="1"/>
  <c r="M47" i="7" a="1"/>
  <c r="M47" i="7" s="1"/>
  <c r="AH47" i="9" s="1"/>
  <c r="M51" i="7" a="1"/>
  <c r="M51" i="7" s="1"/>
  <c r="AH51" i="9" s="1"/>
  <c r="M55" i="7" a="1"/>
  <c r="M55" i="7" s="1"/>
  <c r="AH55" i="9" s="1"/>
  <c r="M59" i="7" a="1"/>
  <c r="M59" i="7" s="1"/>
  <c r="AH59" i="9" s="1"/>
  <c r="M63" i="7" a="1"/>
  <c r="M63" i="7" s="1"/>
  <c r="AH63" i="9" s="1"/>
  <c r="M67" i="7" a="1"/>
  <c r="M67" i="7" s="1"/>
  <c r="AH67" i="9" s="1"/>
  <c r="N15" i="7" a="1"/>
  <c r="N15" i="7" s="1"/>
  <c r="AI15" i="9" s="1"/>
  <c r="N39" i="7" a="1"/>
  <c r="N39" i="7" s="1"/>
  <c r="AI39" i="9" s="1"/>
  <c r="N59" i="7" a="1"/>
  <c r="N59" i="7" s="1"/>
  <c r="AI59" i="9" s="1"/>
  <c r="O15" i="7" a="1"/>
  <c r="O15" i="7" s="1"/>
  <c r="AJ15" i="9" s="1"/>
  <c r="O39" i="7" a="1"/>
  <c r="O39" i="7" s="1"/>
  <c r="AJ39" i="9" s="1"/>
  <c r="O59" i="7" a="1"/>
  <c r="O59" i="7" s="1"/>
  <c r="AJ59" i="9" s="1"/>
  <c r="P30" i="7" a="1"/>
  <c r="P30" i="7" s="1"/>
  <c r="AK30" i="9" s="1"/>
  <c r="P38" i="7" a="1"/>
  <c r="P38" i="7" s="1"/>
  <c r="AK38" i="9" s="1"/>
  <c r="P46" i="7" a="1"/>
  <c r="P46" i="7" s="1"/>
  <c r="AK46" i="9" s="1"/>
  <c r="P50" i="7" a="1"/>
  <c r="P50" i="7" s="1"/>
  <c r="AK50" i="9" s="1"/>
  <c r="P54" i="7" a="1"/>
  <c r="P54" i="7" s="1"/>
  <c r="AK54" i="9" s="1"/>
  <c r="P62" i="7" a="1"/>
  <c r="P62" i="7" s="1"/>
  <c r="AK62" i="9" s="1"/>
  <c r="P66" i="7" a="1"/>
  <c r="P66" i="7" s="1"/>
  <c r="AK66" i="9" s="1"/>
  <c r="Q38" i="7" a="1"/>
  <c r="Q38" i="7" s="1"/>
  <c r="AL38" i="9" s="1"/>
  <c r="Q46" i="7" a="1"/>
  <c r="Q46" i="7" s="1"/>
  <c r="AL46" i="9" s="1"/>
  <c r="Q62" i="7" a="1"/>
  <c r="Q62" i="7" s="1"/>
  <c r="AL62" i="9" s="1"/>
  <c r="P3" i="7" a="1"/>
  <c r="P3" i="7" s="1"/>
  <c r="AK3" i="9" s="1"/>
  <c r="P7" i="7" a="1"/>
  <c r="P7" i="7" s="1"/>
  <c r="AK7" i="9" s="1"/>
  <c r="P11" i="7" a="1"/>
  <c r="P11" i="7" s="1"/>
  <c r="AK11" i="9" s="1"/>
  <c r="P15" i="7" a="1"/>
  <c r="P15" i="7" s="1"/>
  <c r="AK15" i="9" s="1"/>
  <c r="R38" i="7" a="1"/>
  <c r="R38" i="7" s="1"/>
  <c r="AM38" i="9" s="1"/>
  <c r="R46" i="7" a="1"/>
  <c r="R46" i="7" s="1"/>
  <c r="AM46" i="9" s="1"/>
  <c r="R62" i="7" a="1"/>
  <c r="R62" i="7" s="1"/>
  <c r="AM62" i="9" s="1"/>
  <c r="Q15" i="7" a="1"/>
  <c r="Q15" i="7" s="1"/>
  <c r="AL15" i="9" s="1"/>
  <c r="P19" i="7" a="1"/>
  <c r="P19" i="7" s="1"/>
  <c r="AK19" i="9" s="1"/>
  <c r="P23" i="7" a="1"/>
  <c r="P23" i="7" s="1"/>
  <c r="AK23" i="9" s="1"/>
  <c r="P31" i="7" a="1"/>
  <c r="P31" i="7" s="1"/>
  <c r="AK31" i="9" s="1"/>
  <c r="P39" i="7" a="1"/>
  <c r="P39" i="7" s="1"/>
  <c r="AK39" i="9" s="1"/>
  <c r="P47" i="7" a="1"/>
  <c r="P47" i="7" s="1"/>
  <c r="AK47" i="9" s="1"/>
  <c r="P51" i="7" a="1"/>
  <c r="P51" i="7" s="1"/>
  <c r="AK51" i="9" s="1"/>
  <c r="P55" i="7" a="1"/>
  <c r="P55" i="7" s="1"/>
  <c r="AK55" i="9" s="1"/>
  <c r="P59" i="7" a="1"/>
  <c r="P59" i="7" s="1"/>
  <c r="AK59" i="9" s="1"/>
  <c r="P63" i="7" a="1"/>
  <c r="P63" i="7" s="1"/>
  <c r="AK63" i="9" s="1"/>
  <c r="P67" i="7" a="1"/>
  <c r="P67" i="7" s="1"/>
  <c r="AK67" i="9" s="1"/>
  <c r="R15" i="7" a="1"/>
  <c r="R15" i="7" s="1"/>
  <c r="AM15" i="9" s="1"/>
  <c r="Q39" i="7" a="1"/>
  <c r="Q39" i="7" s="1"/>
  <c r="AL39" i="9" s="1"/>
  <c r="Q59" i="7" a="1"/>
  <c r="Q59" i="7" s="1"/>
  <c r="AL59" i="9" s="1"/>
  <c r="P4" i="7" a="1"/>
  <c r="P4" i="7" s="1"/>
  <c r="AK4" i="9" s="1"/>
  <c r="P8" i="7" a="1"/>
  <c r="P8" i="7" s="1"/>
  <c r="AK8" i="9" s="1"/>
  <c r="P12" i="7" a="1"/>
  <c r="P12" i="7" s="1"/>
  <c r="AK12" i="9" s="1"/>
  <c r="P16" i="7" a="1"/>
  <c r="P16" i="7" s="1"/>
  <c r="AK16" i="9" s="1"/>
  <c r="R39" i="7" a="1"/>
  <c r="R39" i="7" s="1"/>
  <c r="AM39" i="9" s="1"/>
  <c r="R59" i="7" a="1"/>
  <c r="R59" i="7" s="1"/>
  <c r="AM59" i="9" s="1"/>
  <c r="Q16" i="7" a="1"/>
  <c r="Q16" i="7" s="1"/>
  <c r="AL16" i="9" s="1"/>
  <c r="P20" i="7" a="1"/>
  <c r="P20" i="7" s="1"/>
  <c r="AK20" i="9" s="1"/>
  <c r="P24" i="7" a="1"/>
  <c r="P24" i="7" s="1"/>
  <c r="AK24" i="9" s="1"/>
  <c r="P36" i="7" a="1"/>
  <c r="P36" i="7" s="1"/>
  <c r="AK36" i="9" s="1"/>
  <c r="P40" i="7" a="1"/>
  <c r="P40" i="7" s="1"/>
  <c r="AK40" i="9" s="1"/>
  <c r="P48" i="7" a="1"/>
  <c r="P48" i="7" s="1"/>
  <c r="AK48" i="9" s="1"/>
  <c r="P52" i="7" a="1"/>
  <c r="P52" i="7" s="1"/>
  <c r="AK52" i="9" s="1"/>
  <c r="P56" i="7" a="1"/>
  <c r="P56" i="7" s="1"/>
  <c r="AK56" i="9" s="1"/>
  <c r="P60" i="7" a="1"/>
  <c r="P60" i="7" s="1"/>
  <c r="AK60" i="9" s="1"/>
  <c r="P64" i="7" a="1"/>
  <c r="P64" i="7" s="1"/>
  <c r="AK64" i="9" s="1"/>
  <c r="R2" i="7" a="1"/>
  <c r="R2" i="7" s="1"/>
  <c r="AM2" i="9" s="1"/>
  <c r="R16" i="7" a="1"/>
  <c r="R16" i="7" s="1"/>
  <c r="AM16" i="9" s="1"/>
  <c r="Q2" i="7" a="1"/>
  <c r="Q2" i="7" s="1"/>
  <c r="AL2" i="9" s="1"/>
  <c r="P5" i="7" a="1"/>
  <c r="P5" i="7" s="1"/>
  <c r="AK5" i="9" s="1"/>
  <c r="P9" i="7" a="1"/>
  <c r="P9" i="7" s="1"/>
  <c r="AK9" i="9" s="1"/>
  <c r="P13" i="7" a="1"/>
  <c r="P13" i="7" s="1"/>
  <c r="AK13" i="9" s="1"/>
  <c r="P17" i="7" a="1"/>
  <c r="P17" i="7" s="1"/>
  <c r="AK17" i="9" s="1"/>
  <c r="P2" i="7" a="1"/>
  <c r="P2" i="7" s="1"/>
  <c r="AK2" i="9" s="1"/>
  <c r="Q13" i="7" a="1"/>
  <c r="Q13" i="7" s="1"/>
  <c r="AL13" i="9" s="1"/>
  <c r="Q17" i="7" a="1"/>
  <c r="Q17" i="7" s="1"/>
  <c r="AL17" i="9" s="1"/>
  <c r="P21" i="7" a="1"/>
  <c r="P21" i="7" s="1"/>
  <c r="AK21" i="9" s="1"/>
  <c r="P33" i="7" a="1"/>
  <c r="P33" i="7" s="1"/>
  <c r="AK33" i="9" s="1"/>
  <c r="P53" i="7" a="1"/>
  <c r="P53" i="7" s="1"/>
  <c r="AK53" i="9" s="1"/>
  <c r="P57" i="7" a="1"/>
  <c r="P57" i="7" s="1"/>
  <c r="AK57" i="9" s="1"/>
  <c r="P61" i="7" a="1"/>
  <c r="P61" i="7" s="1"/>
  <c r="AK61" i="9" s="1"/>
  <c r="P65" i="7" a="1"/>
  <c r="P65" i="7" s="1"/>
  <c r="AK65" i="9" s="1"/>
  <c r="R13" i="7" a="1"/>
  <c r="R13" i="7" s="1"/>
  <c r="AM13" i="9" s="1"/>
  <c r="R17" i="7" a="1"/>
  <c r="R17" i="7" s="1"/>
  <c r="AM17" i="9" s="1"/>
  <c r="Q21" i="7" a="1"/>
  <c r="Q21" i="7" s="1"/>
  <c r="AL21" i="9" s="1"/>
  <c r="Q57" i="7" a="1"/>
  <c r="Q57" i="7" s="1"/>
  <c r="AL57" i="9" s="1"/>
  <c r="Q61" i="7" a="1"/>
  <c r="Q61" i="7" s="1"/>
  <c r="AL61" i="9" s="1"/>
  <c r="P10" i="7" a="1"/>
  <c r="P10" i="7" s="1"/>
  <c r="AK10" i="9" s="1"/>
  <c r="P14" i="7" a="1"/>
  <c r="P14" i="7" s="1"/>
  <c r="AK14" i="9" s="1"/>
  <c r="R21" i="7" a="1"/>
  <c r="R21" i="7" s="1"/>
  <c r="AM21" i="9" s="1"/>
  <c r="R57" i="7" a="1"/>
  <c r="R57" i="7" s="1"/>
  <c r="AM57" i="9" s="1"/>
  <c r="R61" i="7" a="1"/>
  <c r="R61" i="7" s="1"/>
  <c r="AM61" i="9" s="1"/>
  <c r="T13" i="7" a="1"/>
  <c r="T13" i="7" s="1"/>
  <c r="AO13" i="9" s="1"/>
  <c r="T17" i="7" a="1"/>
  <c r="T17" i="7" s="1"/>
  <c r="AO17" i="9" s="1"/>
  <c r="S21" i="7" a="1"/>
  <c r="S21" i="7" s="1"/>
  <c r="AN21" i="9" s="1"/>
  <c r="S10" i="7" a="1"/>
  <c r="S10" i="7" s="1"/>
  <c r="AN10" i="9" s="1"/>
  <c r="S14" i="7" a="1"/>
  <c r="S14" i="7" s="1"/>
  <c r="AN14" i="9" s="1"/>
  <c r="U21" i="7" a="1"/>
  <c r="U21" i="7" s="1"/>
  <c r="AP21" i="9" s="1"/>
  <c r="S30" i="7" a="1"/>
  <c r="S30" i="7" s="1"/>
  <c r="AN30" i="9" s="1"/>
  <c r="S3" i="7" a="1"/>
  <c r="S3" i="7" s="1"/>
  <c r="AN3" i="9" s="1"/>
  <c r="S7" i="7" a="1"/>
  <c r="S7" i="7" s="1"/>
  <c r="AN7" i="9" s="1"/>
  <c r="S11" i="7" a="1"/>
  <c r="S11" i="7" s="1"/>
  <c r="AN11" i="9" s="1"/>
  <c r="S15" i="7" a="1"/>
  <c r="S15" i="7" s="1"/>
  <c r="AN15" i="9" s="1"/>
  <c r="U15" i="7" a="1"/>
  <c r="U15" i="7" s="1"/>
  <c r="AP15" i="9" s="1"/>
  <c r="S4" i="7" a="1"/>
  <c r="S4" i="7" s="1"/>
  <c r="AN4" i="9" s="1"/>
  <c r="S8" i="7" a="1"/>
  <c r="S8" i="7" s="1"/>
  <c r="AN8" i="9" s="1"/>
  <c r="S12" i="7" a="1"/>
  <c r="S12" i="7" s="1"/>
  <c r="AN12" i="9" s="1"/>
  <c r="S16" i="7" a="1"/>
  <c r="S16" i="7" s="1"/>
  <c r="AN16" i="9" s="1"/>
  <c r="T16" i="7" a="1"/>
  <c r="T16" i="7" s="1"/>
  <c r="AO16" i="9" s="1"/>
  <c r="S20" i="7" a="1"/>
  <c r="S20" i="7" s="1"/>
  <c r="AN20" i="9" s="1"/>
  <c r="S24" i="7" a="1"/>
  <c r="S24" i="7" s="1"/>
  <c r="AN24" i="9" s="1"/>
  <c r="U16" i="7" a="1"/>
  <c r="U16" i="7" s="1"/>
  <c r="AP16" i="9" s="1"/>
  <c r="S5" i="7" a="1"/>
  <c r="S5" i="7" s="1"/>
  <c r="AN5" i="9" s="1"/>
  <c r="S9" i="7" a="1"/>
  <c r="S9" i="7" s="1"/>
  <c r="AN9" i="9" s="1"/>
  <c r="S13" i="7" a="1"/>
  <c r="S13" i="7" s="1"/>
  <c r="AN13" i="9" s="1"/>
  <c r="S17" i="7" a="1"/>
  <c r="S17" i="7" s="1"/>
  <c r="AN17" i="9" s="1"/>
  <c r="S36" i="7" a="1"/>
  <c r="S36" i="7" s="1"/>
  <c r="AN36" i="9" s="1"/>
  <c r="T2" i="7" a="1"/>
  <c r="T2" i="7" s="1"/>
  <c r="AO2" i="9" s="1"/>
  <c r="S19" i="7" a="1"/>
  <c r="S19" i="7" s="1"/>
  <c r="AN19" i="9" s="1"/>
  <c r="S2" i="7" a="1"/>
  <c r="S2" i="7" s="1"/>
  <c r="AN2" i="9" s="1"/>
  <c r="T21" i="7" a="1"/>
  <c r="T21" i="7" s="1"/>
  <c r="AO21" i="9" s="1"/>
  <c r="S31" i="7" a="1"/>
  <c r="S31" i="7" s="1"/>
  <c r="AN31" i="9" s="1"/>
  <c r="S53" i="7" a="1"/>
  <c r="S53" i="7" s="1"/>
  <c r="AN53" i="9" s="1"/>
  <c r="S57" i="7" a="1"/>
  <c r="S57" i="7" s="1"/>
  <c r="AN57" i="9" s="1"/>
  <c r="S61" i="7" a="1"/>
  <c r="S61" i="7" s="1"/>
  <c r="AN61" i="9" s="1"/>
  <c r="S65" i="7" a="1"/>
  <c r="S65" i="7" s="1"/>
  <c r="AN65" i="9" s="1"/>
  <c r="T57" i="7" a="1"/>
  <c r="T57" i="7" s="1"/>
  <c r="AO57" i="9" s="1"/>
  <c r="T61" i="7" a="1"/>
  <c r="T61" i="7" s="1"/>
  <c r="AO61" i="9" s="1"/>
  <c r="S23" i="7" a="1"/>
  <c r="S23" i="7" s="1"/>
  <c r="AN23" i="9" s="1"/>
  <c r="U57" i="7" a="1"/>
  <c r="U57" i="7" s="1"/>
  <c r="AP57" i="9" s="1"/>
  <c r="U61" i="7" a="1"/>
  <c r="U61" i="7" s="1"/>
  <c r="AP61" i="9" s="1"/>
  <c r="S33" i="7" a="1"/>
  <c r="S33" i="7" s="1"/>
  <c r="AN33" i="9" s="1"/>
  <c r="S38" i="7" a="1"/>
  <c r="S38" i="7" s="1"/>
  <c r="AN38" i="9" s="1"/>
  <c r="S46" i="7" a="1"/>
  <c r="S46" i="7" s="1"/>
  <c r="AN46" i="9" s="1"/>
  <c r="S50" i="7" a="1"/>
  <c r="S50" i="7" s="1"/>
  <c r="AN50" i="9" s="1"/>
  <c r="S54" i="7" a="1"/>
  <c r="S54" i="7" s="1"/>
  <c r="AN54" i="9" s="1"/>
  <c r="S62" i="7" a="1"/>
  <c r="S62" i="7" s="1"/>
  <c r="AN62" i="9" s="1"/>
  <c r="S66" i="7" a="1"/>
  <c r="S66" i="7" s="1"/>
  <c r="AN66" i="9" s="1"/>
  <c r="T38" i="7" a="1"/>
  <c r="T38" i="7" s="1"/>
  <c r="AO38" i="9" s="1"/>
  <c r="T46" i="7" a="1"/>
  <c r="T46" i="7" s="1"/>
  <c r="AO46" i="9" s="1"/>
  <c r="T62" i="7" a="1"/>
  <c r="T62" i="7" s="1"/>
  <c r="AO62" i="9" s="1"/>
  <c r="U38" i="7" a="1"/>
  <c r="U38" i="7" s="1"/>
  <c r="AP38" i="9" s="1"/>
  <c r="U46" i="7" a="1"/>
  <c r="U46" i="7" s="1"/>
  <c r="AP46" i="9" s="1"/>
  <c r="U62" i="7" a="1"/>
  <c r="U62" i="7" s="1"/>
  <c r="AP62" i="9" s="1"/>
  <c r="S39" i="7" a="1"/>
  <c r="S39" i="7" s="1"/>
  <c r="AN39" i="9" s="1"/>
  <c r="S47" i="7" a="1"/>
  <c r="S47" i="7" s="1"/>
  <c r="AN47" i="9" s="1"/>
  <c r="S51" i="7" a="1"/>
  <c r="S51" i="7" s="1"/>
  <c r="AN51" i="9" s="1"/>
  <c r="S55" i="7" a="1"/>
  <c r="S55" i="7" s="1"/>
  <c r="AN55" i="9" s="1"/>
  <c r="S59" i="7" a="1"/>
  <c r="S59" i="7" s="1"/>
  <c r="AN59" i="9" s="1"/>
  <c r="S63" i="7" a="1"/>
  <c r="S63" i="7" s="1"/>
  <c r="AN63" i="9" s="1"/>
  <c r="S67" i="7" a="1"/>
  <c r="S67" i="7" s="1"/>
  <c r="AN67" i="9" s="1"/>
  <c r="U13" i="7" a="1"/>
  <c r="U13" i="7" s="1"/>
  <c r="AP13" i="9" s="1"/>
  <c r="T39" i="7" a="1"/>
  <c r="T39" i="7" s="1"/>
  <c r="AO39" i="9" s="1"/>
  <c r="T59" i="7" a="1"/>
  <c r="T59" i="7" s="1"/>
  <c r="AO59" i="9" s="1"/>
  <c r="T15" i="7" a="1"/>
  <c r="T15" i="7" s="1"/>
  <c r="AO15" i="9" s="1"/>
  <c r="U39" i="7" a="1"/>
  <c r="U39" i="7" s="1"/>
  <c r="AP39" i="9" s="1"/>
  <c r="U59" i="7" a="1"/>
  <c r="U59" i="7" s="1"/>
  <c r="AP59" i="9" s="1"/>
  <c r="U17" i="7" a="1"/>
  <c r="U17" i="7" s="1"/>
  <c r="AP17" i="9" s="1"/>
  <c r="S40" i="7" a="1"/>
  <c r="S40" i="7" s="1"/>
  <c r="AN40" i="9" s="1"/>
  <c r="S48" i="7" a="1"/>
  <c r="S48" i="7" s="1"/>
  <c r="AN48" i="9" s="1"/>
  <c r="S52" i="7" a="1"/>
  <c r="S52" i="7" s="1"/>
  <c r="AN52" i="9" s="1"/>
  <c r="S56" i="7" a="1"/>
  <c r="S56" i="7" s="1"/>
  <c r="AN56" i="9" s="1"/>
  <c r="S60" i="7" a="1"/>
  <c r="S60" i="7" s="1"/>
  <c r="AN60" i="9" s="1"/>
  <c r="S64" i="7" a="1"/>
  <c r="S64" i="7" s="1"/>
  <c r="AN64" i="9" s="1"/>
  <c r="U2" i="7" a="1"/>
  <c r="U2" i="7" s="1"/>
  <c r="AP2" i="9" s="1"/>
  <c r="O58" i="7" a="1"/>
  <c r="O58" i="7" s="1"/>
  <c r="AJ58" i="9" s="1"/>
  <c r="O26" i="7" l="1" a="1"/>
  <c r="O26" i="7" s="1"/>
  <c r="AJ26" i="9" s="1"/>
  <c r="O34" i="7" a="1"/>
  <c r="O34" i="7" s="1"/>
  <c r="AJ34" i="9" s="1"/>
  <c r="O37" i="7" a="1"/>
  <c r="O37" i="7" s="1"/>
  <c r="AJ37" i="9" s="1"/>
  <c r="O44" i="7" a="1"/>
  <c r="O44" i="7" s="1"/>
  <c r="AJ44" i="9" s="1"/>
  <c r="O32" i="7" a="1"/>
  <c r="O32" i="7" s="1"/>
  <c r="AJ32" i="9" s="1"/>
  <c r="O4" i="7" a="1"/>
  <c r="O4" i="7" s="1"/>
  <c r="AJ4" i="9" s="1"/>
  <c r="O48" i="7" a="1"/>
  <c r="O48" i="7" s="1"/>
  <c r="AJ48" i="9" s="1"/>
  <c r="O14" i="7" a="1"/>
  <c r="O14" i="7" s="1"/>
  <c r="AJ14" i="9" s="1"/>
  <c r="Q44" i="7" a="1"/>
  <c r="Q44" i="7" s="1"/>
  <c r="AL44" i="9" s="1"/>
  <c r="Q60" i="7" a="1"/>
  <c r="Q60" i="7" s="1"/>
  <c r="AL60" i="9" s="1"/>
  <c r="R3" i="7" a="1"/>
  <c r="R3" i="7" s="1"/>
  <c r="AM3" i="9" s="1"/>
  <c r="Q55" i="7" a="1"/>
  <c r="Q55" i="7" s="1"/>
  <c r="AL55" i="9" s="1"/>
  <c r="Q33" i="7" a="1"/>
  <c r="Q33" i="7" s="1"/>
  <c r="AL33" i="9" s="1"/>
  <c r="R48" i="7" a="1"/>
  <c r="R48" i="7" s="1"/>
  <c r="AM48" i="9" s="1"/>
  <c r="R5" i="7" a="1"/>
  <c r="R5" i="7" s="1"/>
  <c r="AM5" i="9" s="1"/>
  <c r="U5" i="7" a="1"/>
  <c r="U5" i="7" s="1"/>
  <c r="AP5" i="9" s="1"/>
  <c r="U4" i="7" a="1"/>
  <c r="U4" i="7" s="1"/>
  <c r="AP4" i="9" s="1"/>
  <c r="U3" i="7" a="1"/>
  <c r="U3" i="7" s="1"/>
  <c r="AP3" i="9" s="1"/>
  <c r="U33" i="7" a="1"/>
  <c r="U33" i="7" s="1"/>
  <c r="AP33" i="9" s="1"/>
  <c r="U14" i="7" a="1"/>
  <c r="U14" i="7" s="1"/>
  <c r="AP14" i="9" s="1"/>
  <c r="U48" i="7" a="1"/>
  <c r="U48" i="7" s="1"/>
  <c r="AP48" i="9" s="1"/>
  <c r="T48" i="7" a="1"/>
  <c r="T48" i="7" s="1"/>
  <c r="AO48" i="9" s="1"/>
  <c r="U67" i="7" a="1"/>
  <c r="U67" i="7" s="1"/>
  <c r="AP67" i="9" s="1"/>
  <c r="U66" i="7" a="1"/>
  <c r="U66" i="7" s="1"/>
  <c r="AP66" i="9" s="1"/>
  <c r="U60" i="7" a="1"/>
  <c r="U60" i="7" s="1"/>
  <c r="AP60" i="9" s="1"/>
  <c r="U56" i="7" a="1"/>
  <c r="U56" i="7" s="1"/>
  <c r="AP56" i="9" s="1"/>
  <c r="U54" i="7" a="1"/>
  <c r="U54" i="7" s="1"/>
  <c r="AP54" i="9" s="1"/>
  <c r="U53" i="7" a="1"/>
  <c r="U53" i="7" s="1"/>
  <c r="AP53" i="9" s="1"/>
  <c r="T53" i="7" a="1"/>
  <c r="T53" i="7" s="1"/>
  <c r="AO53" i="9" s="1"/>
  <c r="U52" i="7" a="1"/>
  <c r="U52" i="7" s="1"/>
  <c r="AP52" i="9" s="1"/>
  <c r="T52" i="7" a="1"/>
  <c r="T52" i="7" s="1"/>
  <c r="AO52" i="9" s="1"/>
  <c r="U51" i="7" a="1"/>
  <c r="U51" i="7" s="1"/>
  <c r="AP51" i="9" s="1"/>
  <c r="T51" i="7" a="1"/>
  <c r="T51" i="7" s="1"/>
  <c r="AO51" i="9" s="1"/>
  <c r="U50" i="7" a="1"/>
  <c r="U50" i="7" s="1"/>
  <c r="AP50" i="9" s="1"/>
  <c r="T50" i="7" a="1"/>
  <c r="T50" i="7" s="1"/>
  <c r="AO50" i="9" s="1"/>
  <c r="U47" i="7" a="1"/>
  <c r="U47" i="7" s="1"/>
  <c r="AP47" i="9" s="1"/>
  <c r="T47" i="7" a="1"/>
  <c r="T47" i="7" s="1"/>
  <c r="AO47" i="9" s="1"/>
  <c r="T43" i="7" a="1"/>
  <c r="T43" i="7" s="1"/>
  <c r="AO43" i="9" s="1"/>
  <c r="T34" i="7" a="1"/>
  <c r="T34" i="7" s="1"/>
  <c r="AO34" i="9" s="1"/>
  <c r="T26" i="7" a="1"/>
  <c r="T26" i="7" s="1"/>
  <c r="AO26" i="9" s="1"/>
  <c r="T27" i="7" a="1"/>
  <c r="T27" i="7" s="1"/>
  <c r="AO27" i="9" s="1"/>
  <c r="T49" i="7" a="1"/>
  <c r="T49" i="7" s="1"/>
  <c r="AO49" i="9" s="1"/>
  <c r="T37" i="7" a="1"/>
  <c r="T37" i="7" s="1"/>
  <c r="AO37" i="9" s="1"/>
  <c r="T32" i="7" a="1"/>
  <c r="T32" i="7" s="1"/>
  <c r="AO32" i="9" s="1"/>
  <c r="T25" i="7" a="1"/>
  <c r="T25" i="7" s="1"/>
  <c r="AO25" i="9" s="1"/>
  <c r="T44" i="7" a="1"/>
  <c r="T44" i="7" s="1"/>
  <c r="AO44" i="9" s="1"/>
  <c r="T35" i="7" a="1"/>
  <c r="T35" i="7" s="1"/>
  <c r="AO35" i="9" s="1"/>
  <c r="T6" i="7" a="1"/>
  <c r="T6" i="7" s="1"/>
  <c r="AO6" i="9" s="1"/>
  <c r="U6" i="7" a="1"/>
  <c r="U6" i="7" s="1"/>
  <c r="AP6" i="9" s="1"/>
  <c r="U35" i="7" a="1"/>
  <c r="U35" i="7" s="1"/>
  <c r="AP35" i="9" s="1"/>
  <c r="U44" i="7" a="1"/>
  <c r="U44" i="7" s="1"/>
  <c r="AP44" i="9" s="1"/>
  <c r="U25" i="7" a="1"/>
  <c r="U25" i="7" s="1"/>
  <c r="AP25" i="9" s="1"/>
  <c r="U32" i="7" a="1"/>
  <c r="U32" i="7" s="1"/>
  <c r="AP32" i="9" s="1"/>
  <c r="U37" i="7" a="1"/>
  <c r="U37" i="7" s="1"/>
  <c r="AP37" i="9" s="1"/>
  <c r="U49" i="7" a="1"/>
  <c r="U49" i="7" s="1"/>
  <c r="AP49" i="9" s="1"/>
  <c r="U27" i="7" a="1"/>
  <c r="U27" i="7" s="1"/>
  <c r="AP27" i="9" s="1"/>
  <c r="U26" i="7" a="1"/>
  <c r="U26" i="7" s="1"/>
  <c r="AP26" i="9" s="1"/>
  <c r="U34" i="7" a="1"/>
  <c r="U34" i="7" s="1"/>
  <c r="AP34" i="9" s="1"/>
  <c r="U43" i="7" a="1"/>
  <c r="U43" i="7" s="1"/>
  <c r="AP43" i="9" s="1"/>
  <c r="T58" i="7" a="1"/>
  <c r="T58" i="7" s="1"/>
  <c r="AO58" i="9" s="1"/>
  <c r="U58" i="7" a="1"/>
  <c r="U58" i="7" s="1"/>
  <c r="AP58" i="9" s="1"/>
  <c r="T22" i="7" a="1"/>
  <c r="T22" i="7" s="1"/>
  <c r="AO22" i="9" s="1"/>
  <c r="U22" i="7" a="1"/>
  <c r="U22" i="7" s="1"/>
  <c r="AP22" i="9" s="1"/>
  <c r="T28" i="7" a="1"/>
  <c r="T28" i="7" s="1"/>
  <c r="AO28" i="9" s="1"/>
  <c r="U28" i="7" a="1"/>
  <c r="U28" i="7" s="1"/>
  <c r="AP28" i="9" s="1"/>
  <c r="T29" i="7" a="1"/>
  <c r="T29" i="7" s="1"/>
  <c r="AO29" i="9" s="1"/>
  <c r="U29" i="7" a="1"/>
  <c r="U29" i="7" s="1"/>
  <c r="AP29" i="9" s="1"/>
  <c r="T18" i="7" a="1"/>
  <c r="T18" i="7" s="1"/>
  <c r="AO18" i="9" s="1"/>
  <c r="U18" i="7" a="1"/>
  <c r="U18" i="7" s="1"/>
  <c r="AP18" i="9" s="1"/>
  <c r="T41" i="7" a="1"/>
  <c r="T41" i="7" s="1"/>
  <c r="AO41" i="9" s="1"/>
  <c r="U41" i="7" a="1"/>
  <c r="U41" i="7" s="1"/>
  <c r="AP41" i="9" s="1"/>
  <c r="T42" i="7" a="1"/>
  <c r="T42" i="7" s="1"/>
  <c r="AO42" i="9" s="1"/>
  <c r="U42" i="7" a="1"/>
  <c r="U42" i="7" s="1"/>
  <c r="AP42" i="9" s="1"/>
  <c r="T45" i="7" a="1"/>
  <c r="T45" i="7" s="1"/>
  <c r="AO45" i="9" s="1"/>
  <c r="U45" i="7" a="1"/>
  <c r="U45" i="7" s="1"/>
  <c r="AP45" i="9" s="1"/>
  <c r="T7" i="7" a="1"/>
  <c r="T7" i="7" s="1"/>
  <c r="AO7" i="9" s="1"/>
  <c r="T20" i="7" a="1"/>
  <c r="T20" i="7" s="1"/>
  <c r="AO20" i="9" s="1"/>
  <c r="T63" i="7" a="1"/>
  <c r="T63" i="7" s="1"/>
  <c r="AO63" i="9" s="1"/>
  <c r="T64" i="7" a="1"/>
  <c r="T64" i="7" s="1"/>
  <c r="AO64" i="9" s="1"/>
  <c r="T65" i="7" a="1"/>
  <c r="T65" i="7" s="1"/>
  <c r="AO65" i="9" s="1"/>
  <c r="T55" i="7" a="1"/>
  <c r="T55" i="7" s="1"/>
  <c r="AO55" i="9" s="1"/>
  <c r="T54" i="7" a="1"/>
  <c r="T54" i="7" s="1"/>
  <c r="AO54" i="9" s="1"/>
  <c r="T56" i="7" a="1"/>
  <c r="T56" i="7" s="1"/>
  <c r="AO56" i="9" s="1"/>
  <c r="T60" i="7" a="1"/>
  <c r="T60" i="7" s="1"/>
  <c r="AO60" i="9" s="1"/>
  <c r="T66" i="7" a="1"/>
  <c r="T66" i="7" s="1"/>
  <c r="AO66" i="9" s="1"/>
  <c r="T67" i="7" a="1"/>
  <c r="T67" i="7" s="1"/>
  <c r="AO67" i="9" s="1"/>
  <c r="T14" i="7" a="1"/>
  <c r="T14" i="7" s="1"/>
  <c r="AO14" i="9" s="1"/>
  <c r="T33" i="7" a="1"/>
  <c r="T33" i="7" s="1"/>
  <c r="AO33" i="9" s="1"/>
  <c r="T3" i="7" a="1"/>
  <c r="T3" i="7" s="1"/>
  <c r="AO3" i="9" s="1"/>
  <c r="T4" i="7" a="1"/>
  <c r="T4" i="7" s="1"/>
  <c r="AO4" i="9" s="1"/>
  <c r="T5" i="7" a="1"/>
  <c r="T5" i="7" s="1"/>
  <c r="AO5" i="9" s="1"/>
  <c r="T8" i="7" a="1"/>
  <c r="T8" i="7" s="1"/>
  <c r="AO8" i="9" s="1"/>
  <c r="T9" i="7" a="1"/>
  <c r="T9" i="7" s="1"/>
  <c r="AO9" i="9" s="1"/>
  <c r="T10" i="7" a="1"/>
  <c r="T10" i="7" s="1"/>
  <c r="AO10" i="9" s="1"/>
  <c r="T11" i="7" a="1"/>
  <c r="T11" i="7" s="1"/>
  <c r="AO11" i="9" s="1"/>
  <c r="T12" i="7" a="1"/>
  <c r="T12" i="7" s="1"/>
  <c r="AO12" i="9" s="1"/>
  <c r="T19" i="7" a="1"/>
  <c r="T19" i="7" s="1"/>
  <c r="AO19" i="9" s="1"/>
  <c r="T23" i="7" a="1"/>
  <c r="T23" i="7" s="1"/>
  <c r="AO23" i="9" s="1"/>
  <c r="T24" i="7" a="1"/>
  <c r="T24" i="7" s="1"/>
  <c r="AO24" i="9" s="1"/>
  <c r="T30" i="7" a="1"/>
  <c r="T30" i="7" s="1"/>
  <c r="AO30" i="9" s="1"/>
  <c r="T31" i="7" a="1"/>
  <c r="T31" i="7" s="1"/>
  <c r="AO31" i="9" s="1"/>
  <c r="T36" i="7" a="1"/>
  <c r="T36" i="7" s="1"/>
  <c r="AO36" i="9" s="1"/>
  <c r="T40" i="7" a="1"/>
  <c r="T40" i="7" s="1"/>
  <c r="AO40" i="9" s="1"/>
  <c r="U40" i="7" a="1"/>
  <c r="U40" i="7" s="1"/>
  <c r="AP40" i="9" s="1"/>
  <c r="U7" i="7" a="1"/>
  <c r="U7" i="7" s="1"/>
  <c r="AP7" i="9" s="1"/>
  <c r="U20" i="7" a="1"/>
  <c r="U20" i="7" s="1"/>
  <c r="AP20" i="9" s="1"/>
  <c r="U63" i="7" a="1"/>
  <c r="U63" i="7" s="1"/>
  <c r="AP63" i="9" s="1"/>
  <c r="U64" i="7" a="1"/>
  <c r="U64" i="7" s="1"/>
  <c r="AP64" i="9" s="1"/>
  <c r="U65" i="7" a="1"/>
  <c r="U65" i="7" s="1"/>
  <c r="AP65" i="9" s="1"/>
  <c r="U55" i="7" a="1"/>
  <c r="U55" i="7" s="1"/>
  <c r="AP55" i="9" s="1"/>
  <c r="U8" i="7" a="1"/>
  <c r="U8" i="7" s="1"/>
  <c r="AP8" i="9" s="1"/>
  <c r="U9" i="7" a="1"/>
  <c r="U9" i="7" s="1"/>
  <c r="AP9" i="9" s="1"/>
  <c r="U10" i="7" a="1"/>
  <c r="U10" i="7" s="1"/>
  <c r="AP10" i="9" s="1"/>
  <c r="U11" i="7" a="1"/>
  <c r="U11" i="7" s="1"/>
  <c r="AP11" i="9" s="1"/>
  <c r="U12" i="7" a="1"/>
  <c r="U12" i="7" s="1"/>
  <c r="AP12" i="9" s="1"/>
  <c r="U19" i="7" a="1"/>
  <c r="U19" i="7" s="1"/>
  <c r="AP19" i="9" s="1"/>
  <c r="U23" i="7" a="1"/>
  <c r="U23" i="7" s="1"/>
  <c r="AP23" i="9" s="1"/>
  <c r="U24" i="7" a="1"/>
  <c r="U24" i="7" s="1"/>
  <c r="AP24" i="9" s="1"/>
  <c r="U30" i="7" a="1"/>
  <c r="U30" i="7" s="1"/>
  <c r="AP30" i="9" s="1"/>
  <c r="U31" i="7" a="1"/>
  <c r="U31" i="7" s="1"/>
  <c r="AP31" i="9" s="1"/>
  <c r="U36" i="7" a="1"/>
  <c r="U36" i="7" s="1"/>
  <c r="AP36" i="9" s="1"/>
  <c r="O20" i="7" a="1"/>
  <c r="O20" i="7" s="1"/>
  <c r="AJ20" i="9" s="1"/>
  <c r="N11" i="7" a="1"/>
  <c r="N11" i="7" s="1"/>
  <c r="AI11" i="9" s="1"/>
  <c r="N40" i="7" a="1"/>
  <c r="N40" i="7" s="1"/>
  <c r="AI40" i="9" s="1"/>
  <c r="N50" i="7" a="1"/>
  <c r="N50" i="7" s="1"/>
  <c r="AI50" i="9" s="1"/>
  <c r="N20" i="7" a="1"/>
  <c r="N20" i="7" s="1"/>
  <c r="AI20" i="9" s="1"/>
  <c r="N22" i="7" a="1"/>
  <c r="N22" i="7" s="1"/>
  <c r="AI22" i="9" s="1"/>
  <c r="N26" i="7" a="1"/>
  <c r="N26" i="7" s="1"/>
  <c r="AI26" i="9" s="1"/>
  <c r="O63" i="7" a="1"/>
  <c r="O63" i="7" s="1"/>
  <c r="AJ63" i="9" s="1"/>
  <c r="N12" i="7" a="1"/>
  <c r="N12" i="7" s="1"/>
  <c r="AI12" i="9" s="1"/>
  <c r="N8" i="7" a="1"/>
  <c r="N8" i="7" s="1"/>
  <c r="AI8" i="9" s="1"/>
  <c r="N51" i="7" a="1"/>
  <c r="N51" i="7" s="1"/>
  <c r="AI51" i="9" s="1"/>
  <c r="N7" i="7" a="1"/>
  <c r="N7" i="7" s="1"/>
  <c r="AI7" i="9" s="1"/>
  <c r="N35" i="7" a="1"/>
  <c r="N35" i="7" s="1"/>
  <c r="AI35" i="9" s="1"/>
  <c r="N34" i="7" a="1"/>
  <c r="N34" i="7" s="1"/>
  <c r="AI34" i="9" s="1"/>
  <c r="N10" i="7" a="1"/>
  <c r="N10" i="7" s="1"/>
  <c r="AI10" i="9" s="1"/>
  <c r="N27" i="7" a="1"/>
  <c r="N27" i="7" s="1"/>
  <c r="AI27" i="9" s="1"/>
  <c r="O64" i="7" a="1"/>
  <c r="O64" i="7" s="1"/>
  <c r="AJ64" i="9" s="1"/>
  <c r="N19" i="7" a="1"/>
  <c r="N19" i="7" s="1"/>
  <c r="AI19" i="9" s="1"/>
  <c r="N14" i="7" a="1"/>
  <c r="N14" i="7" s="1"/>
  <c r="AI14" i="9" s="1"/>
  <c r="N52" i="7" a="1"/>
  <c r="N52" i="7" s="1"/>
  <c r="AI52" i="9" s="1"/>
  <c r="N67" i="7" a="1"/>
  <c r="N67" i="7" s="1"/>
  <c r="AI67" i="9" s="1"/>
  <c r="N28" i="7" a="1"/>
  <c r="N28" i="7" s="1"/>
  <c r="AI28" i="9" s="1"/>
  <c r="N44" i="7" a="1"/>
  <c r="N44" i="7" s="1"/>
  <c r="AI44" i="9" s="1"/>
  <c r="N43" i="7" a="1"/>
  <c r="N43" i="7" s="1"/>
  <c r="AI43" i="9" s="1"/>
  <c r="N63" i="7" a="1"/>
  <c r="N63" i="7" s="1"/>
  <c r="AI63" i="9" s="1"/>
  <c r="O65" i="7" a="1"/>
  <c r="O65" i="7" s="1"/>
  <c r="AJ65" i="9" s="1"/>
  <c r="N23" i="7" a="1"/>
  <c r="N23" i="7" s="1"/>
  <c r="AI23" i="9" s="1"/>
  <c r="N33" i="7" a="1"/>
  <c r="N33" i="7" s="1"/>
  <c r="AI33" i="9" s="1"/>
  <c r="N53" i="7" a="1"/>
  <c r="N53" i="7" s="1"/>
  <c r="AI53" i="9" s="1"/>
  <c r="N47" i="7" a="1"/>
  <c r="N47" i="7" s="1"/>
  <c r="AI47" i="9" s="1"/>
  <c r="N29" i="7" a="1"/>
  <c r="N29" i="7" s="1"/>
  <c r="AI29" i="9" s="1"/>
  <c r="N25" i="7" a="1"/>
  <c r="N25" i="7" s="1"/>
  <c r="AI25" i="9" s="1"/>
  <c r="N58" i="7" a="1"/>
  <c r="N58" i="7" s="1"/>
  <c r="AI58" i="9" s="1"/>
  <c r="N66" i="7" a="1"/>
  <c r="N66" i="7" s="1"/>
  <c r="AI66" i="9" s="1"/>
  <c r="O55" i="7" a="1"/>
  <c r="O55" i="7" s="1"/>
  <c r="AJ55" i="9" s="1"/>
  <c r="N24" i="7" a="1"/>
  <c r="N24" i="7" s="1"/>
  <c r="AI24" i="9" s="1"/>
  <c r="N3" i="7" a="1"/>
  <c r="N3" i="7" s="1"/>
  <c r="AI3" i="9" s="1"/>
  <c r="N54" i="7" a="1"/>
  <c r="N54" i="7" s="1"/>
  <c r="AI54" i="9" s="1"/>
  <c r="N55" i="7" a="1"/>
  <c r="N55" i="7" s="1"/>
  <c r="AI55" i="9" s="1"/>
  <c r="N18" i="7" a="1"/>
  <c r="N18" i="7" s="1"/>
  <c r="AI18" i="9" s="1"/>
  <c r="N32" i="7" a="1"/>
  <c r="N32" i="7" s="1"/>
  <c r="AI32" i="9" s="1"/>
  <c r="N6" i="7" a="1"/>
  <c r="N6" i="7" s="1"/>
  <c r="AI6" i="9" s="1"/>
  <c r="N45" i="7" a="1"/>
  <c r="N45" i="7" s="1"/>
  <c r="AI45" i="9" s="1"/>
  <c r="O7" i="7" a="1"/>
  <c r="O7" i="7" s="1"/>
  <c r="AJ7" i="9" s="1"/>
  <c r="N30" i="7" a="1"/>
  <c r="N30" i="7" s="1"/>
  <c r="AI30" i="9" s="1"/>
  <c r="N4" i="7" a="1"/>
  <c r="N4" i="7" s="1"/>
  <c r="AI4" i="9" s="1"/>
  <c r="N56" i="7" a="1"/>
  <c r="N56" i="7" s="1"/>
  <c r="AI56" i="9" s="1"/>
  <c r="N65" i="7" a="1"/>
  <c r="N65" i="7" s="1"/>
  <c r="AI65" i="9" s="1"/>
  <c r="N41" i="7" a="1"/>
  <c r="N41" i="7" s="1"/>
  <c r="AI41" i="9" s="1"/>
  <c r="N37" i="7" a="1"/>
  <c r="N37" i="7" s="1"/>
  <c r="AI37" i="9" s="1"/>
  <c r="N48" i="7" a="1"/>
  <c r="N48" i="7" s="1"/>
  <c r="AI48" i="9" s="1"/>
  <c r="N9" i="7" a="1"/>
  <c r="N9" i="7" s="1"/>
  <c r="AI9" i="9" s="1"/>
  <c r="N31" i="7" a="1"/>
  <c r="N31" i="7" s="1"/>
  <c r="AI31" i="9" s="1"/>
  <c r="N5" i="7" a="1"/>
  <c r="N5" i="7" s="1"/>
  <c r="AI5" i="9" s="1"/>
  <c r="N60" i="7" a="1"/>
  <c r="N60" i="7" s="1"/>
  <c r="AI60" i="9" s="1"/>
  <c r="N64" i="7" a="1"/>
  <c r="N64" i="7" s="1"/>
  <c r="AI64" i="9" s="1"/>
  <c r="N42" i="7" a="1"/>
  <c r="N42" i="7" s="1"/>
  <c r="AI42" i="9" s="1"/>
  <c r="N49" i="7" a="1"/>
  <c r="N49" i="7" s="1"/>
  <c r="AI49" i="9" s="1"/>
  <c r="N36" i="7" a="1"/>
  <c r="N36" i="7" s="1"/>
  <c r="AI36" i="9" s="1"/>
  <c r="R60" i="7" a="1"/>
  <c r="R60" i="7" s="1"/>
  <c r="AM60" i="9" s="1"/>
  <c r="Q63" i="7" a="1"/>
  <c r="Q63" i="7" s="1"/>
  <c r="AL63" i="9" s="1"/>
  <c r="R14" i="7" a="1"/>
  <c r="R14" i="7" s="1"/>
  <c r="AM14" i="9" s="1"/>
  <c r="R26" i="7" a="1"/>
  <c r="R26" i="7" s="1"/>
  <c r="AM26" i="9" s="1"/>
  <c r="Q41" i="7" a="1"/>
  <c r="Q41" i="7" s="1"/>
  <c r="AL41" i="9" s="1"/>
  <c r="Q42" i="7" a="1"/>
  <c r="Q42" i="7" s="1"/>
  <c r="AL42" i="9" s="1"/>
  <c r="Q20" i="7" a="1"/>
  <c r="Q20" i="7" s="1"/>
  <c r="AL20" i="9" s="1"/>
  <c r="Q29" i="7" a="1"/>
  <c r="Q29" i="7" s="1"/>
  <c r="AL29" i="9" s="1"/>
  <c r="Q64" i="7" a="1"/>
  <c r="Q64" i="7" s="1"/>
  <c r="AL64" i="9" s="1"/>
  <c r="R33" i="7" a="1"/>
  <c r="R33" i="7" s="1"/>
  <c r="AM33" i="9" s="1"/>
  <c r="R58" i="7" a="1"/>
  <c r="R58" i="7" s="1"/>
  <c r="AM58" i="9" s="1"/>
  <c r="Q43" i="7" a="1"/>
  <c r="Q43" i="7" s="1"/>
  <c r="AL43" i="9" s="1"/>
  <c r="Q7" i="7" a="1"/>
  <c r="Q7" i="7" s="1"/>
  <c r="AL7" i="9" s="1"/>
  <c r="Q28" i="7" a="1"/>
  <c r="Q28" i="7" s="1"/>
  <c r="AL28" i="9" s="1"/>
  <c r="Q26" i="7" a="1"/>
  <c r="Q26" i="7" s="1"/>
  <c r="AL26" i="9" s="1"/>
  <c r="R45" i="7" a="1"/>
  <c r="R45" i="7" s="1"/>
  <c r="AM45" i="9" s="1"/>
  <c r="Q65" i="7" a="1"/>
  <c r="Q65" i="7" s="1"/>
  <c r="AL65" i="9" s="1"/>
  <c r="R27" i="7" a="1"/>
  <c r="R27" i="7" s="1"/>
  <c r="AM27" i="9" s="1"/>
  <c r="Q49" i="7" a="1"/>
  <c r="Q49" i="7" s="1"/>
  <c r="AL49" i="9" s="1"/>
  <c r="Q22" i="7" a="1"/>
  <c r="Q22" i="7" s="1"/>
  <c r="AL22" i="9" s="1"/>
  <c r="R34" i="7" a="1"/>
  <c r="R34" i="7" s="1"/>
  <c r="AM34" i="9" s="1"/>
  <c r="Q32" i="7" a="1"/>
  <c r="Q32" i="7" s="1"/>
  <c r="AL32" i="9" s="1"/>
  <c r="Q18" i="7" a="1"/>
  <c r="Q18" i="7" s="1"/>
  <c r="AL18" i="9" s="1"/>
  <c r="Q34" i="7" a="1"/>
  <c r="Q34" i="7" s="1"/>
  <c r="AL34" i="9" s="1"/>
  <c r="R25" i="7" a="1"/>
  <c r="R25" i="7" s="1"/>
  <c r="AM25" i="9" s="1"/>
  <c r="Q48" i="7" a="1"/>
  <c r="Q48" i="7" s="1"/>
  <c r="AL48" i="9" s="1"/>
  <c r="R67" i="7" a="1"/>
  <c r="R67" i="7" s="1"/>
  <c r="AM67" i="9" s="1"/>
  <c r="R66" i="7" a="1"/>
  <c r="R66" i="7" s="1"/>
  <c r="AM66" i="9" s="1"/>
  <c r="Q56" i="7" a="1"/>
  <c r="Q56" i="7" s="1"/>
  <c r="AL56" i="9" s="1"/>
  <c r="Q54" i="7" a="1"/>
  <c r="Q54" i="7" s="1"/>
  <c r="AL54" i="9" s="1"/>
  <c r="Q53" i="7" a="1"/>
  <c r="Q53" i="7" s="1"/>
  <c r="AL53" i="9" s="1"/>
  <c r="Q52" i="7" a="1"/>
  <c r="Q52" i="7" s="1"/>
  <c r="AL52" i="9" s="1"/>
  <c r="Q51" i="7" a="1"/>
  <c r="Q51" i="7" s="1"/>
  <c r="AL51" i="9" s="1"/>
  <c r="Q50" i="7" a="1"/>
  <c r="Q50" i="7" s="1"/>
  <c r="AL50" i="9" s="1"/>
  <c r="Q47" i="7" a="1"/>
  <c r="Q47" i="7" s="1"/>
  <c r="AL47" i="9" s="1"/>
  <c r="R55" i="7" a="1"/>
  <c r="R55" i="7" s="1"/>
  <c r="AM55" i="9" s="1"/>
  <c r="R41" i="7" a="1"/>
  <c r="R41" i="7" s="1"/>
  <c r="AM41" i="9" s="1"/>
  <c r="R51" i="7" a="1"/>
  <c r="R51" i="7" s="1"/>
  <c r="AM51" i="9" s="1"/>
  <c r="R40" i="7" a="1"/>
  <c r="R40" i="7" s="1"/>
  <c r="AM40" i="9" s="1"/>
  <c r="R36" i="7" a="1"/>
  <c r="R36" i="7" s="1"/>
  <c r="AM36" i="9" s="1"/>
  <c r="R31" i="7" a="1"/>
  <c r="R31" i="7" s="1"/>
  <c r="AM31" i="9" s="1"/>
  <c r="R30" i="7" a="1"/>
  <c r="R30" i="7" s="1"/>
  <c r="AM30" i="9" s="1"/>
  <c r="R24" i="7" a="1"/>
  <c r="R24" i="7" s="1"/>
  <c r="AM24" i="9" s="1"/>
  <c r="R23" i="7" a="1"/>
  <c r="R23" i="7" s="1"/>
  <c r="AM23" i="9" s="1"/>
  <c r="R19" i="7" a="1"/>
  <c r="R19" i="7" s="1"/>
  <c r="AM19" i="9" s="1"/>
  <c r="R12" i="7" a="1"/>
  <c r="R12" i="7" s="1"/>
  <c r="AM12" i="9" s="1"/>
  <c r="R11" i="7" a="1"/>
  <c r="R11" i="7" s="1"/>
  <c r="AM11" i="9" s="1"/>
  <c r="R10" i="7" a="1"/>
  <c r="R10" i="7" s="1"/>
  <c r="AM10" i="9" s="1"/>
  <c r="R9" i="7" a="1"/>
  <c r="R9" i="7" s="1"/>
  <c r="AM9" i="9" s="1"/>
  <c r="R8" i="7" a="1"/>
  <c r="R8" i="7" s="1"/>
  <c r="AM8" i="9" s="1"/>
  <c r="Q14" i="7" a="1"/>
  <c r="Q14" i="7" s="1"/>
  <c r="AL14" i="9" s="1"/>
  <c r="Q67" i="7" a="1"/>
  <c r="Q67" i="7" s="1"/>
  <c r="AL67" i="9" s="1"/>
  <c r="Q66" i="7" a="1"/>
  <c r="Q66" i="7" s="1"/>
  <c r="AL66" i="9" s="1"/>
  <c r="R42" i="7" a="1"/>
  <c r="R42" i="7" s="1"/>
  <c r="AM42" i="9" s="1"/>
  <c r="R56" i="7" a="1"/>
  <c r="R56" i="7" s="1"/>
  <c r="AM56" i="9" s="1"/>
  <c r="Q40" i="7" a="1"/>
  <c r="Q40" i="7" s="1"/>
  <c r="AL40" i="9" s="1"/>
  <c r="Q36" i="7" a="1"/>
  <c r="Q36" i="7" s="1"/>
  <c r="AL36" i="9" s="1"/>
  <c r="Q31" i="7" a="1"/>
  <c r="Q31" i="7" s="1"/>
  <c r="AL31" i="9" s="1"/>
  <c r="Q30" i="7" a="1"/>
  <c r="Q30" i="7" s="1"/>
  <c r="AL30" i="9" s="1"/>
  <c r="Q24" i="7" a="1"/>
  <c r="Q24" i="7" s="1"/>
  <c r="AL24" i="9" s="1"/>
  <c r="Q23" i="7" a="1"/>
  <c r="Q23" i="7" s="1"/>
  <c r="AL23" i="9" s="1"/>
  <c r="Q19" i="7" a="1"/>
  <c r="Q19" i="7" s="1"/>
  <c r="AL19" i="9" s="1"/>
  <c r="Q12" i="7" a="1"/>
  <c r="Q12" i="7" s="1"/>
  <c r="AL12" i="9" s="1"/>
  <c r="Q11" i="7" a="1"/>
  <c r="Q11" i="7" s="1"/>
  <c r="AL11" i="9" s="1"/>
  <c r="Q10" i="7" a="1"/>
  <c r="Q10" i="7" s="1"/>
  <c r="AL10" i="9" s="1"/>
  <c r="Q9" i="7" a="1"/>
  <c r="Q9" i="7" s="1"/>
  <c r="AL9" i="9" s="1"/>
  <c r="Q8" i="7" a="1"/>
  <c r="Q8" i="7" s="1"/>
  <c r="AL8" i="9" s="1"/>
  <c r="R50" i="7" a="1"/>
  <c r="R50" i="7" s="1"/>
  <c r="AM50" i="9" s="1"/>
  <c r="R7" i="7" a="1"/>
  <c r="R7" i="7" s="1"/>
  <c r="AM7" i="9" s="1"/>
  <c r="R22" i="7" a="1"/>
  <c r="R22" i="7" s="1"/>
  <c r="AM22" i="9" s="1"/>
  <c r="R53" i="7" a="1"/>
  <c r="R53" i="7" s="1"/>
  <c r="AM53" i="9" s="1"/>
  <c r="Q3" i="7" a="1"/>
  <c r="Q3" i="7" s="1"/>
  <c r="AL3" i="9" s="1"/>
  <c r="R20" i="7" a="1"/>
  <c r="R20" i="7" s="1"/>
  <c r="AM20" i="9" s="1"/>
  <c r="R28" i="7" a="1"/>
  <c r="R28" i="7" s="1"/>
  <c r="AM28" i="9" s="1"/>
  <c r="R54" i="7" a="1"/>
  <c r="R54" i="7" s="1"/>
  <c r="AM54" i="9" s="1"/>
  <c r="R65" i="7" a="1"/>
  <c r="R65" i="7" s="1"/>
  <c r="AM65" i="9" s="1"/>
  <c r="R63" i="7" a="1"/>
  <c r="R63" i="7" s="1"/>
  <c r="AM63" i="9" s="1"/>
  <c r="R29" i="7" a="1"/>
  <c r="R29" i="7" s="1"/>
  <c r="AM29" i="9" s="1"/>
  <c r="Q5" i="7" a="1"/>
  <c r="Q5" i="7" s="1"/>
  <c r="AL5" i="9" s="1"/>
  <c r="R47" i="7" a="1"/>
  <c r="R47" i="7" s="1"/>
  <c r="AM47" i="9" s="1"/>
  <c r="R64" i="7" a="1"/>
  <c r="R64" i="7" s="1"/>
  <c r="AM64" i="9" s="1"/>
  <c r="R52" i="7" a="1"/>
  <c r="R52" i="7" s="1"/>
  <c r="AM52" i="9" s="1"/>
  <c r="Q58" i="7" a="1"/>
  <c r="Q58" i="7" s="1"/>
  <c r="AL58" i="9" s="1"/>
  <c r="R37" i="7" a="1"/>
  <c r="R37" i="7" s="1"/>
  <c r="AM37" i="9" s="1"/>
  <c r="Q6" i="7" a="1"/>
  <c r="Q6" i="7" s="1"/>
  <c r="AL6" i="9" s="1"/>
  <c r="R43" i="7" a="1"/>
  <c r="R43" i="7" s="1"/>
  <c r="AM43" i="9" s="1"/>
  <c r="Q37" i="7" a="1"/>
  <c r="Q37" i="7" s="1"/>
  <c r="AL37" i="9" s="1"/>
  <c r="Q27" i="7" a="1"/>
  <c r="Q27" i="7" s="1"/>
  <c r="AL27" i="9" s="1"/>
  <c r="R35" i="7" a="1"/>
  <c r="R35" i="7" s="1"/>
  <c r="AM35" i="9" s="1"/>
  <c r="R4" i="7" a="1"/>
  <c r="R4" i="7" s="1"/>
  <c r="AM4" i="9" s="1"/>
  <c r="R49" i="7" a="1"/>
  <c r="R49" i="7" s="1"/>
  <c r="AM49" i="9" s="1"/>
  <c r="Q35" i="7" a="1"/>
  <c r="Q35" i="7" s="1"/>
  <c r="AL35" i="9" s="1"/>
  <c r="R18" i="7" a="1"/>
  <c r="R18" i="7" s="1"/>
  <c r="AM18" i="9" s="1"/>
  <c r="Q25" i="7" a="1"/>
  <c r="Q25" i="7" s="1"/>
  <c r="AL25" i="9" s="1"/>
  <c r="R32" i="7" a="1"/>
  <c r="R32" i="7" s="1"/>
  <c r="AM32" i="9" s="1"/>
  <c r="R6" i="7" a="1"/>
  <c r="R6" i="7" s="1"/>
  <c r="AM6" i="9" s="1"/>
  <c r="R44" i="7" a="1"/>
  <c r="R44" i="7" s="1"/>
  <c r="AM44" i="9" s="1"/>
  <c r="Q45" i="7" a="1"/>
  <c r="Q45" i="7" s="1"/>
  <c r="AL45" i="9" s="1"/>
  <c r="Q4" i="7" a="1"/>
  <c r="Q4" i="7" s="1"/>
  <c r="AL4" i="9" s="1"/>
  <c r="O5" i="7" a="1"/>
  <c r="O5" i="7" s="1"/>
  <c r="AJ5" i="9" s="1"/>
  <c r="O33" i="7" a="1"/>
  <c r="O33" i="7" s="1"/>
  <c r="AJ33" i="9" s="1"/>
  <c r="O6" i="7" a="1"/>
  <c r="O6" i="7" s="1"/>
  <c r="AJ6" i="9" s="1"/>
  <c r="O67" i="7" a="1"/>
  <c r="O67" i="7" s="1"/>
  <c r="AJ67" i="9" s="1"/>
  <c r="O43" i="7" a="1"/>
  <c r="O43" i="7" s="1"/>
  <c r="AJ43" i="9" s="1"/>
  <c r="O27" i="7" a="1"/>
  <c r="O27" i="7" s="1"/>
  <c r="AJ27" i="9" s="1"/>
  <c r="O3" i="7" a="1"/>
  <c r="O3" i="7" s="1"/>
  <c r="AJ3" i="9" s="1"/>
  <c r="O18" i="7" a="1"/>
  <c r="O18" i="7" s="1"/>
  <c r="AJ18" i="9" s="1"/>
  <c r="O40" i="7" a="1"/>
  <c r="O40" i="7" s="1"/>
  <c r="AJ40" i="9" s="1"/>
  <c r="O36" i="7" a="1"/>
  <c r="O36" i="7" s="1"/>
  <c r="AJ36" i="9" s="1"/>
  <c r="O31" i="7" a="1"/>
  <c r="O31" i="7" s="1"/>
  <c r="AJ31" i="9" s="1"/>
  <c r="O30" i="7" a="1"/>
  <c r="O30" i="7" s="1"/>
  <c r="AJ30" i="9" s="1"/>
  <c r="O24" i="7" a="1"/>
  <c r="O24" i="7" s="1"/>
  <c r="AJ24" i="9" s="1"/>
  <c r="O23" i="7" a="1"/>
  <c r="O23" i="7" s="1"/>
  <c r="AJ23" i="9" s="1"/>
  <c r="O19" i="7" a="1"/>
  <c r="O19" i="7" s="1"/>
  <c r="AJ19" i="9" s="1"/>
  <c r="O12" i="7" a="1"/>
  <c r="O12" i="7" s="1"/>
  <c r="AJ12" i="9" s="1"/>
  <c r="O11" i="7" a="1"/>
  <c r="O11" i="7" s="1"/>
  <c r="AJ11" i="9" s="1"/>
  <c r="O10" i="7" a="1"/>
  <c r="O10" i="7" s="1"/>
  <c r="AJ10" i="9" s="1"/>
  <c r="O9" i="7" a="1"/>
  <c r="O9" i="7" s="1"/>
  <c r="AJ9" i="9" s="1"/>
  <c r="O8" i="7" a="1"/>
  <c r="O8" i="7" s="1"/>
  <c r="AJ8" i="9" s="1"/>
  <c r="O66" i="7" a="1"/>
  <c r="O66" i="7" s="1"/>
  <c r="AJ66" i="9" s="1"/>
  <c r="O60" i="7" a="1"/>
  <c r="O60" i="7" s="1"/>
  <c r="AJ60" i="9" s="1"/>
  <c r="O56" i="7" a="1"/>
  <c r="O56" i="7" s="1"/>
  <c r="AJ56" i="9" s="1"/>
  <c r="O54" i="7" a="1"/>
  <c r="O54" i="7" s="1"/>
  <c r="AJ54" i="9" s="1"/>
  <c r="O53" i="7" a="1"/>
  <c r="O53" i="7" s="1"/>
  <c r="AJ53" i="9" s="1"/>
  <c r="O52" i="7" a="1"/>
  <c r="O52" i="7" s="1"/>
  <c r="AJ52" i="9" s="1"/>
  <c r="O51" i="7" a="1"/>
  <c r="O51" i="7" s="1"/>
  <c r="AJ51" i="9" s="1"/>
  <c r="O50" i="7" a="1"/>
  <c r="O50" i="7" s="1"/>
  <c r="AJ50" i="9" s="1"/>
  <c r="O47" i="7" a="1"/>
  <c r="O47" i="7" s="1"/>
  <c r="AJ47" i="9" s="1"/>
  <c r="O41" i="7" a="1"/>
  <c r="O41" i="7" s="1"/>
  <c r="AJ41" i="9" s="1"/>
  <c r="O42" i="7" a="1"/>
  <c r="O42" i="7" s="1"/>
  <c r="AJ42" i="9" s="1"/>
  <c r="O45" i="7" a="1"/>
  <c r="O45" i="7" s="1"/>
  <c r="AJ45" i="9" s="1"/>
  <c r="O22" i="7" a="1"/>
  <c r="O22" i="7" s="1"/>
  <c r="AJ22" i="9" s="1"/>
  <c r="O29" i="7" a="1"/>
  <c r="O29" i="7" s="1"/>
  <c r="AJ29" i="9" s="1"/>
  <c r="O28" i="7" a="1"/>
  <c r="O28" i="7" s="1"/>
  <c r="AJ28" i="9" s="1"/>
  <c r="O49" i="7" a="1"/>
  <c r="O49" i="7" s="1"/>
  <c r="AJ49" i="9" s="1"/>
  <c r="O25" i="7" a="1"/>
  <c r="O25" i="7" s="1"/>
  <c r="AJ25" i="9" s="1"/>
  <c r="O35" i="7" a="1"/>
  <c r="O35" i="7" s="1"/>
  <c r="AJ35" i="9" s="1"/>
  <c r="V29" i="7" l="1" a="1"/>
  <c r="V29" i="7" s="1"/>
  <c r="I25" i="7" a="1"/>
  <c r="I25" i="7" s="1"/>
  <c r="AD25" i="9" s="1"/>
  <c r="I44" i="7" a="1"/>
  <c r="I44" i="7" s="1"/>
  <c r="AD44" i="9" s="1"/>
  <c r="J32" i="7" a="1"/>
  <c r="J32" i="7" s="1"/>
  <c r="AE32" i="9" s="1"/>
  <c r="H18" i="7" a="1"/>
  <c r="H18" i="7" s="1"/>
  <c r="H42" i="7" a="1"/>
  <c r="H42" i="7" s="1"/>
  <c r="I29" i="7" a="1"/>
  <c r="I29" i="7" s="1"/>
  <c r="AD29" i="9" s="1"/>
  <c r="H49" i="7" a="1"/>
  <c r="H49" i="7" s="1"/>
  <c r="H41" i="7" a="1"/>
  <c r="H41" i="7" s="1"/>
  <c r="V32" i="7" a="1"/>
  <c r="V32" i="7" s="1"/>
  <c r="I26" i="7" a="1"/>
  <c r="I26" i="7" s="1"/>
  <c r="AD26" i="9" s="1"/>
  <c r="I45" i="7" a="1"/>
  <c r="I45" i="7" s="1"/>
  <c r="AD45" i="9" s="1"/>
  <c r="J34" i="7" a="1"/>
  <c r="J34" i="7" s="1"/>
  <c r="AE34" i="9" s="1"/>
  <c r="H22" i="7" a="1"/>
  <c r="H22" i="7" s="1"/>
  <c r="H43" i="7" a="1"/>
  <c r="H43" i="7" s="1"/>
  <c r="H44" i="7" a="1"/>
  <c r="H44" i="7" s="1"/>
  <c r="J41" i="7" a="1"/>
  <c r="J41" i="7" s="1"/>
  <c r="AE41" i="9" s="1"/>
  <c r="J29" i="7" a="1"/>
  <c r="J29" i="7" s="1"/>
  <c r="AE29" i="9" s="1"/>
  <c r="V34" i="7" a="1"/>
  <c r="V34" i="7" s="1"/>
  <c r="I27" i="7" a="1"/>
  <c r="I27" i="7" s="1"/>
  <c r="AD27" i="9" s="1"/>
  <c r="I49" i="7" a="1"/>
  <c r="I49" i="7" s="1"/>
  <c r="AD49" i="9" s="1"/>
  <c r="J35" i="7" a="1"/>
  <c r="J35" i="7" s="1"/>
  <c r="AE35" i="9" s="1"/>
  <c r="H25" i="7" a="1"/>
  <c r="H25" i="7" s="1"/>
  <c r="J6" i="7" a="1"/>
  <c r="J6" i="7" s="1"/>
  <c r="AE6" i="9" s="1"/>
  <c r="V35" i="7" a="1"/>
  <c r="V35" i="7" s="1"/>
  <c r="I28" i="7" a="1"/>
  <c r="I28" i="7" s="1"/>
  <c r="AD28" i="9" s="1"/>
  <c r="I58" i="7" a="1"/>
  <c r="I58" i="7" s="1"/>
  <c r="AD58" i="9" s="1"/>
  <c r="J37" i="7" a="1"/>
  <c r="J37" i="7" s="1"/>
  <c r="AE37" i="9" s="1"/>
  <c r="H26" i="7" a="1"/>
  <c r="H26" i="7" s="1"/>
  <c r="H45" i="7" a="1"/>
  <c r="H45" i="7" s="1"/>
  <c r="H27" i="7" a="1"/>
  <c r="H27" i="7" s="1"/>
  <c r="I22" i="7" a="1"/>
  <c r="I22" i="7" s="1"/>
  <c r="AD22" i="9" s="1"/>
  <c r="V37" i="7" a="1"/>
  <c r="V37" i="7" s="1"/>
  <c r="V6" i="7" a="1"/>
  <c r="V6" i="7" s="1"/>
  <c r="V41" i="7" a="1"/>
  <c r="V41" i="7" s="1"/>
  <c r="I32" i="7" a="1"/>
  <c r="I32" i="7" s="1"/>
  <c r="AD32" i="9" s="1"/>
  <c r="J18" i="7" a="1"/>
  <c r="J18" i="7" s="1"/>
  <c r="AE18" i="9" s="1"/>
  <c r="J42" i="7" a="1"/>
  <c r="J42" i="7" s="1"/>
  <c r="AE42" i="9" s="1"/>
  <c r="H28" i="7" a="1"/>
  <c r="H28" i="7" s="1"/>
  <c r="H58" i="7" a="1"/>
  <c r="H58" i="7" s="1"/>
  <c r="V18" i="7" a="1"/>
  <c r="V18" i="7" s="1"/>
  <c r="V42" i="7" a="1"/>
  <c r="V42" i="7" s="1"/>
  <c r="I34" i="7" a="1"/>
  <c r="I34" i="7" s="1"/>
  <c r="AD34" i="9" s="1"/>
  <c r="J22" i="7" a="1"/>
  <c r="J22" i="7" s="1"/>
  <c r="AE22" i="9" s="1"/>
  <c r="J43" i="7" a="1"/>
  <c r="J43" i="7" s="1"/>
  <c r="AE43" i="9" s="1"/>
  <c r="H29" i="7" a="1"/>
  <c r="H29" i="7" s="1"/>
  <c r="I43" i="7" a="1"/>
  <c r="I43" i="7" s="1"/>
  <c r="AD43" i="9" s="1"/>
  <c r="V22" i="7" a="1"/>
  <c r="V22" i="7" s="1"/>
  <c r="V43" i="7" a="1"/>
  <c r="V43" i="7" s="1"/>
  <c r="I35" i="7" a="1"/>
  <c r="I35" i="7" s="1"/>
  <c r="AD35" i="9" s="1"/>
  <c r="J25" i="7" a="1"/>
  <c r="J25" i="7" s="1"/>
  <c r="AE25" i="9" s="1"/>
  <c r="J44" i="7" a="1"/>
  <c r="J44" i="7" s="1"/>
  <c r="AE44" i="9" s="1"/>
  <c r="H32" i="7" a="1"/>
  <c r="H32" i="7" s="1"/>
  <c r="V28" i="7" a="1"/>
  <c r="V28" i="7" s="1"/>
  <c r="V25" i="7" a="1"/>
  <c r="V25" i="7" s="1"/>
  <c r="V44" i="7" a="1"/>
  <c r="V44" i="7" s="1"/>
  <c r="I37" i="7" a="1"/>
  <c r="I37" i="7" s="1"/>
  <c r="AD37" i="9" s="1"/>
  <c r="J26" i="7" a="1"/>
  <c r="J26" i="7" s="1"/>
  <c r="AE26" i="9" s="1"/>
  <c r="J45" i="7" a="1"/>
  <c r="J45" i="7" s="1"/>
  <c r="AE45" i="9" s="1"/>
  <c r="H34" i="7" a="1"/>
  <c r="H34" i="7" s="1"/>
  <c r="J58" i="7" a="1"/>
  <c r="J58" i="7" s="1"/>
  <c r="AE58" i="9" s="1"/>
  <c r="V58" i="7" a="1"/>
  <c r="V58" i="7" s="1"/>
  <c r="H6" i="7" a="1"/>
  <c r="H6" i="7" s="1"/>
  <c r="V26" i="7" a="1"/>
  <c r="V26" i="7" s="1"/>
  <c r="V45" i="7" a="1"/>
  <c r="V45" i="7" s="1"/>
  <c r="I6" i="7" a="1"/>
  <c r="I6" i="7" s="1"/>
  <c r="AD6" i="9" s="1"/>
  <c r="I41" i="7" a="1"/>
  <c r="I41" i="7" s="1"/>
  <c r="AD41" i="9" s="1"/>
  <c r="J27" i="7" a="1"/>
  <c r="J27" i="7" s="1"/>
  <c r="AE27" i="9" s="1"/>
  <c r="J49" i="7" a="1"/>
  <c r="J49" i="7" s="1"/>
  <c r="AE49" i="9" s="1"/>
  <c r="H35" i="7" a="1"/>
  <c r="H35" i="7" s="1"/>
  <c r="H37" i="7" a="1"/>
  <c r="H37" i="7" s="1"/>
  <c r="V27" i="7" a="1"/>
  <c r="V27" i="7" s="1"/>
  <c r="V49" i="7" a="1"/>
  <c r="V49" i="7" s="1"/>
  <c r="I18" i="7" a="1"/>
  <c r="I18" i="7" s="1"/>
  <c r="AD18" i="9" s="1"/>
  <c r="I42" i="7" a="1"/>
  <c r="I42" i="7" s="1"/>
  <c r="AD42" i="9" s="1"/>
  <c r="J28" i="7" a="1"/>
  <c r="J28" i="7" s="1"/>
  <c r="AE28" i="9" s="1"/>
  <c r="V4" i="7" a="1"/>
  <c r="V4" i="7" s="1"/>
  <c r="V16" i="7" a="1"/>
  <c r="V16" i="7" s="1"/>
  <c r="V40" i="7" a="1"/>
  <c r="V40" i="7" s="1"/>
  <c r="V52" i="7" a="1"/>
  <c r="V52" i="7" s="1"/>
  <c r="V64" i="7" a="1"/>
  <c r="V64" i="7" s="1"/>
  <c r="V30" i="7" a="1"/>
  <c r="V30" i="7" s="1"/>
  <c r="V54" i="7" a="1"/>
  <c r="V54" i="7" s="1"/>
  <c r="V66" i="7" a="1"/>
  <c r="V66" i="7" s="1"/>
  <c r="V7" i="7" a="1"/>
  <c r="V7" i="7" s="1"/>
  <c r="V19" i="7" a="1"/>
  <c r="V19" i="7" s="1"/>
  <c r="V31" i="7" a="1"/>
  <c r="V31" i="7" s="1"/>
  <c r="V55" i="7" a="1"/>
  <c r="V55" i="7" s="1"/>
  <c r="V67" i="7" a="1"/>
  <c r="V67" i="7" s="1"/>
  <c r="V8" i="7" a="1"/>
  <c r="V8" i="7" s="1"/>
  <c r="V20" i="7" a="1"/>
  <c r="V20" i="7" s="1"/>
  <c r="V56" i="7" a="1"/>
  <c r="V56" i="7" s="1"/>
  <c r="V2" i="7" a="1"/>
  <c r="V2" i="7" s="1"/>
  <c r="V9" i="7" a="1"/>
  <c r="V9" i="7" s="1"/>
  <c r="V21" i="7" a="1"/>
  <c r="V21" i="7" s="1"/>
  <c r="V33" i="7" a="1"/>
  <c r="V33" i="7" s="1"/>
  <c r="V57" i="7" a="1"/>
  <c r="V57" i="7" s="1"/>
  <c r="V10" i="7" a="1"/>
  <c r="V10" i="7" s="1"/>
  <c r="V11" i="7" a="1"/>
  <c r="V11" i="7" s="1"/>
  <c r="V23" i="7" a="1"/>
  <c r="V23" i="7" s="1"/>
  <c r="V47" i="7" a="1"/>
  <c r="V47" i="7" s="1"/>
  <c r="V59" i="7" a="1"/>
  <c r="V59" i="7" s="1"/>
  <c r="V12" i="7" a="1"/>
  <c r="V12" i="7" s="1"/>
  <c r="V24" i="7" a="1"/>
  <c r="V24" i="7" s="1"/>
  <c r="V36" i="7" a="1"/>
  <c r="V36" i="7" s="1"/>
  <c r="V48" i="7" a="1"/>
  <c r="V48" i="7" s="1"/>
  <c r="V60" i="7" a="1"/>
  <c r="V60" i="7" s="1"/>
  <c r="V13" i="7" a="1"/>
  <c r="V13" i="7" s="1"/>
  <c r="V61" i="7" a="1"/>
  <c r="V61" i="7" s="1"/>
  <c r="V14" i="7" a="1"/>
  <c r="V14" i="7" s="1"/>
  <c r="V38" i="7" a="1"/>
  <c r="V38" i="7" s="1"/>
  <c r="V50" i="7" a="1"/>
  <c r="V50" i="7" s="1"/>
  <c r="V62" i="7" a="1"/>
  <c r="V62" i="7" s="1"/>
  <c r="V3" i="7" a="1"/>
  <c r="V3" i="7" s="1"/>
  <c r="V15" i="7" a="1"/>
  <c r="V15" i="7" s="1"/>
  <c r="V39" i="7" a="1"/>
  <c r="V39" i="7" s="1"/>
  <c r="V51" i="7" a="1"/>
  <c r="V51" i="7" s="1"/>
  <c r="V63" i="7" a="1"/>
  <c r="V63" i="7" s="1"/>
  <c r="V53" i="7" a="1"/>
  <c r="V53" i="7" s="1"/>
  <c r="I12" i="7" a="1"/>
  <c r="I12" i="7" s="1"/>
  <c r="AD12" i="9" s="1"/>
  <c r="I24" i="7" a="1"/>
  <c r="I24" i="7" s="1"/>
  <c r="AD24" i="9" s="1"/>
  <c r="I36" i="7" a="1"/>
  <c r="I36" i="7" s="1"/>
  <c r="AD36" i="9" s="1"/>
  <c r="I48" i="7" a="1"/>
  <c r="I48" i="7" s="1"/>
  <c r="AD48" i="9" s="1"/>
  <c r="I60" i="7" a="1"/>
  <c r="I60" i="7" s="1"/>
  <c r="AD60" i="9" s="1"/>
  <c r="L16" i="7" a="1"/>
  <c r="L16" i="7" s="1"/>
  <c r="AG16" i="9" s="1"/>
  <c r="L46" i="7" a="1"/>
  <c r="L46" i="7" s="1"/>
  <c r="AG46" i="9" s="1"/>
  <c r="J30" i="7" a="1"/>
  <c r="J30" i="7" s="1"/>
  <c r="AE30" i="9" s="1"/>
  <c r="J54" i="7" a="1"/>
  <c r="J54" i="7" s="1"/>
  <c r="AE54" i="9" s="1"/>
  <c r="J66" i="7" a="1"/>
  <c r="J66" i="7" s="1"/>
  <c r="AE66" i="9" s="1"/>
  <c r="H13" i="7" a="1"/>
  <c r="H13" i="7" s="1"/>
  <c r="I13" i="7" a="1"/>
  <c r="I13" i="7" s="1"/>
  <c r="AD13" i="9" s="1"/>
  <c r="I61" i="7" a="1"/>
  <c r="I61" i="7" s="1"/>
  <c r="AD61" i="9" s="1"/>
  <c r="K17" i="7" a="1"/>
  <c r="K17" i="7" s="1"/>
  <c r="AF17" i="9" s="1"/>
  <c r="K59" i="7" a="1"/>
  <c r="K59" i="7" s="1"/>
  <c r="AF59" i="9" s="1"/>
  <c r="J7" i="7" a="1"/>
  <c r="J7" i="7" s="1"/>
  <c r="AE7" i="9" s="1"/>
  <c r="J19" i="7" a="1"/>
  <c r="J19" i="7" s="1"/>
  <c r="AE19" i="9" s="1"/>
  <c r="J31" i="7" a="1"/>
  <c r="J31" i="7" s="1"/>
  <c r="AE31" i="9" s="1"/>
  <c r="J55" i="7" a="1"/>
  <c r="J55" i="7" s="1"/>
  <c r="AE55" i="9" s="1"/>
  <c r="J67" i="7" a="1"/>
  <c r="J67" i="7" s="1"/>
  <c r="AE67" i="9" s="1"/>
  <c r="H14" i="7" a="1"/>
  <c r="H14" i="7" s="1"/>
  <c r="H38" i="7" a="1"/>
  <c r="H38" i="7" s="1"/>
  <c r="H50" i="7" a="1"/>
  <c r="H50" i="7" s="1"/>
  <c r="H62" i="7" a="1"/>
  <c r="H62" i="7" s="1"/>
  <c r="H63" i="7" a="1"/>
  <c r="H63" i="7" s="1"/>
  <c r="H12" i="7" a="1"/>
  <c r="H12" i="7" s="1"/>
  <c r="V65" i="7" a="1"/>
  <c r="V65" i="7" s="1"/>
  <c r="I14" i="7" a="1"/>
  <c r="I14" i="7" s="1"/>
  <c r="AD14" i="9" s="1"/>
  <c r="I38" i="7" a="1"/>
  <c r="I38" i="7" s="1"/>
  <c r="AD38" i="9" s="1"/>
  <c r="I50" i="7" a="1"/>
  <c r="I50" i="7" s="1"/>
  <c r="AD50" i="9" s="1"/>
  <c r="I62" i="7" a="1"/>
  <c r="I62" i="7" s="1"/>
  <c r="AD62" i="9" s="1"/>
  <c r="L17" i="7" a="1"/>
  <c r="L17" i="7" s="1"/>
  <c r="AG17" i="9" s="1"/>
  <c r="L59" i="7" a="1"/>
  <c r="L59" i="7" s="1"/>
  <c r="AG59" i="9" s="1"/>
  <c r="J8" i="7" a="1"/>
  <c r="J8" i="7" s="1"/>
  <c r="AE8" i="9" s="1"/>
  <c r="J20" i="7" a="1"/>
  <c r="J20" i="7" s="1"/>
  <c r="AE20" i="9" s="1"/>
  <c r="J56" i="7" a="1"/>
  <c r="J56" i="7" s="1"/>
  <c r="AE56" i="9" s="1"/>
  <c r="H3" i="7" a="1"/>
  <c r="H3" i="7" s="1"/>
  <c r="H15" i="7" a="1"/>
  <c r="H15" i="7" s="1"/>
  <c r="H39" i="7" a="1"/>
  <c r="H39" i="7" s="1"/>
  <c r="H51" i="7" a="1"/>
  <c r="H51" i="7" s="1"/>
  <c r="V5" i="7" a="1"/>
  <c r="V5" i="7" s="1"/>
  <c r="I3" i="7" a="1"/>
  <c r="I3" i="7" s="1"/>
  <c r="AD3" i="9" s="1"/>
  <c r="I15" i="7" a="1"/>
  <c r="I15" i="7" s="1"/>
  <c r="AD15" i="9" s="1"/>
  <c r="I39" i="7" a="1"/>
  <c r="I39" i="7" s="1"/>
  <c r="AD39" i="9" s="1"/>
  <c r="I51" i="7" a="1"/>
  <c r="I51" i="7" s="1"/>
  <c r="AD51" i="9" s="1"/>
  <c r="I63" i="7" a="1"/>
  <c r="I63" i="7" s="1"/>
  <c r="AD63" i="9" s="1"/>
  <c r="J9" i="7" a="1"/>
  <c r="J9" i="7" s="1"/>
  <c r="AE9" i="9" s="1"/>
  <c r="J21" i="7" a="1"/>
  <c r="J21" i="7" s="1"/>
  <c r="AE21" i="9" s="1"/>
  <c r="J33" i="7" a="1"/>
  <c r="J33" i="7" s="1"/>
  <c r="AE33" i="9" s="1"/>
  <c r="J57" i="7" a="1"/>
  <c r="J57" i="7" s="1"/>
  <c r="AE57" i="9" s="1"/>
  <c r="H4" i="7" a="1"/>
  <c r="H4" i="7" s="1"/>
  <c r="H16" i="7" a="1"/>
  <c r="H16" i="7" s="1"/>
  <c r="H40" i="7" a="1"/>
  <c r="H40" i="7" s="1"/>
  <c r="H52" i="7" a="1"/>
  <c r="H52" i="7" s="1"/>
  <c r="H64" i="7" a="1"/>
  <c r="H64" i="7" s="1"/>
  <c r="I4" i="7" a="1"/>
  <c r="I4" i="7" s="1"/>
  <c r="AD4" i="9" s="1"/>
  <c r="I16" i="7" a="1"/>
  <c r="I16" i="7" s="1"/>
  <c r="AD16" i="9" s="1"/>
  <c r="I40" i="7" a="1"/>
  <c r="I40" i="7" s="1"/>
  <c r="AD40" i="9" s="1"/>
  <c r="I52" i="7" a="1"/>
  <c r="I52" i="7" s="1"/>
  <c r="AD52" i="9" s="1"/>
  <c r="I64" i="7" a="1"/>
  <c r="I64" i="7" s="1"/>
  <c r="AD64" i="9" s="1"/>
  <c r="J10" i="7" a="1"/>
  <c r="J10" i="7" s="1"/>
  <c r="AE10" i="9" s="1"/>
  <c r="J46" i="7" a="1"/>
  <c r="J46" i="7" s="1"/>
  <c r="AE46" i="9" s="1"/>
  <c r="H5" i="7" a="1"/>
  <c r="H5" i="7" s="1"/>
  <c r="H17" i="7" a="1"/>
  <c r="H17" i="7" s="1"/>
  <c r="H53" i="7" a="1"/>
  <c r="H53" i="7" s="1"/>
  <c r="H65" i="7" a="1"/>
  <c r="H65" i="7" s="1"/>
  <c r="H60" i="7" a="1"/>
  <c r="H60" i="7" s="1"/>
  <c r="V17" i="7" a="1"/>
  <c r="V17" i="7" s="1"/>
  <c r="I5" i="7" a="1"/>
  <c r="I5" i="7" s="1"/>
  <c r="AD5" i="9" s="1"/>
  <c r="I17" i="7" a="1"/>
  <c r="I17" i="7" s="1"/>
  <c r="AD17" i="9" s="1"/>
  <c r="I53" i="7" a="1"/>
  <c r="I53" i="7" s="1"/>
  <c r="AD53" i="9" s="1"/>
  <c r="I65" i="7" a="1"/>
  <c r="I65" i="7" s="1"/>
  <c r="AD65" i="9" s="1"/>
  <c r="K13" i="7" a="1"/>
  <c r="K13" i="7" s="1"/>
  <c r="AF13" i="9" s="1"/>
  <c r="K61" i="7" a="1"/>
  <c r="K61" i="7" s="1"/>
  <c r="AF61" i="9" s="1"/>
  <c r="J11" i="7" a="1"/>
  <c r="J11" i="7" s="1"/>
  <c r="AE11" i="9" s="1"/>
  <c r="J23" i="7" a="1"/>
  <c r="J23" i="7" s="1"/>
  <c r="AE23" i="9" s="1"/>
  <c r="J47" i="7" a="1"/>
  <c r="J47" i="7" s="1"/>
  <c r="AE47" i="9" s="1"/>
  <c r="J59" i="7" a="1"/>
  <c r="J59" i="7" s="1"/>
  <c r="AE59" i="9" s="1"/>
  <c r="H30" i="7" a="1"/>
  <c r="H30" i="7" s="1"/>
  <c r="H54" i="7" a="1"/>
  <c r="H54" i="7" s="1"/>
  <c r="H66" i="7" a="1"/>
  <c r="H66" i="7" s="1"/>
  <c r="J53" i="7" a="1"/>
  <c r="J53" i="7" s="1"/>
  <c r="AE53" i="9" s="1"/>
  <c r="I30" i="7" a="1"/>
  <c r="I30" i="7" s="1"/>
  <c r="AD30" i="9" s="1"/>
  <c r="I54" i="7" a="1"/>
  <c r="I54" i="7" s="1"/>
  <c r="AD54" i="9" s="1"/>
  <c r="I66" i="7" a="1"/>
  <c r="I66" i="7" s="1"/>
  <c r="AD66" i="9" s="1"/>
  <c r="L13" i="7" a="1"/>
  <c r="L13" i="7" s="1"/>
  <c r="AG13" i="9" s="1"/>
  <c r="L61" i="7" a="1"/>
  <c r="L61" i="7" s="1"/>
  <c r="AG61" i="9" s="1"/>
  <c r="J12" i="7" a="1"/>
  <c r="J12" i="7" s="1"/>
  <c r="AE12" i="9" s="1"/>
  <c r="J24" i="7" a="1"/>
  <c r="J24" i="7" s="1"/>
  <c r="AE24" i="9" s="1"/>
  <c r="J36" i="7" a="1"/>
  <c r="J36" i="7" s="1"/>
  <c r="AE36" i="9" s="1"/>
  <c r="J48" i="7" a="1"/>
  <c r="J48" i="7" s="1"/>
  <c r="AE48" i="9" s="1"/>
  <c r="J60" i="7" a="1"/>
  <c r="J60" i="7" s="1"/>
  <c r="AE60" i="9" s="1"/>
  <c r="H7" i="7" a="1"/>
  <c r="H7" i="7" s="1"/>
  <c r="H19" i="7" a="1"/>
  <c r="H19" i="7" s="1"/>
  <c r="H31" i="7" a="1"/>
  <c r="H31" i="7" s="1"/>
  <c r="H55" i="7" a="1"/>
  <c r="H55" i="7" s="1"/>
  <c r="H67" i="7" a="1"/>
  <c r="H67" i="7" s="1"/>
  <c r="H24" i="7" a="1"/>
  <c r="H24" i="7" s="1"/>
  <c r="I7" i="7" a="1"/>
  <c r="I7" i="7" s="1"/>
  <c r="AD7" i="9" s="1"/>
  <c r="I19" i="7" a="1"/>
  <c r="I19" i="7" s="1"/>
  <c r="AD19" i="9" s="1"/>
  <c r="I31" i="7" a="1"/>
  <c r="I31" i="7" s="1"/>
  <c r="AD31" i="9" s="1"/>
  <c r="I55" i="7" a="1"/>
  <c r="I55" i="7" s="1"/>
  <c r="AD55" i="9" s="1"/>
  <c r="I67" i="7" a="1"/>
  <c r="I67" i="7" s="1"/>
  <c r="AD67" i="9" s="1"/>
  <c r="K38" i="7" a="1"/>
  <c r="K38" i="7" s="1"/>
  <c r="AF38" i="9" s="1"/>
  <c r="K62" i="7" a="1"/>
  <c r="K62" i="7" s="1"/>
  <c r="AF62" i="9" s="1"/>
  <c r="L2" i="7" a="1"/>
  <c r="L2" i="7" s="1"/>
  <c r="AG2" i="9" s="1"/>
  <c r="J13" i="7" a="1"/>
  <c r="J13" i="7" s="1"/>
  <c r="AE13" i="9" s="1"/>
  <c r="J61" i="7" a="1"/>
  <c r="J61" i="7" s="1"/>
  <c r="AE61" i="9" s="1"/>
  <c r="H8" i="7" a="1"/>
  <c r="H8" i="7" s="1"/>
  <c r="H20" i="7" a="1"/>
  <c r="H20" i="7" s="1"/>
  <c r="H56" i="7" a="1"/>
  <c r="H56" i="7" s="1"/>
  <c r="H2" i="7" a="1"/>
  <c r="H2" i="7" s="1"/>
  <c r="H9" i="7" a="1"/>
  <c r="H9" i="7" s="1"/>
  <c r="H33" i="7" a="1"/>
  <c r="H33" i="7" s="1"/>
  <c r="H57" i="7" a="1"/>
  <c r="H57" i="7" s="1"/>
  <c r="H46" i="7" a="1"/>
  <c r="H46" i="7" s="1"/>
  <c r="H11" i="7" a="1"/>
  <c r="H11" i="7" s="1"/>
  <c r="H59" i="7" a="1"/>
  <c r="H59" i="7" s="1"/>
  <c r="H48" i="7" a="1"/>
  <c r="H48" i="7" s="1"/>
  <c r="I8" i="7" a="1"/>
  <c r="I8" i="7" s="1"/>
  <c r="AD8" i="9" s="1"/>
  <c r="I20" i="7" a="1"/>
  <c r="I20" i="7" s="1"/>
  <c r="AD20" i="9" s="1"/>
  <c r="I56" i="7" a="1"/>
  <c r="I56" i="7" s="1"/>
  <c r="AD56" i="9" s="1"/>
  <c r="I2" i="7" a="1"/>
  <c r="I2" i="7" s="1"/>
  <c r="AD2" i="9" s="1"/>
  <c r="L38" i="7" a="1"/>
  <c r="L38" i="7" s="1"/>
  <c r="AG38" i="9" s="1"/>
  <c r="L62" i="7" a="1"/>
  <c r="L62" i="7" s="1"/>
  <c r="AG62" i="9" s="1"/>
  <c r="K2" i="7" a="1"/>
  <c r="K2" i="7" s="1"/>
  <c r="AF2" i="9" s="1"/>
  <c r="J14" i="7" a="1"/>
  <c r="J14" i="7" s="1"/>
  <c r="AE14" i="9" s="1"/>
  <c r="J38" i="7" a="1"/>
  <c r="J38" i="7" s="1"/>
  <c r="AE38" i="9" s="1"/>
  <c r="J50" i="7" a="1"/>
  <c r="J50" i="7" s="1"/>
  <c r="AE50" i="9" s="1"/>
  <c r="J62" i="7" a="1"/>
  <c r="J62" i="7" s="1"/>
  <c r="AE62" i="9" s="1"/>
  <c r="H21" i="7" a="1"/>
  <c r="H21" i="7" s="1"/>
  <c r="J2" i="7" a="1"/>
  <c r="J2" i="7" s="1"/>
  <c r="AE2" i="9" s="1"/>
  <c r="H23" i="7" a="1"/>
  <c r="H23" i="7" s="1"/>
  <c r="J5" i="7" a="1"/>
  <c r="J5" i="7" s="1"/>
  <c r="AE5" i="9" s="1"/>
  <c r="H61" i="7" a="1"/>
  <c r="H61" i="7" s="1"/>
  <c r="I9" i="7" a="1"/>
  <c r="I9" i="7" s="1"/>
  <c r="AD9" i="9" s="1"/>
  <c r="I21" i="7" a="1"/>
  <c r="I21" i="7" s="1"/>
  <c r="AD21" i="9" s="1"/>
  <c r="I33" i="7" a="1"/>
  <c r="I33" i="7" s="1"/>
  <c r="AD33" i="9" s="1"/>
  <c r="I57" i="7" a="1"/>
  <c r="I57" i="7" s="1"/>
  <c r="AD57" i="9" s="1"/>
  <c r="K15" i="7" a="1"/>
  <c r="K15" i="7" s="1"/>
  <c r="AF15" i="9" s="1"/>
  <c r="K21" i="7" a="1"/>
  <c r="K21" i="7" s="1"/>
  <c r="AF21" i="9" s="1"/>
  <c r="K39" i="7" a="1"/>
  <c r="K39" i="7" s="1"/>
  <c r="AF39" i="9" s="1"/>
  <c r="K57" i="7" a="1"/>
  <c r="K57" i="7" s="1"/>
  <c r="AF57" i="9" s="1"/>
  <c r="J3" i="7" a="1"/>
  <c r="J3" i="7" s="1"/>
  <c r="AE3" i="9" s="1"/>
  <c r="J15" i="7" a="1"/>
  <c r="J15" i="7" s="1"/>
  <c r="AE15" i="9" s="1"/>
  <c r="J39" i="7" a="1"/>
  <c r="J39" i="7" s="1"/>
  <c r="AE39" i="9" s="1"/>
  <c r="J51" i="7" a="1"/>
  <c r="J51" i="7" s="1"/>
  <c r="AE51" i="9" s="1"/>
  <c r="J63" i="7" a="1"/>
  <c r="J63" i="7" s="1"/>
  <c r="AE63" i="9" s="1"/>
  <c r="H10" i="7" a="1"/>
  <c r="H10" i="7" s="1"/>
  <c r="J17" i="7" a="1"/>
  <c r="J17" i="7" s="1"/>
  <c r="AE17" i="9" s="1"/>
  <c r="V46" i="7" a="1"/>
  <c r="V46" i="7" s="1"/>
  <c r="I10" i="7" a="1"/>
  <c r="I10" i="7" s="1"/>
  <c r="AD10" i="9" s="1"/>
  <c r="I46" i="7" a="1"/>
  <c r="I46" i="7" s="1"/>
  <c r="AD46" i="9" s="1"/>
  <c r="L15" i="7" a="1"/>
  <c r="L15" i="7" s="1"/>
  <c r="AG15" i="9" s="1"/>
  <c r="L21" i="7" a="1"/>
  <c r="L21" i="7" s="1"/>
  <c r="AG21" i="9" s="1"/>
  <c r="L39" i="7" a="1"/>
  <c r="L39" i="7" s="1"/>
  <c r="AG39" i="9" s="1"/>
  <c r="L57" i="7" a="1"/>
  <c r="L57" i="7" s="1"/>
  <c r="AG57" i="9" s="1"/>
  <c r="J4" i="7" a="1"/>
  <c r="J4" i="7" s="1"/>
  <c r="AE4" i="9" s="1"/>
  <c r="J16" i="7" a="1"/>
  <c r="J16" i="7" s="1"/>
  <c r="AE16" i="9" s="1"/>
  <c r="J40" i="7" a="1"/>
  <c r="J40" i="7" s="1"/>
  <c r="AE40" i="9" s="1"/>
  <c r="J52" i="7" a="1"/>
  <c r="J52" i="7" s="1"/>
  <c r="AE52" i="9" s="1"/>
  <c r="J64" i="7" a="1"/>
  <c r="J64" i="7" s="1"/>
  <c r="AE64" i="9" s="1"/>
  <c r="H47" i="7" a="1"/>
  <c r="H47" i="7" s="1"/>
  <c r="H36" i="7" a="1"/>
  <c r="H36" i="7" s="1"/>
  <c r="I11" i="7" a="1"/>
  <c r="I11" i="7" s="1"/>
  <c r="AD11" i="9" s="1"/>
  <c r="I23" i="7" a="1"/>
  <c r="I23" i="7" s="1"/>
  <c r="AD23" i="9" s="1"/>
  <c r="I47" i="7" a="1"/>
  <c r="I47" i="7" s="1"/>
  <c r="AD47" i="9" s="1"/>
  <c r="I59" i="7" a="1"/>
  <c r="I59" i="7" s="1"/>
  <c r="AD59" i="9" s="1"/>
  <c r="K16" i="7" a="1"/>
  <c r="K16" i="7" s="1"/>
  <c r="AF16" i="9" s="1"/>
  <c r="K46" i="7" a="1"/>
  <c r="K46" i="7" s="1"/>
  <c r="AF46" i="9" s="1"/>
  <c r="J65" i="7" a="1"/>
  <c r="J65" i="7" s="1"/>
  <c r="AE65" i="9" s="1"/>
  <c r="L42" i="7" a="1"/>
  <c r="L42" i="7" s="1"/>
  <c r="AG42" i="9" s="1"/>
  <c r="K24" i="7" a="1"/>
  <c r="K24" i="7" s="1"/>
  <c r="AF24" i="9" s="1"/>
  <c r="K6" i="7" a="1"/>
  <c r="K6" i="7" s="1"/>
  <c r="AF6" i="9" s="1"/>
  <c r="K44" i="7" a="1"/>
  <c r="K44" i="7" s="1"/>
  <c r="AF44" i="9" s="1"/>
  <c r="L66" i="7" a="1"/>
  <c r="L66" i="7" s="1"/>
  <c r="AG66" i="9" s="1"/>
  <c r="K20" i="7" a="1"/>
  <c r="K20" i="7" s="1"/>
  <c r="AF20" i="9" s="1"/>
  <c r="K10" i="7" a="1"/>
  <c r="K10" i="7" s="1"/>
  <c r="AF10" i="9" s="1"/>
  <c r="L4" i="7" a="1"/>
  <c r="L4" i="7" s="1"/>
  <c r="AG4" i="9" s="1"/>
  <c r="L10" i="7" a="1"/>
  <c r="L10" i="7" s="1"/>
  <c r="AG10" i="9" s="1"/>
  <c r="K3" i="7" l="1" a="1"/>
  <c r="K3" i="7" s="1"/>
  <c r="AF3" i="9" s="1"/>
  <c r="K30" i="7" a="1"/>
  <c r="K30" i="7" s="1"/>
  <c r="AF30" i="9" s="1"/>
  <c r="K43" i="7" a="1"/>
  <c r="K43" i="7" s="1"/>
  <c r="AF43" i="9" s="1"/>
  <c r="L56" i="7" a="1"/>
  <c r="L56" i="7" s="1"/>
  <c r="AG56" i="9" s="1"/>
  <c r="K14" i="7" a="1"/>
  <c r="K14" i="7" s="1"/>
  <c r="AF14" i="9" s="1"/>
  <c r="K8" i="7" a="1"/>
  <c r="K8" i="7" s="1"/>
  <c r="AF8" i="9" s="1"/>
  <c r="K50" i="7" a="1"/>
  <c r="K50" i="7" s="1"/>
  <c r="AF50" i="9" s="1"/>
  <c r="K55" i="7" a="1"/>
  <c r="K55" i="7" s="1"/>
  <c r="AF55" i="9" s="1"/>
  <c r="K32" i="7" a="1"/>
  <c r="K32" i="7" s="1"/>
  <c r="AF32" i="9" s="1"/>
  <c r="K34" i="7" a="1"/>
  <c r="K34" i="7" s="1"/>
  <c r="AF34" i="9" s="1"/>
  <c r="L47" i="7" a="1"/>
  <c r="L47" i="7" s="1"/>
  <c r="AG47" i="9" s="1"/>
  <c r="K4" i="7" a="1"/>
  <c r="K4" i="7" s="1"/>
  <c r="AF4" i="9" s="1"/>
  <c r="K35" i="7" a="1"/>
  <c r="K35" i="7" s="1"/>
  <c r="AF35" i="9" s="1"/>
  <c r="K9" i="7" a="1"/>
  <c r="K9" i="7" s="1"/>
  <c r="AF9" i="9" s="1"/>
  <c r="L40" i="7" a="1"/>
  <c r="L40" i="7" s="1"/>
  <c r="AG40" i="9" s="1"/>
  <c r="L27" i="7" a="1"/>
  <c r="L27" i="7" s="1"/>
  <c r="AG27" i="9" s="1"/>
  <c r="K47" i="7" a="1"/>
  <c r="K47" i="7" s="1"/>
  <c r="AF47" i="9" s="1"/>
  <c r="L11" i="7" a="1"/>
  <c r="L11" i="7" s="1"/>
  <c r="AG11" i="9" s="1"/>
  <c r="L31" i="7" a="1"/>
  <c r="L31" i="7" s="1"/>
  <c r="AG31" i="9" s="1"/>
  <c r="K37" i="7" a="1"/>
  <c r="K37" i="7" s="1"/>
  <c r="AF37" i="9" s="1"/>
  <c r="K12" i="7" a="1"/>
  <c r="K12" i="7" s="1"/>
  <c r="AF12" i="9" s="1"/>
  <c r="K28" i="7" a="1"/>
  <c r="K28" i="7" s="1"/>
  <c r="AF28" i="9" s="1"/>
  <c r="L52" i="7" a="1"/>
  <c r="L52" i="7" s="1"/>
  <c r="AG52" i="9" s="1"/>
  <c r="K11" i="7" a="1"/>
  <c r="K11" i="7" s="1"/>
  <c r="AF11" i="9" s="1"/>
  <c r="K22" i="7" a="1"/>
  <c r="K22" i="7" s="1"/>
  <c r="AF22" i="9" s="1"/>
  <c r="K5" i="7" a="1"/>
  <c r="K5" i="7" s="1"/>
  <c r="AF5" i="9" s="1"/>
  <c r="K29" i="7" a="1"/>
  <c r="K29" i="7" s="1"/>
  <c r="AF29" i="9" s="1"/>
  <c r="L48" i="7" a="1"/>
  <c r="L48" i="7" s="1"/>
  <c r="AG48" i="9" s="1"/>
  <c r="K25" i="7" a="1"/>
  <c r="K25" i="7" s="1"/>
  <c r="AF25" i="9" s="1"/>
  <c r="L67" i="7" a="1"/>
  <c r="L67" i="7" s="1"/>
  <c r="AG67" i="9" s="1"/>
  <c r="L50" i="7" a="1"/>
  <c r="L50" i="7" s="1"/>
  <c r="AG50" i="9" s="1"/>
  <c r="L41" i="7" a="1"/>
  <c r="L41" i="7" s="1"/>
  <c r="AG41" i="9" s="1"/>
  <c r="K66" i="7" a="1"/>
  <c r="K66" i="7" s="1"/>
  <c r="AF66" i="9" s="1"/>
  <c r="L44" i="7" a="1"/>
  <c r="L44" i="7" s="1"/>
  <c r="AG44" i="9" s="1"/>
  <c r="L51" i="7" a="1"/>
  <c r="L51" i="7" s="1"/>
  <c r="AG51" i="9" s="1"/>
  <c r="L29" i="7" a="1"/>
  <c r="L29" i="7" s="1"/>
  <c r="AG29" i="9" s="1"/>
  <c r="K49" i="7" a="1"/>
  <c r="K49" i="7" s="1"/>
  <c r="AF49" i="9" s="1"/>
  <c r="K65" i="7" a="1"/>
  <c r="K65" i="7" s="1"/>
  <c r="AF65" i="9" s="1"/>
  <c r="L8" i="7" a="1"/>
  <c r="L8" i="7" s="1"/>
  <c r="AG8" i="9" s="1"/>
  <c r="L18" i="7" a="1"/>
  <c r="L18" i="7" s="1"/>
  <c r="AG18" i="9" s="1"/>
  <c r="L49" i="7" a="1"/>
  <c r="L49" i="7" s="1"/>
  <c r="AG49" i="9" s="1"/>
  <c r="K31" i="7" a="1"/>
  <c r="K31" i="7" s="1"/>
  <c r="AF31" i="9" s="1"/>
  <c r="K7" i="7" a="1"/>
  <c r="K7" i="7" s="1"/>
  <c r="AF7" i="9" s="1"/>
  <c r="L12" i="7" a="1"/>
  <c r="L12" i="7" s="1"/>
  <c r="AG12" i="9" s="1"/>
  <c r="L5" i="7" a="1"/>
  <c r="L5" i="7" s="1"/>
  <c r="AG5" i="9" s="1"/>
  <c r="K36" i="7" a="1"/>
  <c r="K36" i="7" s="1"/>
  <c r="AF36" i="9" s="1"/>
  <c r="L19" i="7" a="1"/>
  <c r="L19" i="7" s="1"/>
  <c r="AG19" i="9" s="1"/>
  <c r="K58" i="7" a="1"/>
  <c r="K58" i="7" s="1"/>
  <c r="AF58" i="9" s="1"/>
  <c r="K60" i="7" a="1"/>
  <c r="K60" i="7" s="1"/>
  <c r="AF60" i="9" s="1"/>
  <c r="L9" i="7" a="1"/>
  <c r="L9" i="7" s="1"/>
  <c r="AG9" i="9" s="1"/>
  <c r="K48" i="7" a="1"/>
  <c r="K48" i="7" s="1"/>
  <c r="AF48" i="9" s="1"/>
  <c r="L60" i="7" a="1"/>
  <c r="L60" i="7" s="1"/>
  <c r="AG60" i="9" s="1"/>
  <c r="K52" i="7" a="1"/>
  <c r="K52" i="7" s="1"/>
  <c r="AF52" i="9" s="1"/>
  <c r="K23" i="7" a="1"/>
  <c r="K23" i="7" s="1"/>
  <c r="AF23" i="9" s="1"/>
  <c r="K41" i="7" a="1"/>
  <c r="K41" i="7" s="1"/>
  <c r="AF41" i="9" s="1"/>
  <c r="L30" i="7" a="1"/>
  <c r="L30" i="7" s="1"/>
  <c r="AG30" i="9" s="1"/>
  <c r="L6" i="7" a="1"/>
  <c r="L6" i="7" s="1"/>
  <c r="AG6" i="9" s="1"/>
  <c r="K54" i="7" a="1"/>
  <c r="K54" i="7" s="1"/>
  <c r="AF54" i="9" s="1"/>
  <c r="K64" i="7" a="1"/>
  <c r="K64" i="7" s="1"/>
  <c r="AF64" i="9" s="1"/>
  <c r="L36" i="7" a="1"/>
  <c r="L36" i="7" s="1"/>
  <c r="AG36" i="9" s="1"/>
  <c r="L32" i="7" a="1"/>
  <c r="L32" i="7" s="1"/>
  <c r="AG32" i="9" s="1"/>
  <c r="K56" i="7" a="1"/>
  <c r="K56" i="7" s="1"/>
  <c r="AF56" i="9" s="1"/>
  <c r="K63" i="7" a="1"/>
  <c r="K63" i="7" s="1"/>
  <c r="AF63" i="9" s="1"/>
  <c r="K26" i="7" a="1"/>
  <c r="K26" i="7" s="1"/>
  <c r="AF26" i="9" s="1"/>
  <c r="L26" i="7" a="1"/>
  <c r="L26" i="7" s="1"/>
  <c r="AG26" i="9" s="1"/>
  <c r="L3" i="7" a="1"/>
  <c r="L3" i="7" s="1"/>
  <c r="AG3" i="9" s="1"/>
  <c r="L33" i="7" a="1"/>
  <c r="L33" i="7" s="1"/>
  <c r="AG33" i="9" s="1"/>
  <c r="L25" i="7" a="1"/>
  <c r="L25" i="7" s="1"/>
  <c r="AG25" i="9" s="1"/>
  <c r="L54" i="7" a="1"/>
  <c r="L54" i="7" s="1"/>
  <c r="AG54" i="9" s="1"/>
  <c r="L34" i="7" a="1"/>
  <c r="L34" i="7" s="1"/>
  <c r="AG34" i="9" s="1"/>
  <c r="K33" i="7" a="1"/>
  <c r="K33" i="7" s="1"/>
  <c r="AF33" i="9" s="1"/>
  <c r="L28" i="7" a="1"/>
  <c r="L28" i="7" s="1"/>
  <c r="AG28" i="9" s="1"/>
  <c r="L22" i="7" a="1"/>
  <c r="L22" i="7" s="1"/>
  <c r="AG22" i="9" s="1"/>
  <c r="K51" i="7" a="1"/>
  <c r="K51" i="7" s="1"/>
  <c r="AF51" i="9" s="1"/>
  <c r="K19" i="7" a="1"/>
  <c r="K19" i="7" s="1"/>
  <c r="AF19" i="9" s="1"/>
  <c r="L37" i="7" a="1"/>
  <c r="L37" i="7" s="1"/>
  <c r="AG37" i="9" s="1"/>
  <c r="L58" i="7" a="1"/>
  <c r="L58" i="7" s="1"/>
  <c r="AG58" i="9" s="1"/>
  <c r="K45" i="7" a="1"/>
  <c r="K45" i="7" s="1"/>
  <c r="AF45" i="9" s="1"/>
  <c r="K42" i="7" a="1"/>
  <c r="K42" i="7" s="1"/>
  <c r="AF42" i="9" s="1"/>
  <c r="K67" i="7" a="1"/>
  <c r="K67" i="7" s="1"/>
  <c r="AF67" i="9" s="1"/>
  <c r="K18" i="7" a="1"/>
  <c r="K18" i="7" s="1"/>
  <c r="AF18" i="9" s="1"/>
  <c r="K40" i="7" a="1"/>
  <c r="K40" i="7" s="1"/>
  <c r="AF40" i="9" s="1"/>
  <c r="K27" i="7" a="1"/>
  <c r="K27" i="7" s="1"/>
  <c r="AF27" i="9" s="1"/>
  <c r="L24" i="7" a="1"/>
  <c r="L24" i="7" s="1"/>
  <c r="AG24" i="9" s="1"/>
  <c r="L23" i="7" a="1"/>
  <c r="L23" i="7" s="1"/>
  <c r="AG23" i="9" s="1"/>
  <c r="L14" i="7" a="1"/>
  <c r="L14" i="7" s="1"/>
  <c r="AG14" i="9" s="1"/>
  <c r="L45" i="7" a="1"/>
  <c r="L45" i="7" s="1"/>
  <c r="AG45" i="9" s="1"/>
  <c r="L35" i="7" a="1"/>
  <c r="L35" i="7" s="1"/>
  <c r="AG35" i="9" s="1"/>
  <c r="K53" i="7" a="1"/>
  <c r="K53" i="7" s="1"/>
  <c r="AF53" i="9" s="1"/>
  <c r="L43" i="7" a="1"/>
  <c r="L43" i="7" s="1"/>
  <c r="AG43" i="9" s="1"/>
  <c r="L53" i="7" a="1"/>
  <c r="L53" i="7" s="1"/>
  <c r="AG53" i="9" s="1"/>
  <c r="L20" i="7" a="1"/>
  <c r="L20" i="7" s="1"/>
  <c r="AG20" i="9" s="1"/>
  <c r="L63" i="7" a="1"/>
  <c r="L63" i="7" s="1"/>
  <c r="AG63" i="9" s="1"/>
  <c r="L64" i="7" a="1"/>
  <c r="L64" i="7" s="1"/>
  <c r="AG64" i="9" s="1"/>
  <c r="L65" i="7" a="1"/>
  <c r="L65" i="7" s="1"/>
  <c r="AG65" i="9" s="1"/>
  <c r="L55" i="7" a="1"/>
  <c r="L55" i="7" s="1"/>
  <c r="AG55" i="9" s="1"/>
  <c r="L7" i="7" a="1"/>
  <c r="L7" i="7" s="1"/>
  <c r="AG7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<sst xmlns="http://schemas.openxmlformats.org/spreadsheetml/2006/main" count="2947" uniqueCount="474">
  <si>
    <t>number</t>
  </si>
  <si>
    <t>bag_label</t>
  </si>
  <si>
    <t>x</t>
  </si>
  <si>
    <t>y</t>
  </si>
  <si>
    <t>B_T</t>
  </si>
  <si>
    <t>sample_collect</t>
  </si>
  <si>
    <t>sample_date</t>
  </si>
  <si>
    <t>gps_label</t>
  </si>
  <si>
    <t>lat</t>
  </si>
  <si>
    <t>lon</t>
  </si>
  <si>
    <t>elev</t>
  </si>
  <si>
    <t>top_bottom</t>
  </si>
  <si>
    <t>gps_instrument</t>
  </si>
  <si>
    <t>notes</t>
  </si>
  <si>
    <t>0-0</t>
  </si>
  <si>
    <t>T</t>
  </si>
  <si>
    <t>11.10.2023</t>
  </si>
  <si>
    <t>0 0</t>
  </si>
  <si>
    <t>top</t>
  </si>
  <si>
    <t>etrex20</t>
  </si>
  <si>
    <t>no sample taken</t>
  </si>
  <si>
    <t>0-10</t>
  </si>
  <si>
    <t>10 0</t>
  </si>
  <si>
    <t>0-20</t>
  </si>
  <si>
    <t>20 0</t>
  </si>
  <si>
    <t>0-30</t>
  </si>
  <si>
    <t>NA</t>
  </si>
  <si>
    <t>location not recorded, estimated with google earth engine</t>
  </si>
  <si>
    <t>0-40</t>
  </si>
  <si>
    <t>etrex30</t>
  </si>
  <si>
    <t>0-50</t>
  </si>
  <si>
    <t>0-60</t>
  </si>
  <si>
    <t>0-70</t>
  </si>
  <si>
    <t>0-80</t>
  </si>
  <si>
    <t>0-90</t>
  </si>
  <si>
    <t>0-100</t>
  </si>
  <si>
    <t>B</t>
  </si>
  <si>
    <t>bottom</t>
  </si>
  <si>
    <t>10-0</t>
  </si>
  <si>
    <t>10-10</t>
  </si>
  <si>
    <t>10-20</t>
  </si>
  <si>
    <t>10-30</t>
  </si>
  <si>
    <t>10-40</t>
  </si>
  <si>
    <t>10-50</t>
  </si>
  <si>
    <t>10-60</t>
  </si>
  <si>
    <t>10-70</t>
  </si>
  <si>
    <t>10-80</t>
  </si>
  <si>
    <t>10-90</t>
  </si>
  <si>
    <t>10-100</t>
  </si>
  <si>
    <t>20-0</t>
  </si>
  <si>
    <t>0 201</t>
  </si>
  <si>
    <t>20-10</t>
  </si>
  <si>
    <t>10 20</t>
  </si>
  <si>
    <t>20-20</t>
  </si>
  <si>
    <t>20 20</t>
  </si>
  <si>
    <t>20-30</t>
  </si>
  <si>
    <t>30 20</t>
  </si>
  <si>
    <t>20-40</t>
  </si>
  <si>
    <t>40 20</t>
  </si>
  <si>
    <t>20-50</t>
  </si>
  <si>
    <t>50 20</t>
  </si>
  <si>
    <t>20-60</t>
  </si>
  <si>
    <t>60 20</t>
  </si>
  <si>
    <t>20-70</t>
  </si>
  <si>
    <t>70 20</t>
  </si>
  <si>
    <t>20-80</t>
  </si>
  <si>
    <t>80 20</t>
  </si>
  <si>
    <t>20-90</t>
  </si>
  <si>
    <t>90 20</t>
  </si>
  <si>
    <t>20-100</t>
  </si>
  <si>
    <t>pore_water_date</t>
  </si>
  <si>
    <t>no_times_shaken</t>
  </si>
  <si>
    <t>12.10.2023</t>
  </si>
  <si>
    <t>13.10.2023</t>
  </si>
  <si>
    <t>too little soil for pore water</t>
  </si>
  <si>
    <t>very little water</t>
  </si>
  <si>
    <t>sample fogot in pore water extraction</t>
  </si>
  <si>
    <t>wet_weight_date</t>
  </si>
  <si>
    <t>scale</t>
  </si>
  <si>
    <t>tin_weight_g</t>
  </si>
  <si>
    <t>wet_weight_tin_g</t>
  </si>
  <si>
    <t>wet_soil_notes</t>
  </si>
  <si>
    <t>dry_weight_date</t>
  </si>
  <si>
    <t>dry_weight_tin_g</t>
  </si>
  <si>
    <t>moisture_content_wet_g_g</t>
  </si>
  <si>
    <t>moisture_content_wet_%</t>
  </si>
  <si>
    <t>moisture_content_dry_g_g</t>
  </si>
  <si>
    <t>moisture_content_dry_%</t>
  </si>
  <si>
    <t>crucible_weight_g</t>
  </si>
  <si>
    <t>dry_weight_crucible_g</t>
  </si>
  <si>
    <t>ash_weight_date</t>
  </si>
  <si>
    <t>ash_weight_crucible_g</t>
  </si>
  <si>
    <t>ash_soil_notes</t>
  </si>
  <si>
    <t>OM_g</t>
  </si>
  <si>
    <t>OM_%</t>
  </si>
  <si>
    <t>25.10.2023</t>
  </si>
  <si>
    <t>26.10.2023</t>
  </si>
  <si>
    <t>greyish-brown, red specs, previous soil: dark and specs</t>
  </si>
  <si>
    <t>23.10.2023</t>
  </si>
  <si>
    <t>dry, crumbs, leaf litter, grass, mineral specs, little soil</t>
  </si>
  <si>
    <t>orange brown, some OM left (did it burn?)</t>
  </si>
  <si>
    <t>small crumbs, dry, grassy</t>
  </si>
  <si>
    <t>black ash, some red specs, previous soil: dark and organic</t>
  </si>
  <si>
    <t>a lot of grass, dry, dense</t>
  </si>
  <si>
    <t>ochre coloured, partially ashed, some OM left, little mass</t>
  </si>
  <si>
    <t>crumbly, dry, grassy</t>
  </si>
  <si>
    <t>grey, ashed, some red specs, some OM left, previous soil: very dark soil</t>
  </si>
  <si>
    <t>grassy, moist, homogenous, fine particles</t>
  </si>
  <si>
    <t>light grey, some OM left, ochre coloured particles</t>
  </si>
  <si>
    <t>grassy, crumbly, dryish</t>
  </si>
  <si>
    <t>light grey, some fine roots left</t>
  </si>
  <si>
    <t>moist to dry, grassy, large crumbs</t>
  </si>
  <si>
    <t>orang, red specs, some OM left, previous soil: dark and organic</t>
  </si>
  <si>
    <t>dense, moist, fine, rained, little plant</t>
  </si>
  <si>
    <t>brown, grey, some red specs, some fine OM left</t>
  </si>
  <si>
    <t>moist, dense, smooth, roots, dark, fine grained</t>
  </si>
  <si>
    <t>ashed, little mass left, orange specs</t>
  </si>
  <si>
    <t>white mineral specs</t>
  </si>
  <si>
    <t>greyishm white particles, lot of mass left</t>
  </si>
  <si>
    <t>dry, crumbly, all soil used, small betle alive in bag</t>
  </si>
  <si>
    <t>brown, crumbly, some OM left, lot of mass left</t>
  </si>
  <si>
    <t>crumbly, grass, dryish</t>
  </si>
  <si>
    <t>ashed, grey, no fine roots left</t>
  </si>
  <si>
    <t>dark, large crumbs, moist</t>
  </si>
  <si>
    <t>grey, ashed, previous soil: dark and organic</t>
  </si>
  <si>
    <t>dark, large crumbs, moist, plant</t>
  </si>
  <si>
    <t>disregard, fell over when taking out</t>
  </si>
  <si>
    <t>dark, moist, homogenous particles</t>
  </si>
  <si>
    <t>orange brown, still a lot left, sandy, quarzy particles, red specs</t>
  </si>
  <si>
    <t>orange, brown, a lot of mass left, mineral specs, red specs</t>
  </si>
  <si>
    <t>brown-black, white particles, crumbly, similar to previous soil just more orange</t>
  </si>
  <si>
    <t>very wet, fine grained soil, organic material</t>
  </si>
  <si>
    <t>orange brown, debris left</t>
  </si>
  <si>
    <t>wet, smooth, dark, plant stuff</t>
  </si>
  <si>
    <t>brown, specs left, a lot of mass left</t>
  </si>
  <si>
    <t>wet, dark, crumblier</t>
  </si>
  <si>
    <t>partially ashed, red particles, lot of mass left</t>
  </si>
  <si>
    <t>dark, plant material, crumbly, dense, drier</t>
  </si>
  <si>
    <t>brown, some OM left, lot of mass, some rocks</t>
  </si>
  <si>
    <t>wet, fine grained, organic, grass and roots</t>
  </si>
  <si>
    <t>orange, some OM, light brown, lot of mass</t>
  </si>
  <si>
    <t>wet-dey, dense, a lot of grass</t>
  </si>
  <si>
    <t>orange, brown, a lot of mass, chunky</t>
  </si>
  <si>
    <t>wet soil, organic, root material</t>
  </si>
  <si>
    <t>brown, a lot of mass</t>
  </si>
  <si>
    <t>wet, dark, roots, bit more crumbly</t>
  </si>
  <si>
    <t>red brown, OM left</t>
  </si>
  <si>
    <t>dark, wet, smooth, grass</t>
  </si>
  <si>
    <t>orange, a lot of mass, did it ash?, mineral specs</t>
  </si>
  <si>
    <t>white and grey specs</t>
  </si>
  <si>
    <t>a lot of mass, orange, ashed?</t>
  </si>
  <si>
    <t>dark, smooth, wet, plant stuff</t>
  </si>
  <si>
    <t>brown, some mass left, some OM left</t>
  </si>
  <si>
    <t>dark, wet, smooth, homogenous, plant</t>
  </si>
  <si>
    <t>orange brown, roots still, did it burn?</t>
  </si>
  <si>
    <t>16.10.2023</t>
  </si>
  <si>
    <t>very wet soil, homogenous, smooth texture, givent to Helene after for isotope</t>
  </si>
  <si>
    <t>orange, brown, no OM left, a lot of mass</t>
  </si>
  <si>
    <t>dark, wet, homogenous, plant stuff</t>
  </si>
  <si>
    <t>orange, some mass, big rock in sample</t>
  </si>
  <si>
    <t>wet soil, dark, homogenous, grass, roots</t>
  </si>
  <si>
    <t>orange, some OM left</t>
  </si>
  <si>
    <t>very wet, smooth, dark, grass, roots</t>
  </si>
  <si>
    <t>orange, rock in sample, a lot of mass</t>
  </si>
  <si>
    <t>wet soil, smooth, dark, grass, roots</t>
  </si>
  <si>
    <t>brown grey, lot of mass, rocky specs</t>
  </si>
  <si>
    <t>light brown, organic material, lot of mass</t>
  </si>
  <si>
    <t>orange, a lot of mass, specs</t>
  </si>
  <si>
    <t>pore water already extracted, cannot determine weight</t>
  </si>
  <si>
    <t>brown, orange, sandy, lot of mass</t>
  </si>
  <si>
    <t>very dry, crumbly, white mineral specs</t>
  </si>
  <si>
    <t>brown, crumbly, similar to previous soil just brown</t>
  </si>
  <si>
    <t>moist, crumbly, plant debis, dark, organic</t>
  </si>
  <si>
    <t>brown, grey, at start of ashing, some plant debris</t>
  </si>
  <si>
    <t>orange, dry soil, some OM, ashed?</t>
  </si>
  <si>
    <t>moist, smooth, homogenous, plant, dark</t>
  </si>
  <si>
    <t>grey soil, some OM, lot of mass, ashed?</t>
  </si>
  <si>
    <t>moist, organic, homogenous, smooth</t>
  </si>
  <si>
    <t>moist, dark, dense, plant, few qhite mineral specs</t>
  </si>
  <si>
    <t>light grey, some red and white particles, some OM</t>
  </si>
  <si>
    <t>moist, crumbly, homogenous, plant</t>
  </si>
  <si>
    <t>light grey, fluffy, little mass left, some orange specs</t>
  </si>
  <si>
    <t>crumbly, moist, moss, homogenous</t>
  </si>
  <si>
    <t>rocky, orange particles left</t>
  </si>
  <si>
    <t>dense, very dark, plant roots</t>
  </si>
  <si>
    <t>ashed, little mass, orange, white stuff, soil very organic previously</t>
  </si>
  <si>
    <t>small crumbs, less dense, dark, plant, moss</t>
  </si>
  <si>
    <t>ashed, little mass left, previous soil very organic and dark</t>
  </si>
  <si>
    <t>crumbly, dark, plant, fine particles, moist</t>
  </si>
  <si>
    <t>light grey, ochre, fluffy, some OM</t>
  </si>
  <si>
    <t>forming crumbly aggregates, clayey</t>
  </si>
  <si>
    <t>orange, brown, a lot of mass left, but not organic, previous soil not many roots</t>
  </si>
  <si>
    <t>that was all the soil there is</t>
  </si>
  <si>
    <t>ochre , brown, white specs, a lot of mass</t>
  </si>
  <si>
    <t>moist, few mineral specs, dense, plant</t>
  </si>
  <si>
    <t>brown, grey, little OM, but much mass</t>
  </si>
  <si>
    <t>plant, dryish, dense, crumbs large, mineral specs white</t>
  </si>
  <si>
    <t>grey, ashed, greyish specs, previous soil organic but with specs</t>
  </si>
  <si>
    <t>very crumbly, dry, white mineral specs, glimmer, sand paticles</t>
  </si>
  <si>
    <t>grey, white mineral specs, coarse, sandy</t>
  </si>
  <si>
    <t>ashed, ochre coloured, some roots left, previous soil organic and dark</t>
  </si>
  <si>
    <t>dry, organic, very black</t>
  </si>
  <si>
    <t>light grey, some ochre coloured parts, some OM, quarz</t>
  </si>
  <si>
    <t>dry, crumbly, black, little plant</t>
  </si>
  <si>
    <t>dark soil, quite ashed</t>
  </si>
  <si>
    <t>smooth, homogenous, moist, dark, little plant</t>
  </si>
  <si>
    <t>ashed, little mass, some orange particles, soil very dark previously</t>
  </si>
  <si>
    <t>light grey, some orange specs, little mass left, crumbly, fluffy</t>
  </si>
  <si>
    <t>Tin</t>
  </si>
  <si>
    <t>A</t>
  </si>
  <si>
    <t>C</t>
  </si>
  <si>
    <t>ph_date</t>
  </si>
  <si>
    <t>ph_all</t>
  </si>
  <si>
    <t>ph</t>
  </si>
  <si>
    <t>ph_notes</t>
  </si>
  <si>
    <t>19.10.2023</t>
  </si>
  <si>
    <t>Ta</t>
  </si>
  <si>
    <t>Tb</t>
  </si>
  <si>
    <t>Tc</t>
  </si>
  <si>
    <t>very little volume</t>
  </si>
  <si>
    <t>Ba</t>
  </si>
  <si>
    <t>Bb</t>
  </si>
  <si>
    <t>Bc</t>
  </si>
  <si>
    <t>T1</t>
  </si>
  <si>
    <t>T2</t>
  </si>
  <si>
    <t>T3</t>
  </si>
  <si>
    <t>B1</t>
  </si>
  <si>
    <t>B2</t>
  </si>
  <si>
    <t>B3</t>
  </si>
  <si>
    <t>dilution_date</t>
  </si>
  <si>
    <t>V_taken_ml</t>
  </si>
  <si>
    <t>V_H2O_added_ml</t>
  </si>
  <si>
    <t>V_total_ml</t>
  </si>
  <si>
    <t>dilution_factor</t>
  </si>
  <si>
    <t>dilution_ratio</t>
  </si>
  <si>
    <t>dilution_notes</t>
  </si>
  <si>
    <t>08.10.2023</t>
  </si>
  <si>
    <t>particles in pore water sample</t>
  </si>
  <si>
    <t>16.11.2023</t>
  </si>
  <si>
    <t>diluted down to fit ICP and IC calibration</t>
  </si>
  <si>
    <t>diluted down to fit ICP and IC calibration, precipitated</t>
  </si>
  <si>
    <t>not enough water below 0.5 ml</t>
  </si>
  <si>
    <t>X</t>
  </si>
  <si>
    <t>Y</t>
  </si>
  <si>
    <t>IC_date</t>
  </si>
  <si>
    <t>IC_dilution_factor</t>
  </si>
  <si>
    <t>peak_Cl_area_usmin</t>
  </si>
  <si>
    <t>c_Cl_calc_undil_ppm</t>
  </si>
  <si>
    <t>c_Cl_measure_undil_ppm</t>
  </si>
  <si>
    <t>peak_Nitrite_area_usmin</t>
  </si>
  <si>
    <t>c_Nitrite_calc_undil_ppm</t>
  </si>
  <si>
    <t>c_Nitrite_measure_undil_ppm</t>
  </si>
  <si>
    <t>peak_Nitrate_area_usmin</t>
  </si>
  <si>
    <t>c_Nitrate_calc_undil_ppm</t>
  </si>
  <si>
    <t>c_Nitrate_measure_undil_ppm</t>
  </si>
  <si>
    <t>peak_SO4_area_usmin</t>
  </si>
  <si>
    <t>c_SO4_calc_undil_ppm</t>
  </si>
  <si>
    <t>c_SO4_measure_undil_ppm</t>
  </si>
  <si>
    <t>IC_notes</t>
  </si>
  <si>
    <t>ICP_date</t>
  </si>
  <si>
    <t>ICP_dilution_factor</t>
  </si>
  <si>
    <t>55_Mn_CPS</t>
  </si>
  <si>
    <t>55_Mn_calc_conc_undil_ppb</t>
  </si>
  <si>
    <t>55_Mn_meas_conc_undil_ppb</t>
  </si>
  <si>
    <t>75_As_CPS</t>
  </si>
  <si>
    <t>75_As_calc_conc_undil_ppb</t>
  </si>
  <si>
    <t>75_As_meas_conc_undil_ppb</t>
  </si>
  <si>
    <t>27_Al_CPS</t>
  </si>
  <si>
    <t>27_Al_calc_conc_undil_ppb</t>
  </si>
  <si>
    <t>27_Al_meas_conc_undil_ppb</t>
  </si>
  <si>
    <t>56_Fe_CPS</t>
  </si>
  <si>
    <t>56_Fe_calc_conc_undil_ppb</t>
  </si>
  <si>
    <t>56_Fe_meas_conc_undil_ppb</t>
  </si>
  <si>
    <t>57_Fe_CPS</t>
  </si>
  <si>
    <t>57_Fe_calc_conc_undil_ppb</t>
  </si>
  <si>
    <t>57_Fe_meas_conc_undil_ppb</t>
  </si>
  <si>
    <t>As_notes</t>
  </si>
  <si>
    <t>Fe56_notes</t>
  </si>
  <si>
    <t>Fe57_notes</t>
  </si>
  <si>
    <t>Mn_notes</t>
  </si>
  <si>
    <t>Below LOD</t>
  </si>
  <si>
    <t>Beyond calibration range</t>
  </si>
  <si>
    <t>below LOQ</t>
  </si>
  <si>
    <t>Below LOQ</t>
  </si>
  <si>
    <t>Mn beyond calibration range</t>
  </si>
  <si>
    <t>photo_date</t>
  </si>
  <si>
    <t>pale, slight colour</t>
  </si>
  <si>
    <t>light brown, pale</t>
  </si>
  <si>
    <t>light brown</t>
  </si>
  <si>
    <t>clear</t>
  </si>
  <si>
    <t>light brown, pale, almost clear</t>
  </si>
  <si>
    <t>light clear</t>
  </si>
  <si>
    <t>dark, golden</t>
  </si>
  <si>
    <t>pale</t>
  </si>
  <si>
    <t>dark brown</t>
  </si>
  <si>
    <t>pale brown</t>
  </si>
  <si>
    <t>golden brown</t>
  </si>
  <si>
    <t>pale brown, almost clear</t>
  </si>
  <si>
    <t>golden dark brown</t>
  </si>
  <si>
    <t>very dark brown</t>
  </si>
  <si>
    <t>golden brown, pale</t>
  </si>
  <si>
    <t xml:space="preserve">dark brown, particles </t>
  </si>
  <si>
    <t>clearish, light brown</t>
  </si>
  <si>
    <t>MF_%</t>
  </si>
  <si>
    <t>UV_date</t>
  </si>
  <si>
    <t>TOC_dilution_factor</t>
  </si>
  <si>
    <t>250_fin_corr</t>
  </si>
  <si>
    <t>365_fin_corr</t>
  </si>
  <si>
    <t>TOC_250_undil</t>
  </si>
  <si>
    <t>254_fin_corr</t>
  </si>
  <si>
    <t>E2_250_corr/E3_corr</t>
  </si>
  <si>
    <t>DOC_254_undil</t>
  </si>
  <si>
    <t>E2_254_corr/E3_corr</t>
  </si>
  <si>
    <t>location</t>
  </si>
  <si>
    <t>Overview of samples collected and not-collected, their location, collection instrument and sampling notes</t>
  </si>
  <si>
    <t>water_extract</t>
  </si>
  <si>
    <t>Overview of porewater extracted from samples and number of centrifugal rounds</t>
  </si>
  <si>
    <t>weight</t>
  </si>
  <si>
    <t>Overview of weighed moist, dry and burnt soil samples and determination of moisture and organic matter content</t>
  </si>
  <si>
    <t>Overview of ph values of soil pore waters</t>
  </si>
  <si>
    <t>dilution_IC-ICP</t>
  </si>
  <si>
    <t>Overview of dilution factors of pore water samples for ICP and IC analyses</t>
  </si>
  <si>
    <t>IC</t>
  </si>
  <si>
    <t>Overview of Ion Chromatography data for species of chloride, nitrite, nitrate and sulfate</t>
  </si>
  <si>
    <t>ICP</t>
  </si>
  <si>
    <r>
      <t xml:space="preserve">Overview of Inductively Coupled Plasma Mass Spectrometry data for isotopes of </t>
    </r>
    <r>
      <rPr>
        <vertAlign val="super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Mn, </t>
    </r>
    <r>
      <rPr>
        <vertAlign val="super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As, </t>
    </r>
    <r>
      <rPr>
        <vertAlign val="super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Al, </t>
    </r>
    <r>
      <rPr>
        <vertAlign val="super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Fe, </t>
    </r>
    <r>
      <rPr>
        <vertAlign val="super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Fe</t>
    </r>
  </si>
  <si>
    <t>photos_porewater</t>
  </si>
  <si>
    <t>Overview of photos of extracted pore waters with description</t>
  </si>
  <si>
    <t>TOC_plate</t>
  </si>
  <si>
    <t>Overview of absorbance measurement data determined with UV microplate reader analysis</t>
  </si>
  <si>
    <t>r_anal</t>
  </si>
  <si>
    <t>Sheet of combined location, soil moisture, organic matter, ph, IC and ICP data for statistical analysis in R</t>
  </si>
  <si>
    <t>Sheet Names</t>
  </si>
  <si>
    <t>Variable Names</t>
  </si>
  <si>
    <t>Sample Number</t>
  </si>
  <si>
    <t>Label on the soil sampling bag</t>
  </si>
  <si>
    <t>Longitudinal transact number along the stream with</t>
  </si>
  <si>
    <t>0 = far left transect</t>
  </si>
  <si>
    <t>10 = middle transect</t>
  </si>
  <si>
    <t>20 = far right transect</t>
  </si>
  <si>
    <t>Unit = m</t>
  </si>
  <si>
    <t>Lateral transact number perpendicular to the stream ranging from 0 to 100 m in 10 m increments</t>
  </si>
  <si>
    <t>Collection of top or bottom soil with</t>
  </si>
  <si>
    <t xml:space="preserve">T = top 0 to 20 cm of soil </t>
  </si>
  <si>
    <t>B = bottom &gt; 20 cm of soil</t>
  </si>
  <si>
    <t>Descriptor if sample was collected in field with</t>
  </si>
  <si>
    <t>0 = not-collected</t>
  </si>
  <si>
    <t>1 = collected</t>
  </si>
  <si>
    <t>Date of in field sample collection</t>
  </si>
  <si>
    <t>Label assigned to collection point on the gps device</t>
  </si>
  <si>
    <t>NA = no location recorded</t>
  </si>
  <si>
    <t>Latitude (grid reference WGS84)</t>
  </si>
  <si>
    <t>Unit = °</t>
  </si>
  <si>
    <t>Longitude (grid reference WGS84)</t>
  </si>
  <si>
    <t>Elevation above sea level</t>
  </si>
  <si>
    <t xml:space="preserve">top = top 0 to 20 cm of soil </t>
  </si>
  <si>
    <t>bottom = bottom &gt; 20 cm of soil</t>
  </si>
  <si>
    <t>GPS instrument used for location determination</t>
  </si>
  <si>
    <t>0 = no location recorded</t>
  </si>
  <si>
    <t>Notes on location and sample collection</t>
  </si>
  <si>
    <t>Date of pore water extraction</t>
  </si>
  <si>
    <t>NA = no pore water extracted</t>
  </si>
  <si>
    <t>Number of times pore water sample was run in the centrifuge with</t>
  </si>
  <si>
    <t>1 = 1 time</t>
  </si>
  <si>
    <t>2 = 2 times</t>
  </si>
  <si>
    <t>NA = no extraction due to no sample or insufficient amount of soil for extraction</t>
  </si>
  <si>
    <t>Notes on pore water extraction</t>
  </si>
  <si>
    <t>Date of weighing of moist soil sample</t>
  </si>
  <si>
    <t>NA = no soil sample to weigh</t>
  </si>
  <si>
    <t>Scale used to weigh moist soil with</t>
  </si>
  <si>
    <t>1 = Scale OHAUS Pioneer Tm, PA214C Scale, 0.0001 g</t>
  </si>
  <si>
    <t>2 = Scale Fisherbrand PS-200 Max = 200 g, d = 0.1 mg</t>
  </si>
  <si>
    <t>NA = no soil to weigh</t>
  </si>
  <si>
    <t>Weight of empty tin for moist soil sample</t>
  </si>
  <si>
    <t>Unit = g</t>
  </si>
  <si>
    <t>Weight of tin and moist soil sample</t>
  </si>
  <si>
    <t>Descriptive notes on colour, texture, organic material of moist soil sample</t>
  </si>
  <si>
    <t xml:space="preserve">NA = no soil sample to take notes on </t>
  </si>
  <si>
    <t>Date of weighing of dried soil sample</t>
  </si>
  <si>
    <t>Scale used to weigh dry soil with</t>
  </si>
  <si>
    <t>Weight of tin and dried soil sample</t>
  </si>
  <si>
    <t>Soil moisture content on wet-mass basis following</t>
  </si>
  <si>
    <t>NA = no soil sample</t>
  </si>
  <si>
    <r>
      <t>Unit = g water (g wet soil)</t>
    </r>
    <r>
      <rPr>
        <vertAlign val="superscript"/>
        <sz val="11"/>
        <color theme="1"/>
        <rFont val="Calibri"/>
        <family val="2"/>
        <scheme val="minor"/>
      </rPr>
      <t>-1</t>
    </r>
  </si>
  <si>
    <t>Percentage soil moisture content on wet-mass basis following</t>
  </si>
  <si>
    <t>Unit = %</t>
  </si>
  <si>
    <t>Soil moisture content on dry-mass basis following</t>
  </si>
  <si>
    <r>
      <t>Unit = g water (g dry soil)</t>
    </r>
    <r>
      <rPr>
        <vertAlign val="superscript"/>
        <sz val="11"/>
        <color theme="1"/>
        <rFont val="Calibri"/>
        <family val="2"/>
        <scheme val="minor"/>
      </rPr>
      <t>-1</t>
    </r>
  </si>
  <si>
    <t>Percentage soil moisture content on dry-mass basis following</t>
  </si>
  <si>
    <t>Scale used to weigh dry soil with for ashing</t>
  </si>
  <si>
    <t xml:space="preserve">3 = Satorius Basic 012405 DBS B120S scale 0.0001 g </t>
  </si>
  <si>
    <t>Weight of empty ceramic crucible for dry soil sample</t>
  </si>
  <si>
    <t>Weight of crucible and dried soil sample</t>
  </si>
  <si>
    <t>Date of weighing of ashed soil sample</t>
  </si>
  <si>
    <t>Weight of crucible and ashed soil sample</t>
  </si>
  <si>
    <t>Descriptive notes on colour, texture, organic material of ashed soil sample</t>
  </si>
  <si>
    <t>Organic matter content of ashed soil sample based on Loss on Ignition following</t>
  </si>
  <si>
    <r>
      <t>Unit = g organic matter (g dry soil)</t>
    </r>
    <r>
      <rPr>
        <vertAlign val="superscript"/>
        <sz val="11"/>
        <color theme="1"/>
        <rFont val="Calibri"/>
        <family val="2"/>
        <scheme val="minor"/>
      </rPr>
      <t>-1</t>
    </r>
  </si>
  <si>
    <t>Percentage organic matter content of ashed soil sample based on Loss on Ignition following</t>
  </si>
  <si>
    <t>Percentage mineral content of ashed soil based on organic matter fraction</t>
  </si>
  <si>
    <t>Date of measuring pH of soil pore water sample</t>
  </si>
  <si>
    <t>NA = no soil sample to measure</t>
  </si>
  <si>
    <t>pH measurements of all samples including replicates</t>
  </si>
  <si>
    <t>pH measurements of samples with mean of replicates</t>
  </si>
  <si>
    <t>Notes on ph sampling</t>
  </si>
  <si>
    <t>Date of diluting pore water</t>
  </si>
  <si>
    <t>NA = no soil sample to dilute</t>
  </si>
  <si>
    <t>Volume of pore water sample taken for dilution</t>
  </si>
  <si>
    <t>Unit = ml</t>
  </si>
  <si>
    <t>Volume of deionised water added to V_taken_ml</t>
  </si>
  <si>
    <t>Total volume of diluted sample including V_taken_ml and V_H2O_added_ml</t>
  </si>
  <si>
    <t>Factor of dilution of soil pore water</t>
  </si>
  <si>
    <t>Ratio of V_taken_ml to V_H2O_added_ml</t>
  </si>
  <si>
    <t>Notes on dilution</t>
  </si>
  <si>
    <t>Date of IC measurement</t>
  </si>
  <si>
    <t>NA = no sample to measure</t>
  </si>
  <si>
    <t>Factor of dilution of soil pore water for IC analysis corresponding to Dilution_factor</t>
  </si>
  <si>
    <t>NA = no sample to dilute</t>
  </si>
  <si>
    <t>Integrated peak area of Chloride peak from the instrument's ion chromatogram</t>
  </si>
  <si>
    <t>NA = no sample to measure or sample below LOD</t>
  </si>
  <si>
    <t>Unit = μS min</t>
  </si>
  <si>
    <t>Chloride concentration in soil pore water based on calculated calibration curve and accounted for dilution</t>
  </si>
  <si>
    <t>Unit = ppm</t>
  </si>
  <si>
    <t>Chloride concentration in soil pore water based on measured instrument output and accounted for dilution</t>
  </si>
  <si>
    <t>Integrated peak area of Nitrite peak from the instrument's ion chromatogram</t>
  </si>
  <si>
    <t>Nitrite concentration in soil pore water based on calculated calibration curve and accounted for dilution</t>
  </si>
  <si>
    <t>Nitrite concentration in soil pore water based on measured instrument output and accounted for dilution</t>
  </si>
  <si>
    <t>Integrated peak area of Nitrate peak from the instrument's ion chromatogram</t>
  </si>
  <si>
    <t>Nitrate concentration in soil pore water based on calculated calibration curve and accounted for dilution</t>
  </si>
  <si>
    <t>Nitrate concentration in soil pore water based on measured instrument output and accounted for dilution</t>
  </si>
  <si>
    <t>Integrated peak area of Sulfate peak from the instrument's ion chromatogram</t>
  </si>
  <si>
    <t>Sulfate concentration in soil pore water based on calculated calibration curve and accounted for dilution</t>
  </si>
  <si>
    <t>Sulfate concentration in soil pore water based on measured instrument output and accounted for dilution</t>
  </si>
  <si>
    <t>Notes on IC sampling</t>
  </si>
  <si>
    <t>Date of ICP measurement</t>
  </si>
  <si>
    <t>Factor of dilution of soil pore water for ICP analysis corresponding to Dilution_factor</t>
  </si>
  <si>
    <r>
      <t xml:space="preserve">Counts Per Second measured for isotope </t>
    </r>
    <r>
      <rPr>
        <vertAlign val="super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Mn reported by the ICP-MS instrument</t>
    </r>
  </si>
  <si>
    <r>
      <t>55</t>
    </r>
    <r>
      <rPr>
        <sz val="11"/>
        <color theme="1"/>
        <rFont val="Calibri"/>
        <family val="2"/>
        <scheme val="minor"/>
      </rPr>
      <t>Mn concentration in soil pore water based on calculated calibration curve and accounted for dilution</t>
    </r>
  </si>
  <si>
    <t>Unit = ppb</t>
  </si>
  <si>
    <r>
      <t>55</t>
    </r>
    <r>
      <rPr>
        <sz val="11"/>
        <color theme="1"/>
        <rFont val="Calibri"/>
        <family val="2"/>
        <scheme val="minor"/>
      </rPr>
      <t>Mn concentration in soil pore water based on measured instrument output and accounted for dilution</t>
    </r>
  </si>
  <si>
    <r>
      <t xml:space="preserve">Counts Per Second measured for isotope </t>
    </r>
    <r>
      <rPr>
        <vertAlign val="super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As reported by the ICP-MS instrument</t>
    </r>
  </si>
  <si>
    <r>
      <t>75</t>
    </r>
    <r>
      <rPr>
        <sz val="11"/>
        <color theme="1"/>
        <rFont val="Calibri"/>
        <family val="2"/>
        <scheme val="minor"/>
      </rPr>
      <t>As concentration in soil pore water based on calculated calibration curve and accounted for dilution</t>
    </r>
  </si>
  <si>
    <r>
      <t>75</t>
    </r>
    <r>
      <rPr>
        <sz val="11"/>
        <color theme="1"/>
        <rFont val="Calibri"/>
        <family val="2"/>
        <scheme val="minor"/>
      </rPr>
      <t>As concentration in soil pore water based on measured instrument output and accounted for dilution</t>
    </r>
  </si>
  <si>
    <r>
      <t xml:space="preserve">Counts Per Second measured for isotope </t>
    </r>
    <r>
      <rPr>
        <vertAlign val="super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Al reported by the ICP-MS instrument</t>
    </r>
  </si>
  <si>
    <r>
      <t>27</t>
    </r>
    <r>
      <rPr>
        <sz val="11"/>
        <color theme="1"/>
        <rFont val="Calibri"/>
        <family val="2"/>
        <scheme val="minor"/>
      </rPr>
      <t>Al concentration in soil pore water based on calculated calibration curve and accounted for dilution</t>
    </r>
  </si>
  <si>
    <r>
      <t>27</t>
    </r>
    <r>
      <rPr>
        <sz val="11"/>
        <color theme="1"/>
        <rFont val="Calibri"/>
        <family val="2"/>
        <scheme val="minor"/>
      </rPr>
      <t>Al concentration in soil pore water based on measured instrument output and accounted for dilution</t>
    </r>
  </si>
  <si>
    <r>
      <t xml:space="preserve">Counts Per Second measured for isotope </t>
    </r>
    <r>
      <rPr>
        <vertAlign val="super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Fe reported by the ICP-MS instrument</t>
    </r>
  </si>
  <si>
    <r>
      <t>56</t>
    </r>
    <r>
      <rPr>
        <sz val="11"/>
        <color theme="1"/>
        <rFont val="Calibri"/>
        <family val="2"/>
        <scheme val="minor"/>
      </rPr>
      <t>Fe concentration in soil pore water based on calculated calibration curve and accounted for dilution</t>
    </r>
  </si>
  <si>
    <r>
      <t>56</t>
    </r>
    <r>
      <rPr>
        <sz val="11"/>
        <color theme="1"/>
        <rFont val="Calibri"/>
        <family val="2"/>
        <scheme val="minor"/>
      </rPr>
      <t>Fe concentration in soil pore water based on measured instrument output and accounted for dilution</t>
    </r>
  </si>
  <si>
    <r>
      <t xml:space="preserve">Counts Per Second measured for isotope </t>
    </r>
    <r>
      <rPr>
        <vertAlign val="super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Fe reported by the ICP-MS instrument</t>
    </r>
  </si>
  <si>
    <r>
      <t>57</t>
    </r>
    <r>
      <rPr>
        <sz val="11"/>
        <color theme="1"/>
        <rFont val="Calibri"/>
        <family val="2"/>
        <scheme val="minor"/>
      </rPr>
      <t>Fe concentration in soil pore water based on calculated calibration curve and accounted for dilution</t>
    </r>
  </si>
  <si>
    <r>
      <t>57</t>
    </r>
    <r>
      <rPr>
        <sz val="11"/>
        <color theme="1"/>
        <rFont val="Calibri"/>
        <family val="2"/>
        <scheme val="minor"/>
      </rPr>
      <t>Fe concentration in soil pore water based on measured instrument output and accounted for dilution</t>
    </r>
  </si>
  <si>
    <r>
      <t xml:space="preserve">Notes on </t>
    </r>
    <r>
      <rPr>
        <vertAlign val="super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As sampling</t>
    </r>
  </si>
  <si>
    <r>
      <t xml:space="preserve">Notes on </t>
    </r>
    <r>
      <rPr>
        <vertAlign val="super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Fe sampling</t>
    </r>
  </si>
  <si>
    <r>
      <t xml:space="preserve">Notes on </t>
    </r>
    <r>
      <rPr>
        <vertAlign val="super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Fe sampling</t>
    </r>
  </si>
  <si>
    <r>
      <t xml:space="preserve">Notes on </t>
    </r>
    <r>
      <rPr>
        <vertAlign val="super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Mn sampling</t>
    </r>
  </si>
  <si>
    <t>Date of pore water photo</t>
  </si>
  <si>
    <t>NA = no sample to photograph</t>
  </si>
  <si>
    <t>Descriptive notes on colouration of pore water photos</t>
  </si>
  <si>
    <t>Date of UV measurement with plate reader</t>
  </si>
  <si>
    <t>Factor of dilution of soil pore water for UV analysis</t>
  </si>
  <si>
    <t>Pathlength corrected absorbance measured with plate reader at 250 nm</t>
  </si>
  <si>
    <r>
      <t>Unit = m</t>
    </r>
    <r>
      <rPr>
        <vertAlign val="superscript"/>
        <sz val="11"/>
        <color theme="1"/>
        <rFont val="Calibri"/>
        <family val="2"/>
        <scheme val="minor"/>
      </rPr>
      <t>-1</t>
    </r>
  </si>
  <si>
    <t>Pathlength corrected absorbance measured with plate reader at 254 nm</t>
  </si>
  <si>
    <t>Pathlength corrected absorbance measured with plate reader at 365 nm</t>
  </si>
  <si>
    <t>Total Organic Carbon determined from absorbance at 250 nm following Edwards and Cresser (1987) and accounting for dilution</t>
  </si>
  <si>
    <r>
      <t>Unit = mg L</t>
    </r>
    <r>
      <rPr>
        <vertAlign val="superscript"/>
        <sz val="11"/>
        <color theme="1"/>
        <rFont val="Calibri"/>
        <family val="2"/>
        <scheme val="minor"/>
      </rPr>
      <t>-1</t>
    </r>
  </si>
  <si>
    <t>Dissolved Organic Carbon determined from absorbance at 254 nm following Brandstetter et al. (1996) and accounting for dilution</t>
  </si>
  <si>
    <t>Ratio of pathlength corrected absorbance at 250 nm to pathlength corrected absorbance at 365 nm</t>
  </si>
  <si>
    <t>Ratio of pathlength corrected absorbance at 254 nm to pathlength corrected absorbance at 365 nm</t>
  </si>
  <si>
    <t>E2_254_corr/E3_365_corr</t>
  </si>
  <si>
    <t>E2_250_corr/E3_365_corr</t>
  </si>
  <si>
    <t>undil_DOC_ABC_254_mg_L</t>
  </si>
  <si>
    <t>Dissolved Organic Carbon determined from two component model at 254 nm and 365 nm following Carter et al. (2012) and accounting for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</si>
</sst>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20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readingOrder="1"/>
    </xf>
    <xf numFmtId="0" fontId="3" fillId="0" borderId="2" xfId="0" applyFont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52A966-69A3-4CF9-AD32-5DF103478D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microsoft.com/office/2017/06/relationships/rdRichValueTypes" Target="richData/rdRichValueTypes.xml"/><Relationship Id="rId27" Type="http://schemas.microsoft.com/office/2022/10/relationships/richValueRel" Target="richData/richValueRel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2090259_ed_ac_uk/Documents/Universit&#228;t/UK/Edinburgh/Dissertation/Lab/IC/IC_total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2090259_ed_ac_uk/Documents/Universit&#228;t/UK/Edinburgh/Dissertation/Lab/ICP/Mass%20spec%20data/ICP_MS_ITSD_count_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2090259_ed_ac_uk/Documents/Universit&#228;t/UK/Edinburgh/Dissertation/Lab/UV/uv_platereader_spectrome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_Cl"/>
      <sheetName val="Quality_Cl"/>
      <sheetName val="IC_Nitrite"/>
      <sheetName val="Quality_Nitrite"/>
      <sheetName val="IC_Nitrate"/>
      <sheetName val="Quality_Nitrate"/>
      <sheetName val="IC_SO4"/>
      <sheetName val="Quality_SO4"/>
    </sheetNames>
    <sheetDataSet>
      <sheetData sheetId="0">
        <row r="2">
          <cell r="C2"/>
          <cell r="D2"/>
          <cell r="E2"/>
          <cell r="F2" t="str">
            <v>20.11.2023</v>
          </cell>
          <cell r="I2">
            <v>0.35759999999999997</v>
          </cell>
          <cell r="M2">
            <v>0</v>
          </cell>
          <cell r="N2"/>
          <cell r="O2"/>
          <cell r="P2" t="str">
            <v>DI Water</v>
          </cell>
        </row>
        <row r="3">
          <cell r="C3"/>
          <cell r="D3"/>
          <cell r="E3"/>
          <cell r="F3" t="str">
            <v>20.11.2023</v>
          </cell>
          <cell r="I3">
            <v>0.1633</v>
          </cell>
          <cell r="M3">
            <v>100</v>
          </cell>
          <cell r="N3"/>
          <cell r="O3"/>
          <cell r="P3" t="str">
            <v>0.1 mL in 10</v>
          </cell>
        </row>
        <row r="4">
          <cell r="C4"/>
          <cell r="D4"/>
          <cell r="E4"/>
          <cell r="F4" t="str">
            <v>20.11.2023</v>
          </cell>
          <cell r="I4">
            <v>0.43609999999999999</v>
          </cell>
          <cell r="M4">
            <v>50</v>
          </cell>
          <cell r="N4"/>
          <cell r="O4"/>
          <cell r="P4" t="str">
            <v>0.2 mL in 10</v>
          </cell>
        </row>
        <row r="5">
          <cell r="C5"/>
          <cell r="D5"/>
          <cell r="E5"/>
          <cell r="F5" t="str">
            <v>20.11.2023</v>
          </cell>
          <cell r="I5">
            <v>0.93489999999999995</v>
          </cell>
          <cell r="M5">
            <v>20</v>
          </cell>
          <cell r="N5"/>
          <cell r="O5"/>
          <cell r="P5" t="str">
            <v>0.5 mL in 10</v>
          </cell>
        </row>
        <row r="6">
          <cell r="C6"/>
          <cell r="D6"/>
          <cell r="E6"/>
          <cell r="F6" t="str">
            <v>20.11.2023</v>
          </cell>
          <cell r="I6">
            <v>1.8566</v>
          </cell>
          <cell r="M6">
            <v>10</v>
          </cell>
          <cell r="N6"/>
          <cell r="O6"/>
          <cell r="P6" t="str">
            <v>0.5 mL in 5</v>
          </cell>
        </row>
        <row r="7">
          <cell r="C7"/>
          <cell r="D7"/>
          <cell r="E7"/>
          <cell r="F7" t="str">
            <v>20.11.2023</v>
          </cell>
          <cell r="I7">
            <v>4.1787999999999998</v>
          </cell>
          <cell r="M7">
            <v>5</v>
          </cell>
          <cell r="N7"/>
          <cell r="O7"/>
          <cell r="P7" t="str">
            <v>1 mL in 5</v>
          </cell>
        </row>
        <row r="8">
          <cell r="C8"/>
          <cell r="D8"/>
          <cell r="E8"/>
          <cell r="F8" t="str">
            <v>20.11.2023</v>
          </cell>
          <cell r="I8">
            <v>0.10349999999999999</v>
          </cell>
          <cell r="M8">
            <v>0</v>
          </cell>
          <cell r="N8"/>
          <cell r="O8"/>
          <cell r="P8" t="str">
            <v>DI Water</v>
          </cell>
        </row>
        <row r="9">
          <cell r="C9"/>
          <cell r="D9"/>
          <cell r="E9"/>
          <cell r="F9" t="str">
            <v>20.11.2023</v>
          </cell>
          <cell r="I9">
            <v>1.2357</v>
          </cell>
          <cell r="M9">
            <v>20</v>
          </cell>
          <cell r="N9"/>
          <cell r="O9"/>
          <cell r="P9" t="str">
            <v>x20 dil</v>
          </cell>
        </row>
        <row r="10">
          <cell r="C10">
            <v>0</v>
          </cell>
          <cell r="D10">
            <v>40</v>
          </cell>
          <cell r="E10" t="str">
            <v>T</v>
          </cell>
          <cell r="F10" t="str">
            <v>20.11.2023</v>
          </cell>
          <cell r="I10">
            <v>0.2515</v>
          </cell>
          <cell r="M10">
            <v>5</v>
          </cell>
          <cell r="N10" t="str">
            <v>NA</v>
          </cell>
          <cell r="O10" t="str">
            <v>NA</v>
          </cell>
          <cell r="P10" t="str">
            <v>0 40 Top</v>
          </cell>
        </row>
        <row r="11">
          <cell r="C11">
            <v>10</v>
          </cell>
          <cell r="D11">
            <v>0</v>
          </cell>
          <cell r="E11" t="str">
            <v>B</v>
          </cell>
          <cell r="F11" t="str">
            <v>20.11.2023</v>
          </cell>
          <cell r="I11">
            <v>0.27139999999999997</v>
          </cell>
          <cell r="M11">
            <v>5</v>
          </cell>
          <cell r="N11" t="str">
            <v>NA</v>
          </cell>
          <cell r="O11" t="str">
            <v>NA</v>
          </cell>
          <cell r="P11" t="str">
            <v>10 0  Bottom</v>
          </cell>
        </row>
        <row r="12">
          <cell r="C12">
            <v>10</v>
          </cell>
          <cell r="D12">
            <v>90</v>
          </cell>
          <cell r="E12" t="str">
            <v>B</v>
          </cell>
          <cell r="F12" t="str">
            <v>20.11.2023</v>
          </cell>
          <cell r="I12">
            <v>0.48780000000000001</v>
          </cell>
          <cell r="M12">
            <v>5</v>
          </cell>
          <cell r="N12">
            <v>10.75140816931917</v>
          </cell>
          <cell r="O12">
            <v>9.9474999999999998</v>
          </cell>
          <cell r="P12" t="str">
            <v>10 90 Bottom</v>
          </cell>
        </row>
        <row r="13">
          <cell r="C13">
            <v>10</v>
          </cell>
          <cell r="D13">
            <v>10</v>
          </cell>
          <cell r="E13" t="str">
            <v>T</v>
          </cell>
          <cell r="F13" t="str">
            <v>20.11.2023</v>
          </cell>
          <cell r="I13">
            <v>0.40289999999999998</v>
          </cell>
          <cell r="M13">
            <v>5</v>
          </cell>
          <cell r="N13">
            <v>8.6207746969566443</v>
          </cell>
          <cell r="O13">
            <v>7.7930000000000001</v>
          </cell>
          <cell r="P13" t="str">
            <v>10 10 Top</v>
          </cell>
        </row>
        <row r="14">
          <cell r="C14">
            <v>10</v>
          </cell>
          <cell r="D14">
            <v>80</v>
          </cell>
          <cell r="E14" t="str">
            <v>T</v>
          </cell>
          <cell r="F14" t="str">
            <v>20.11.2023</v>
          </cell>
          <cell r="I14">
            <v>0.71099999999999997</v>
          </cell>
          <cell r="M14">
            <v>5</v>
          </cell>
          <cell r="N14">
            <v>16.352790866978957</v>
          </cell>
          <cell r="O14">
            <v>15.618</v>
          </cell>
          <cell r="P14" t="str">
            <v>10 80 Top</v>
          </cell>
        </row>
        <row r="15">
          <cell r="C15">
            <v>10</v>
          </cell>
          <cell r="D15">
            <v>20</v>
          </cell>
          <cell r="E15" t="str">
            <v>B</v>
          </cell>
          <cell r="F15" t="str">
            <v>20.11.2023</v>
          </cell>
          <cell r="I15">
            <v>0.39029999999999998</v>
          </cell>
          <cell r="M15">
            <v>5</v>
          </cell>
          <cell r="N15">
            <v>8.3045676091855274</v>
          </cell>
          <cell r="O15">
            <v>7.4729999999999999</v>
          </cell>
          <cell r="P15" t="str">
            <v>10 20 Bottom</v>
          </cell>
        </row>
        <row r="16">
          <cell r="C16">
            <v>20</v>
          </cell>
          <cell r="D16">
            <v>30</v>
          </cell>
          <cell r="E16" t="str">
            <v>T</v>
          </cell>
          <cell r="F16" t="str">
            <v>20.11.2023</v>
          </cell>
          <cell r="I16">
            <v>0.40949999999999998</v>
          </cell>
          <cell r="M16">
            <v>5</v>
          </cell>
          <cell r="N16">
            <v>8.7864069810272287</v>
          </cell>
          <cell r="O16">
            <v>7.958499999999999</v>
          </cell>
          <cell r="P16" t="str">
            <v>20 30 Top</v>
          </cell>
        </row>
        <row r="17">
          <cell r="C17">
            <v>10</v>
          </cell>
          <cell r="D17">
            <v>30</v>
          </cell>
          <cell r="E17" t="str">
            <v>T</v>
          </cell>
          <cell r="F17" t="str">
            <v>20.11.2023</v>
          </cell>
          <cell r="I17">
            <v>0.40739999999999998</v>
          </cell>
          <cell r="M17">
            <v>5</v>
          </cell>
          <cell r="N17">
            <v>8.7337057997320429</v>
          </cell>
          <cell r="O17">
            <v>7.9059999999999997</v>
          </cell>
          <cell r="P17" t="str">
            <v>10 30 Top</v>
          </cell>
        </row>
        <row r="18">
          <cell r="C18">
            <v>10</v>
          </cell>
          <cell r="D18">
            <v>20</v>
          </cell>
          <cell r="E18" t="str">
            <v>T</v>
          </cell>
          <cell r="F18" t="str">
            <v>20.11.2023</v>
          </cell>
          <cell r="I18">
            <v>0.39810000000000001</v>
          </cell>
          <cell r="M18">
            <v>5</v>
          </cell>
          <cell r="N18">
            <v>8.500314853996219</v>
          </cell>
          <cell r="O18">
            <v>7.6695000000000002</v>
          </cell>
          <cell r="P18" t="str">
            <v>10 20 Top</v>
          </cell>
        </row>
        <row r="19">
          <cell r="C19">
            <v>10</v>
          </cell>
          <cell r="D19">
            <v>100</v>
          </cell>
          <cell r="E19" t="str">
            <v>T</v>
          </cell>
          <cell r="F19" t="str">
            <v>20.11.2023</v>
          </cell>
          <cell r="I19">
            <v>1.5415000000000001</v>
          </cell>
          <cell r="M19">
            <v>5</v>
          </cell>
          <cell r="N19">
            <v>37.194853279194248</v>
          </cell>
          <cell r="O19">
            <v>36.713999999999999</v>
          </cell>
          <cell r="P19" t="str">
            <v>10 100 Top</v>
          </cell>
        </row>
        <row r="20">
          <cell r="C20">
            <v>10</v>
          </cell>
          <cell r="D20">
            <v>80</v>
          </cell>
          <cell r="E20" t="str">
            <v>B</v>
          </cell>
          <cell r="F20" t="str">
            <v>20.11.2023</v>
          </cell>
          <cell r="I20">
            <v>0.19439999999999999</v>
          </cell>
          <cell r="M20">
            <v>5</v>
          </cell>
          <cell r="N20" t="str">
            <v>NA</v>
          </cell>
          <cell r="O20" t="str">
            <v>NA</v>
          </cell>
          <cell r="P20" t="str">
            <v>10 80 Bottom</v>
          </cell>
        </row>
        <row r="21">
          <cell r="C21">
            <v>20</v>
          </cell>
          <cell r="D21">
            <v>10</v>
          </cell>
          <cell r="E21" t="str">
            <v>B</v>
          </cell>
          <cell r="F21" t="str">
            <v>20.11.2023</v>
          </cell>
          <cell r="I21">
            <v>0.41139999999999999</v>
          </cell>
          <cell r="M21">
            <v>5</v>
          </cell>
          <cell r="N21">
            <v>8.8340890021990646</v>
          </cell>
          <cell r="O21">
            <v>8.0064999999999991</v>
          </cell>
          <cell r="P21" t="str">
            <v>20 10 Bottom</v>
          </cell>
        </row>
        <row r="22">
          <cell r="C22"/>
          <cell r="D22"/>
          <cell r="E22"/>
          <cell r="F22" t="str">
            <v>20.11.2023</v>
          </cell>
          <cell r="I22">
            <v>0.24940000000000001</v>
          </cell>
          <cell r="M22">
            <v>0</v>
          </cell>
          <cell r="N22"/>
          <cell r="O22"/>
          <cell r="P22" t="str">
            <v>DI Water</v>
          </cell>
        </row>
        <row r="23">
          <cell r="C23"/>
          <cell r="D23"/>
          <cell r="E23"/>
          <cell r="F23" t="str">
            <v>20.11.2023</v>
          </cell>
          <cell r="I23">
            <v>1.2405999999999999</v>
          </cell>
          <cell r="M23">
            <v>20</v>
          </cell>
          <cell r="N23"/>
          <cell r="O23"/>
          <cell r="P23" t="str">
            <v>x20 dil</v>
          </cell>
        </row>
        <row r="24">
          <cell r="C24"/>
          <cell r="D24"/>
          <cell r="E24"/>
          <cell r="F24" t="str">
            <v>20.11.2023</v>
          </cell>
          <cell r="I24">
            <v>2.0199999999999999E-2</v>
          </cell>
          <cell r="M24">
            <v>0</v>
          </cell>
          <cell r="N24"/>
          <cell r="O24"/>
          <cell r="P24" t="str">
            <v>Disregard, started by accident</v>
          </cell>
        </row>
        <row r="25">
          <cell r="C25"/>
          <cell r="D25"/>
          <cell r="E25"/>
          <cell r="F25" t="str">
            <v>20.11.2023</v>
          </cell>
          <cell r="I25">
            <v>0.15240000000000001</v>
          </cell>
          <cell r="M25">
            <v>0</v>
          </cell>
          <cell r="N25"/>
          <cell r="O25"/>
          <cell r="P25" t="str">
            <v>Disregard, wash column</v>
          </cell>
        </row>
        <row r="26">
          <cell r="C26"/>
          <cell r="D26"/>
          <cell r="E26"/>
          <cell r="F26" t="str">
            <v>20.11.2023</v>
          </cell>
          <cell r="I26">
            <v>0.25180000000000002</v>
          </cell>
          <cell r="M26">
            <v>0</v>
          </cell>
          <cell r="N26"/>
          <cell r="O26"/>
          <cell r="P26" t="str">
            <v>DI Water</v>
          </cell>
        </row>
        <row r="27">
          <cell r="C27">
            <v>0</v>
          </cell>
          <cell r="D27">
            <v>90</v>
          </cell>
          <cell r="E27" t="str">
            <v>B</v>
          </cell>
          <cell r="F27" t="str">
            <v>20.11.2023</v>
          </cell>
          <cell r="I27">
            <v>0.39700000000000002</v>
          </cell>
          <cell r="M27">
            <v>5</v>
          </cell>
          <cell r="N27">
            <v>8.4727094733177886</v>
          </cell>
          <cell r="O27">
            <v>7.641</v>
          </cell>
          <cell r="P27" t="str">
            <v>0 90 Bottom</v>
          </cell>
        </row>
        <row r="28">
          <cell r="C28">
            <v>10</v>
          </cell>
          <cell r="D28">
            <v>40</v>
          </cell>
          <cell r="E28" t="str">
            <v>T</v>
          </cell>
          <cell r="F28" t="str">
            <v>20.11.2023</v>
          </cell>
          <cell r="I28">
            <v>0.38950000000000001</v>
          </cell>
          <cell r="M28">
            <v>5</v>
          </cell>
          <cell r="N28">
            <v>8.2844909686921238</v>
          </cell>
          <cell r="O28">
            <v>7.4524999999999997</v>
          </cell>
          <cell r="P28" t="str">
            <v>10 40 Top</v>
          </cell>
        </row>
        <row r="29">
          <cell r="C29">
            <v>10</v>
          </cell>
          <cell r="D29">
            <v>50</v>
          </cell>
          <cell r="E29" t="str">
            <v>T</v>
          </cell>
          <cell r="F29" t="str">
            <v>20.11.2023</v>
          </cell>
          <cell r="I29">
            <v>0.35620000000000002</v>
          </cell>
          <cell r="M29">
            <v>5</v>
          </cell>
          <cell r="N29" t="str">
            <v>NA</v>
          </cell>
          <cell r="O29" t="str">
            <v>NA</v>
          </cell>
          <cell r="P29" t="str">
            <v>10 50 Top</v>
          </cell>
        </row>
        <row r="30">
          <cell r="C30">
            <v>0</v>
          </cell>
          <cell r="D30">
            <v>50</v>
          </cell>
          <cell r="E30" t="str">
            <v>B</v>
          </cell>
          <cell r="F30" t="str">
            <v>20.11.2023</v>
          </cell>
          <cell r="I30">
            <v>0.2334</v>
          </cell>
          <cell r="M30">
            <v>5</v>
          </cell>
          <cell r="N30" t="str">
            <v>NA</v>
          </cell>
          <cell r="O30" t="str">
            <v>NA</v>
          </cell>
          <cell r="P30" t="str">
            <v>0 50 Bottom</v>
          </cell>
        </row>
        <row r="31">
          <cell r="C31">
            <v>10</v>
          </cell>
          <cell r="D31">
            <v>60</v>
          </cell>
          <cell r="E31" t="str">
            <v>B</v>
          </cell>
          <cell r="F31" t="str">
            <v>20.11.2023</v>
          </cell>
          <cell r="I31">
            <v>0.3291</v>
          </cell>
          <cell r="M31">
            <v>5</v>
          </cell>
          <cell r="N31" t="str">
            <v>NA</v>
          </cell>
          <cell r="O31" t="str">
            <v>NA</v>
          </cell>
          <cell r="P31" t="str">
            <v>10 60 Bottom</v>
          </cell>
        </row>
        <row r="32">
          <cell r="C32">
            <v>10</v>
          </cell>
          <cell r="D32">
            <v>70</v>
          </cell>
          <cell r="E32" t="str">
            <v>B</v>
          </cell>
          <cell r="F32" t="str">
            <v>20.11.2023</v>
          </cell>
          <cell r="I32">
            <v>1.6296999999999999</v>
          </cell>
          <cell r="M32">
            <v>5</v>
          </cell>
          <cell r="N32">
            <v>39.408302893592065</v>
          </cell>
          <cell r="O32">
            <v>38.953000000000003</v>
          </cell>
          <cell r="P32" t="str">
            <v>10 70 Bottom</v>
          </cell>
        </row>
        <row r="33">
          <cell r="C33">
            <v>10</v>
          </cell>
          <cell r="D33">
            <v>100</v>
          </cell>
          <cell r="E33" t="str">
            <v>B</v>
          </cell>
          <cell r="F33" t="str">
            <v>20.11.2023</v>
          </cell>
          <cell r="I33">
            <v>1.3182</v>
          </cell>
          <cell r="M33">
            <v>5</v>
          </cell>
          <cell r="N33">
            <v>31.590961001472788</v>
          </cell>
          <cell r="O33">
            <v>31.041500000000003</v>
          </cell>
          <cell r="P33" t="str">
            <v>10 100 Bottom</v>
          </cell>
        </row>
        <row r="34">
          <cell r="C34"/>
          <cell r="D34"/>
          <cell r="E34"/>
          <cell r="F34" t="str">
            <v>20.11.2023</v>
          </cell>
          <cell r="I34">
            <v>1.3009999999999999</v>
          </cell>
          <cell r="M34">
            <v>20</v>
          </cell>
          <cell r="N34"/>
          <cell r="O34"/>
          <cell r="P34" t="str">
            <v>x20 dil</v>
          </cell>
        </row>
        <row r="35">
          <cell r="C35"/>
          <cell r="D35"/>
          <cell r="E35"/>
          <cell r="F35" t="str">
            <v>20.11.2023</v>
          </cell>
          <cell r="I35">
            <v>0.22140000000000001</v>
          </cell>
          <cell r="M35">
            <v>0</v>
          </cell>
          <cell r="N35"/>
          <cell r="O35"/>
          <cell r="P35" t="str">
            <v>DI Water</v>
          </cell>
        </row>
        <row r="36">
          <cell r="C36"/>
          <cell r="D36"/>
          <cell r="E36"/>
          <cell r="F36" t="str">
            <v>10.11.2023</v>
          </cell>
          <cell r="I36" t="str">
            <v>NA</v>
          </cell>
          <cell r="M36">
            <v>0</v>
          </cell>
          <cell r="N36"/>
          <cell r="O36"/>
          <cell r="P36" t="str">
            <v>Instrument Issues</v>
          </cell>
        </row>
        <row r="37">
          <cell r="C37"/>
          <cell r="D37"/>
          <cell r="E37"/>
          <cell r="F37" t="str">
            <v>10.11.2023</v>
          </cell>
          <cell r="I37">
            <v>2.1100000000000001E-2</v>
          </cell>
          <cell r="M37">
            <v>0</v>
          </cell>
          <cell r="N37"/>
          <cell r="O37"/>
          <cell r="P37" t="str">
            <v>DI Water</v>
          </cell>
        </row>
        <row r="38">
          <cell r="C38"/>
          <cell r="D38"/>
          <cell r="E38"/>
          <cell r="F38" t="str">
            <v>10.11.2023</v>
          </cell>
          <cell r="I38">
            <v>3.7856000000000001</v>
          </cell>
          <cell r="M38">
            <v>5</v>
          </cell>
          <cell r="N38"/>
          <cell r="O38"/>
          <cell r="P38" t="str">
            <v>1 mL in 5</v>
          </cell>
        </row>
        <row r="39">
          <cell r="C39"/>
          <cell r="D39"/>
          <cell r="E39"/>
          <cell r="F39" t="str">
            <v>10.11.2023</v>
          </cell>
          <cell r="I39">
            <v>1.8789</v>
          </cell>
          <cell r="M39">
            <v>10</v>
          </cell>
          <cell r="N39"/>
          <cell r="O39"/>
          <cell r="P39" t="str">
            <v>0.5 mL in 5</v>
          </cell>
        </row>
        <row r="40">
          <cell r="C40"/>
          <cell r="D40"/>
          <cell r="E40"/>
          <cell r="F40" t="str">
            <v>10.11.2023</v>
          </cell>
          <cell r="I40">
            <v>0.97430000000000005</v>
          </cell>
          <cell r="M40">
            <v>20</v>
          </cell>
          <cell r="N40"/>
          <cell r="O40"/>
          <cell r="P40" t="str">
            <v>0.5 mL in 10</v>
          </cell>
        </row>
        <row r="41">
          <cell r="C41"/>
          <cell r="D41"/>
          <cell r="E41"/>
          <cell r="F41" t="str">
            <v>10.11.2023</v>
          </cell>
          <cell r="I41">
            <v>0.42480000000000001</v>
          </cell>
          <cell r="M41">
            <v>50</v>
          </cell>
          <cell r="N41"/>
          <cell r="O41"/>
          <cell r="P41" t="str">
            <v>0.2 mL in 10</v>
          </cell>
        </row>
        <row r="42">
          <cell r="C42"/>
          <cell r="D42"/>
          <cell r="E42"/>
          <cell r="F42" t="str">
            <v>10.11.2023</v>
          </cell>
          <cell r="I42">
            <v>0.19919999999999999</v>
          </cell>
          <cell r="M42">
            <v>100</v>
          </cell>
          <cell r="N42"/>
          <cell r="O42"/>
          <cell r="P42" t="str">
            <v>0.1 mL in 10</v>
          </cell>
        </row>
        <row r="43">
          <cell r="C43"/>
          <cell r="D43"/>
          <cell r="E43"/>
          <cell r="F43" t="str">
            <v>10.11.2023</v>
          </cell>
          <cell r="I43">
            <v>0.13439999999999999</v>
          </cell>
          <cell r="M43">
            <v>0</v>
          </cell>
          <cell r="N43"/>
          <cell r="O43"/>
          <cell r="P43" t="str">
            <v>DI Water</v>
          </cell>
        </row>
        <row r="44">
          <cell r="C44"/>
          <cell r="D44"/>
          <cell r="E44"/>
          <cell r="F44" t="str">
            <v>10.11.2023</v>
          </cell>
          <cell r="I44">
            <v>1.0947</v>
          </cell>
          <cell r="M44">
            <v>20</v>
          </cell>
          <cell r="N44"/>
          <cell r="O44"/>
          <cell r="P44" t="str">
            <v>x20 dil</v>
          </cell>
        </row>
        <row r="45">
          <cell r="C45">
            <v>0</v>
          </cell>
          <cell r="D45">
            <v>50</v>
          </cell>
          <cell r="E45" t="str">
            <v>T</v>
          </cell>
          <cell r="F45" t="str">
            <v>10.11.2023</v>
          </cell>
          <cell r="I45">
            <v>0.1744</v>
          </cell>
          <cell r="M45">
            <v>10</v>
          </cell>
          <cell r="N45" t="str">
            <v>NA</v>
          </cell>
          <cell r="O45" t="str">
            <v>NA</v>
          </cell>
          <cell r="P45" t="str">
            <v>0 50 Top Replicate</v>
          </cell>
        </row>
        <row r="46">
          <cell r="C46">
            <v>0</v>
          </cell>
          <cell r="D46">
            <v>70</v>
          </cell>
          <cell r="E46" t="str">
            <v>B</v>
          </cell>
          <cell r="F46" t="str">
            <v>10.11.2023</v>
          </cell>
          <cell r="I46">
            <v>0.10630000000000001</v>
          </cell>
          <cell r="M46">
            <v>10</v>
          </cell>
          <cell r="N46" t="str">
            <v>NA</v>
          </cell>
          <cell r="O46" t="str">
            <v>NA</v>
          </cell>
          <cell r="P46" t="str">
            <v>0 70 Bottom</v>
          </cell>
        </row>
        <row r="47">
          <cell r="C47">
            <v>20</v>
          </cell>
          <cell r="D47">
            <v>60</v>
          </cell>
          <cell r="E47" t="str">
            <v>B</v>
          </cell>
          <cell r="F47" t="str">
            <v>10.11.2023</v>
          </cell>
          <cell r="I47">
            <v>9.74E-2</v>
          </cell>
          <cell r="M47">
            <v>10</v>
          </cell>
          <cell r="N47" t="str">
            <v>NA</v>
          </cell>
          <cell r="O47" t="str">
            <v>NA</v>
          </cell>
          <cell r="P47" t="str">
            <v>20 60 Bottom Replicate</v>
          </cell>
        </row>
        <row r="48">
          <cell r="C48">
            <v>20</v>
          </cell>
          <cell r="D48">
            <v>70</v>
          </cell>
          <cell r="E48" t="str">
            <v>B</v>
          </cell>
          <cell r="F48" t="str">
            <v>10.11.2023</v>
          </cell>
          <cell r="I48">
            <v>0.16400000000000001</v>
          </cell>
          <cell r="M48">
            <v>10</v>
          </cell>
          <cell r="N48" t="str">
            <v>NA</v>
          </cell>
          <cell r="O48" t="str">
            <v>NA</v>
          </cell>
          <cell r="P48" t="str">
            <v>20 80 Bottom</v>
          </cell>
        </row>
        <row r="49">
          <cell r="C49">
            <v>20</v>
          </cell>
          <cell r="D49">
            <v>80</v>
          </cell>
          <cell r="E49" t="str">
            <v>B</v>
          </cell>
          <cell r="F49" t="str">
            <v>10.11.2023</v>
          </cell>
          <cell r="I49">
            <v>8.4000000000000005E-2</v>
          </cell>
          <cell r="M49">
            <v>10</v>
          </cell>
          <cell r="N49" t="str">
            <v>NA</v>
          </cell>
          <cell r="O49" t="str">
            <v>NA</v>
          </cell>
          <cell r="P49" t="str">
            <v>20 70 Bottom</v>
          </cell>
        </row>
        <row r="50">
          <cell r="C50">
            <v>20</v>
          </cell>
          <cell r="D50">
            <v>90</v>
          </cell>
          <cell r="E50" t="str">
            <v>T</v>
          </cell>
          <cell r="F50" t="str">
            <v>10.11.2023</v>
          </cell>
          <cell r="I50">
            <v>0.11</v>
          </cell>
          <cell r="M50">
            <v>10</v>
          </cell>
          <cell r="N50" t="str">
            <v>NA</v>
          </cell>
          <cell r="O50" t="str">
            <v>NA</v>
          </cell>
          <cell r="P50" t="str">
            <v>20 90 Top</v>
          </cell>
        </row>
        <row r="51">
          <cell r="C51"/>
          <cell r="D51"/>
          <cell r="E51"/>
          <cell r="F51" t="str">
            <v>10.11.2023</v>
          </cell>
          <cell r="I51">
            <v>9.7000000000000003E-2</v>
          </cell>
          <cell r="M51">
            <v>0</v>
          </cell>
          <cell r="N51"/>
          <cell r="O51"/>
          <cell r="P51" t="str">
            <v>Procedural Blank</v>
          </cell>
        </row>
        <row r="52">
          <cell r="C52"/>
          <cell r="D52"/>
          <cell r="E52"/>
          <cell r="F52" t="str">
            <v>10.11.2023</v>
          </cell>
          <cell r="I52">
            <v>1.113</v>
          </cell>
          <cell r="M52">
            <v>20</v>
          </cell>
          <cell r="N52"/>
          <cell r="O52"/>
          <cell r="P52" t="str">
            <v>x20 dil</v>
          </cell>
        </row>
        <row r="53">
          <cell r="C53"/>
          <cell r="D53"/>
          <cell r="E53"/>
          <cell r="F53" t="str">
            <v>10.11.2023</v>
          </cell>
          <cell r="I53">
            <v>0.14399999999999999</v>
          </cell>
          <cell r="M53">
            <v>0</v>
          </cell>
          <cell r="N53"/>
          <cell r="O53"/>
          <cell r="P53" t="str">
            <v>DI Water</v>
          </cell>
        </row>
        <row r="54">
          <cell r="C54"/>
          <cell r="D54"/>
          <cell r="E54"/>
          <cell r="F54" t="str">
            <v>23.11.2023</v>
          </cell>
          <cell r="I54">
            <v>0.1386</v>
          </cell>
          <cell r="M54">
            <v>0</v>
          </cell>
          <cell r="N54"/>
          <cell r="O54"/>
          <cell r="P54" t="str">
            <v>DI Water</v>
          </cell>
        </row>
        <row r="55">
          <cell r="C55"/>
          <cell r="D55"/>
          <cell r="E55"/>
          <cell r="F55" t="str">
            <v>23.11.2023</v>
          </cell>
          <cell r="I55">
            <v>0.16639999999999999</v>
          </cell>
          <cell r="M55">
            <v>100</v>
          </cell>
          <cell r="N55"/>
          <cell r="O55"/>
          <cell r="P55" t="str">
            <v>0.1 mL in 10</v>
          </cell>
        </row>
        <row r="56">
          <cell r="C56"/>
          <cell r="D56"/>
          <cell r="E56"/>
          <cell r="F56" t="str">
            <v>23.11.2023</v>
          </cell>
          <cell r="I56">
            <v>0.46400000000000002</v>
          </cell>
          <cell r="M56">
            <v>50</v>
          </cell>
          <cell r="N56"/>
          <cell r="O56"/>
          <cell r="P56" t="str">
            <v>0.2 mL in 10</v>
          </cell>
        </row>
        <row r="57">
          <cell r="C57"/>
          <cell r="D57"/>
          <cell r="E57"/>
          <cell r="F57" t="str">
            <v>23.11.2023</v>
          </cell>
          <cell r="I57">
            <v>0.94720000000000004</v>
          </cell>
          <cell r="M57">
            <v>20</v>
          </cell>
          <cell r="N57"/>
          <cell r="O57"/>
          <cell r="P57" t="str">
            <v>0.5 mL in 10</v>
          </cell>
        </row>
        <row r="58">
          <cell r="C58"/>
          <cell r="D58"/>
          <cell r="E58"/>
          <cell r="F58" t="str">
            <v>23.11.2023</v>
          </cell>
          <cell r="I58">
            <v>1.8333999999999999</v>
          </cell>
          <cell r="M58">
            <v>10</v>
          </cell>
          <cell r="N58"/>
          <cell r="O58"/>
          <cell r="P58" t="str">
            <v>0.5 mL in 5</v>
          </cell>
        </row>
        <row r="59">
          <cell r="C59"/>
          <cell r="D59"/>
          <cell r="E59"/>
          <cell r="F59" t="str">
            <v>23.11.2023</v>
          </cell>
          <cell r="I59">
            <v>4.0887000000000002</v>
          </cell>
          <cell r="M59">
            <v>5</v>
          </cell>
          <cell r="N59"/>
          <cell r="O59"/>
          <cell r="P59" t="str">
            <v>1 mL in 5</v>
          </cell>
        </row>
        <row r="60">
          <cell r="C60"/>
          <cell r="D60"/>
          <cell r="E60"/>
          <cell r="F60" t="str">
            <v>23.11.2023</v>
          </cell>
          <cell r="I60">
            <v>0.37780000000000002</v>
          </cell>
          <cell r="M60">
            <v>0</v>
          </cell>
          <cell r="N60"/>
          <cell r="O60"/>
          <cell r="P60" t="str">
            <v>DI Water</v>
          </cell>
        </row>
        <row r="61">
          <cell r="C61"/>
          <cell r="D61"/>
          <cell r="E61"/>
          <cell r="F61" t="str">
            <v>23.11.2023</v>
          </cell>
          <cell r="I61">
            <v>1.2968</v>
          </cell>
          <cell r="M61">
            <v>20</v>
          </cell>
          <cell r="N61"/>
          <cell r="O61"/>
          <cell r="P61" t="str">
            <v>x20 dil</v>
          </cell>
        </row>
        <row r="62">
          <cell r="C62">
            <v>20</v>
          </cell>
          <cell r="D62">
            <v>10</v>
          </cell>
          <cell r="E62" t="str">
            <v>T</v>
          </cell>
          <cell r="F62" t="str">
            <v>23.11.2023</v>
          </cell>
          <cell r="I62">
            <v>0.22170000000000001</v>
          </cell>
          <cell r="M62">
            <v>5</v>
          </cell>
          <cell r="N62" t="str">
            <v>NA</v>
          </cell>
          <cell r="O62" t="str">
            <v>NA</v>
          </cell>
          <cell r="P62" t="str">
            <v>20 10 Top</v>
          </cell>
        </row>
        <row r="63">
          <cell r="C63">
            <v>20</v>
          </cell>
          <cell r="D63">
            <v>40</v>
          </cell>
          <cell r="E63" t="str">
            <v>T</v>
          </cell>
          <cell r="F63" t="str">
            <v>23.11.2023</v>
          </cell>
          <cell r="I63">
            <v>0.32490000000000002</v>
          </cell>
          <cell r="M63">
            <v>5</v>
          </cell>
          <cell r="N63">
            <v>7.8376634093376705</v>
          </cell>
          <cell r="O63">
            <v>7.4375</v>
          </cell>
          <cell r="P63" t="str">
            <v>20 40 Top</v>
          </cell>
        </row>
        <row r="64">
          <cell r="C64">
            <v>20</v>
          </cell>
          <cell r="D64">
            <v>50</v>
          </cell>
          <cell r="E64" t="str">
            <v>T</v>
          </cell>
          <cell r="F64" t="str">
            <v>23.11.2023</v>
          </cell>
          <cell r="I64">
            <v>0.191</v>
          </cell>
          <cell r="M64">
            <v>5</v>
          </cell>
          <cell r="N64" t="str">
            <v>NA</v>
          </cell>
          <cell r="O64" t="str">
            <v>NA</v>
          </cell>
          <cell r="P64" t="str">
            <v>20 50 Top</v>
          </cell>
        </row>
        <row r="65">
          <cell r="C65">
            <v>20</v>
          </cell>
          <cell r="D65">
            <v>60</v>
          </cell>
          <cell r="E65" t="str">
            <v>T</v>
          </cell>
          <cell r="F65" t="str">
            <v>23.11.2023</v>
          </cell>
          <cell r="I65">
            <v>0.1507</v>
          </cell>
          <cell r="M65">
            <v>5</v>
          </cell>
          <cell r="N65" t="str">
            <v>NA</v>
          </cell>
          <cell r="O65" t="str">
            <v>NA</v>
          </cell>
          <cell r="P65" t="str">
            <v>20 60 Top</v>
          </cell>
        </row>
        <row r="66">
          <cell r="C66">
            <v>20</v>
          </cell>
          <cell r="D66">
            <v>70</v>
          </cell>
          <cell r="E66" t="str">
            <v>T</v>
          </cell>
          <cell r="F66" t="str">
            <v>23.11.2023</v>
          </cell>
          <cell r="I66">
            <v>0.73299999999999998</v>
          </cell>
          <cell r="M66">
            <v>5</v>
          </cell>
          <cell r="N66">
            <v>18.094074556641328</v>
          </cell>
          <cell r="O66">
            <v>17.7545</v>
          </cell>
          <cell r="P66" t="str">
            <v>20 70 Top</v>
          </cell>
        </row>
        <row r="67">
          <cell r="C67">
            <v>20</v>
          </cell>
          <cell r="D67">
            <v>80</v>
          </cell>
          <cell r="E67" t="str">
            <v>T</v>
          </cell>
          <cell r="F67" t="str">
            <v>23.11.2023</v>
          </cell>
          <cell r="I67">
            <v>0.27850000000000003</v>
          </cell>
          <cell r="M67">
            <v>5</v>
          </cell>
          <cell r="N67" t="str">
            <v>NA</v>
          </cell>
          <cell r="O67" t="str">
            <v>NA</v>
          </cell>
          <cell r="P67" t="str">
            <v>20 80 Top</v>
          </cell>
        </row>
        <row r="68">
          <cell r="C68">
            <v>20</v>
          </cell>
          <cell r="D68">
            <v>100</v>
          </cell>
          <cell r="E68" t="str">
            <v>T</v>
          </cell>
          <cell r="F68" t="str">
            <v>23.11.2023</v>
          </cell>
          <cell r="I68">
            <v>0.2656</v>
          </cell>
          <cell r="M68">
            <v>5</v>
          </cell>
          <cell r="N68" t="str">
            <v>NA</v>
          </cell>
          <cell r="O68" t="str">
            <v>NA</v>
          </cell>
          <cell r="P68" t="str">
            <v>20 100 Top</v>
          </cell>
        </row>
        <row r="69">
          <cell r="C69">
            <v>20</v>
          </cell>
          <cell r="D69">
            <v>30</v>
          </cell>
          <cell r="E69" t="str">
            <v>B</v>
          </cell>
          <cell r="F69" t="str">
            <v>23.11.2023</v>
          </cell>
          <cell r="I69">
            <v>2.1337000000000002</v>
          </cell>
          <cell r="M69">
            <v>5</v>
          </cell>
          <cell r="N69">
            <v>53.29661093014839</v>
          </cell>
          <cell r="O69">
            <v>53.158500000000004</v>
          </cell>
          <cell r="P69" t="str">
            <v>20 30 Bottom</v>
          </cell>
        </row>
        <row r="70">
          <cell r="C70">
            <v>20</v>
          </cell>
          <cell r="D70">
            <v>90</v>
          </cell>
          <cell r="E70" t="str">
            <v>B</v>
          </cell>
          <cell r="F70" t="str">
            <v>23.11.2023</v>
          </cell>
          <cell r="I70">
            <v>0.27079999999999999</v>
          </cell>
          <cell r="M70">
            <v>5</v>
          </cell>
          <cell r="N70" t="str">
            <v>NA</v>
          </cell>
          <cell r="O70" t="str">
            <v>NA</v>
          </cell>
          <cell r="P70" t="str">
            <v>20 90 Bottom</v>
          </cell>
        </row>
        <row r="71">
          <cell r="C71"/>
          <cell r="D71"/>
          <cell r="E71"/>
          <cell r="F71" t="str">
            <v>23.11.2023</v>
          </cell>
          <cell r="I71">
            <v>267.64100000000002</v>
          </cell>
          <cell r="M71">
            <v>5</v>
          </cell>
          <cell r="N71">
            <v>6726.0533651827736</v>
          </cell>
          <cell r="O71" t="str">
            <v>NA</v>
          </cell>
          <cell r="P71" t="str">
            <v>20 100 Bottom</v>
          </cell>
        </row>
        <row r="72">
          <cell r="C72"/>
          <cell r="D72"/>
          <cell r="E72"/>
          <cell r="F72" t="str">
            <v>23.11.2023</v>
          </cell>
          <cell r="I72">
            <v>5.5568</v>
          </cell>
          <cell r="M72">
            <v>25</v>
          </cell>
          <cell r="N72">
            <v>696.63155989866095</v>
          </cell>
          <cell r="O72">
            <v>698.43000000000006</v>
          </cell>
          <cell r="P72" t="str">
            <v>10 90 Top diluted</v>
          </cell>
        </row>
        <row r="73">
          <cell r="C73">
            <v>20</v>
          </cell>
          <cell r="D73">
            <v>100</v>
          </cell>
          <cell r="E73" t="str">
            <v>B</v>
          </cell>
          <cell r="F73" t="str">
            <v>23.11.2023</v>
          </cell>
          <cell r="I73">
            <v>42.41</v>
          </cell>
          <cell r="M73">
            <v>25</v>
          </cell>
          <cell r="N73">
            <v>5327.6236120159256</v>
          </cell>
          <cell r="O73">
            <v>5356.16</v>
          </cell>
          <cell r="P73" t="str">
            <v>20 100 Bottom diluted</v>
          </cell>
        </row>
        <row r="74">
          <cell r="C74"/>
          <cell r="D74"/>
          <cell r="E74"/>
          <cell r="F74" t="str">
            <v>23.11.2023</v>
          </cell>
          <cell r="I74">
            <v>1.6307</v>
          </cell>
          <cell r="M74">
            <v>0</v>
          </cell>
          <cell r="N74"/>
          <cell r="O74"/>
          <cell r="P74" t="str">
            <v>x20 dil</v>
          </cell>
        </row>
        <row r="75">
          <cell r="C75"/>
          <cell r="D75"/>
          <cell r="E75"/>
          <cell r="F75" t="str">
            <v>23.11.2023</v>
          </cell>
          <cell r="I75">
            <v>0.31819999999999998</v>
          </cell>
          <cell r="M75">
            <v>0</v>
          </cell>
          <cell r="N75"/>
          <cell r="O75"/>
          <cell r="P75" t="str">
            <v>DI Water</v>
          </cell>
        </row>
        <row r="76">
          <cell r="C76"/>
          <cell r="D76"/>
          <cell r="E76"/>
          <cell r="F76" t="str">
            <v>23.11.2023</v>
          </cell>
          <cell r="I76">
            <v>0.34429999999999999</v>
          </cell>
          <cell r="M76">
            <v>0</v>
          </cell>
          <cell r="N76"/>
          <cell r="O76"/>
          <cell r="P76" t="str">
            <v>DI Water</v>
          </cell>
        </row>
        <row r="77">
          <cell r="C77"/>
          <cell r="D77"/>
          <cell r="E77"/>
          <cell r="F77" t="str">
            <v>17.11.2023</v>
          </cell>
          <cell r="I77">
            <v>0.28720000000000001</v>
          </cell>
          <cell r="M77">
            <v>0</v>
          </cell>
          <cell r="N77"/>
          <cell r="O77"/>
          <cell r="P77" t="str">
            <v>DI Water</v>
          </cell>
        </row>
        <row r="78">
          <cell r="C78"/>
          <cell r="D78"/>
          <cell r="E78"/>
          <cell r="F78" t="str">
            <v>17.11.2023</v>
          </cell>
          <cell r="I78">
            <v>0.2394</v>
          </cell>
          <cell r="M78">
            <v>100</v>
          </cell>
          <cell r="N78"/>
          <cell r="O78"/>
          <cell r="P78" t="str">
            <v>0.1 mL in 10</v>
          </cell>
        </row>
        <row r="79">
          <cell r="C79"/>
          <cell r="D79"/>
          <cell r="E79"/>
          <cell r="F79" t="str">
            <v>17.11.2023</v>
          </cell>
          <cell r="I79">
            <v>0.39240000000000003</v>
          </cell>
          <cell r="M79">
            <v>50</v>
          </cell>
          <cell r="N79"/>
          <cell r="O79"/>
          <cell r="P79" t="str">
            <v>0.2 mL in 10</v>
          </cell>
        </row>
        <row r="80">
          <cell r="C80"/>
          <cell r="D80"/>
          <cell r="E80"/>
          <cell r="F80" t="str">
            <v>17.11.2023</v>
          </cell>
          <cell r="I80">
            <v>0.90310000000000001</v>
          </cell>
          <cell r="M80">
            <v>20</v>
          </cell>
          <cell r="N80"/>
          <cell r="O80"/>
          <cell r="P80" t="str">
            <v>0.5 mL in 10</v>
          </cell>
        </row>
        <row r="81">
          <cell r="C81"/>
          <cell r="D81"/>
          <cell r="E81"/>
          <cell r="F81" t="str">
            <v>17.11.2023</v>
          </cell>
          <cell r="I81">
            <v>1.8204</v>
          </cell>
          <cell r="M81">
            <v>10</v>
          </cell>
          <cell r="N81"/>
          <cell r="O81"/>
          <cell r="P81" t="str">
            <v>0.5 mL in 5</v>
          </cell>
        </row>
        <row r="82">
          <cell r="C82"/>
          <cell r="D82"/>
          <cell r="E82"/>
          <cell r="F82" t="str">
            <v>17.11.2023</v>
          </cell>
          <cell r="I82">
            <v>4.0427</v>
          </cell>
          <cell r="M82">
            <v>5</v>
          </cell>
          <cell r="N82"/>
          <cell r="O82"/>
          <cell r="P82" t="str">
            <v>1 mL in 5</v>
          </cell>
        </row>
        <row r="83">
          <cell r="C83"/>
          <cell r="D83"/>
          <cell r="E83"/>
          <cell r="F83" t="str">
            <v>17.11.2023</v>
          </cell>
          <cell r="I83">
            <v>0.1019</v>
          </cell>
          <cell r="M83">
            <v>0</v>
          </cell>
          <cell r="N83"/>
          <cell r="O83"/>
          <cell r="P83" t="str">
            <v>DI Water</v>
          </cell>
        </row>
        <row r="84">
          <cell r="C84"/>
          <cell r="D84"/>
          <cell r="E84"/>
          <cell r="F84" t="str">
            <v>17.11.2023</v>
          </cell>
          <cell r="I84">
            <v>0.99099999999999999</v>
          </cell>
          <cell r="M84">
            <v>20</v>
          </cell>
          <cell r="N84"/>
          <cell r="O84"/>
          <cell r="P84" t="str">
            <v>x20 dil</v>
          </cell>
        </row>
        <row r="85">
          <cell r="C85">
            <v>20</v>
          </cell>
          <cell r="D85">
            <v>20</v>
          </cell>
          <cell r="E85" t="str">
            <v>T</v>
          </cell>
          <cell r="F85" t="str">
            <v>17.11.2023</v>
          </cell>
          <cell r="I85">
            <v>0.31739999999999996</v>
          </cell>
          <cell r="M85">
            <v>5</v>
          </cell>
          <cell r="N85" t="str">
            <v>NA</v>
          </cell>
          <cell r="O85" t="str">
            <v>NA</v>
          </cell>
          <cell r="P85" t="str">
            <v>20 20 Top Mean Replicate</v>
          </cell>
        </row>
        <row r="86">
          <cell r="C86">
            <v>0</v>
          </cell>
          <cell r="D86">
            <v>10</v>
          </cell>
          <cell r="E86" t="str">
            <v>B</v>
          </cell>
          <cell r="F86" t="str">
            <v>17.11.2023</v>
          </cell>
          <cell r="I86">
            <v>0.41573333333333334</v>
          </cell>
          <cell r="M86">
            <v>5</v>
          </cell>
          <cell r="N86">
            <v>9.2873233067678775</v>
          </cell>
          <cell r="O86">
            <v>9.193833333333334</v>
          </cell>
          <cell r="P86" t="str">
            <v>0 10 B Mean Replicate</v>
          </cell>
        </row>
        <row r="87">
          <cell r="C87">
            <v>10</v>
          </cell>
          <cell r="D87">
            <v>90</v>
          </cell>
          <cell r="E87" t="str">
            <v>T</v>
          </cell>
          <cell r="F87" t="str">
            <v>17.11.2023</v>
          </cell>
          <cell r="I87">
            <v>31.728499999999997</v>
          </cell>
          <cell r="M87">
            <v>5</v>
          </cell>
          <cell r="N87">
            <v>819.28866042057689</v>
          </cell>
          <cell r="O87">
            <v>820.31299999999999</v>
          </cell>
          <cell r="P87" t="str">
            <v>10 90 T Mean Replicate</v>
          </cell>
        </row>
        <row r="88">
          <cell r="C88">
            <v>0</v>
          </cell>
          <cell r="D88">
            <v>10</v>
          </cell>
          <cell r="E88" t="str">
            <v>T</v>
          </cell>
          <cell r="F88" t="str">
            <v>17.11.2023</v>
          </cell>
          <cell r="I88">
            <v>0.54930000000000001</v>
          </cell>
          <cell r="M88">
            <v>5</v>
          </cell>
          <cell r="N88">
            <v>12.74243731012437</v>
          </cell>
          <cell r="O88">
            <v>12.655000000000001</v>
          </cell>
          <cell r="P88" t="str">
            <v>0 10 Top</v>
          </cell>
        </row>
        <row r="89">
          <cell r="C89">
            <v>0</v>
          </cell>
          <cell r="D89">
            <v>20</v>
          </cell>
          <cell r="E89" t="str">
            <v>T</v>
          </cell>
          <cell r="F89" t="str">
            <v>17.11.2023</v>
          </cell>
          <cell r="I89">
            <v>0.3871</v>
          </cell>
          <cell r="M89">
            <v>5</v>
          </cell>
          <cell r="N89">
            <v>8.5466337812167836</v>
          </cell>
          <cell r="O89">
            <v>8.4524999999999988</v>
          </cell>
          <cell r="P89" t="str">
            <v>0 20 Top</v>
          </cell>
        </row>
        <row r="90">
          <cell r="C90">
            <v>0</v>
          </cell>
          <cell r="D90">
            <v>30</v>
          </cell>
          <cell r="E90" t="str">
            <v>T</v>
          </cell>
          <cell r="F90" t="str">
            <v>17.11.2023</v>
          </cell>
          <cell r="I90">
            <v>0.33729999999999999</v>
          </cell>
          <cell r="M90">
            <v>5</v>
          </cell>
          <cell r="N90" t="str">
            <v>NA</v>
          </cell>
          <cell r="O90">
            <v>7.161999999999999</v>
          </cell>
          <cell r="P90" t="str">
            <v>0 30 Top</v>
          </cell>
        </row>
        <row r="91">
          <cell r="C91"/>
          <cell r="D91"/>
          <cell r="E91"/>
          <cell r="F91" t="str">
            <v>17.11.2023</v>
          </cell>
          <cell r="I91">
            <v>0.1527</v>
          </cell>
          <cell r="M91">
            <v>0</v>
          </cell>
          <cell r="N91"/>
          <cell r="O91"/>
          <cell r="P91" t="str">
            <v>DI Water</v>
          </cell>
        </row>
        <row r="92">
          <cell r="C92"/>
          <cell r="D92"/>
          <cell r="E92"/>
          <cell r="F92" t="str">
            <v>17.11.2023</v>
          </cell>
          <cell r="I92">
            <v>1.1040000000000001</v>
          </cell>
          <cell r="M92">
            <v>20</v>
          </cell>
          <cell r="N92"/>
          <cell r="O92"/>
          <cell r="P92" t="str">
            <v>x20 dil</v>
          </cell>
        </row>
        <row r="93">
          <cell r="C93">
            <v>0</v>
          </cell>
          <cell r="D93">
            <v>60</v>
          </cell>
          <cell r="E93" t="str">
            <v>T</v>
          </cell>
          <cell r="F93" t="str">
            <v>17.11.2023</v>
          </cell>
          <cell r="I93">
            <v>0.38519999999999999</v>
          </cell>
          <cell r="M93">
            <v>5</v>
          </cell>
          <cell r="N93">
            <v>8.4974844180544871</v>
          </cell>
          <cell r="O93">
            <v>8.4019999999999992</v>
          </cell>
          <cell r="P93" t="str">
            <v>0 60 Top</v>
          </cell>
        </row>
        <row r="94">
          <cell r="C94">
            <v>0</v>
          </cell>
          <cell r="D94">
            <v>70</v>
          </cell>
          <cell r="E94" t="str">
            <v>T</v>
          </cell>
          <cell r="F94" t="str">
            <v>17.11.2023</v>
          </cell>
          <cell r="I94">
            <v>0.28100000000000003</v>
          </cell>
          <cell r="M94">
            <v>5</v>
          </cell>
          <cell r="N94" t="str">
            <v>NA</v>
          </cell>
          <cell r="O94" t="str">
            <v>NA</v>
          </cell>
          <cell r="P94" t="str">
            <v>0 70 Top</v>
          </cell>
        </row>
        <row r="95">
          <cell r="C95">
            <v>0</v>
          </cell>
          <cell r="D95">
            <v>80</v>
          </cell>
          <cell r="E95" t="str">
            <v>T</v>
          </cell>
          <cell r="F95" t="str">
            <v>17.11.2023</v>
          </cell>
          <cell r="I95">
            <v>0.41060000000000002</v>
          </cell>
          <cell r="M95">
            <v>5</v>
          </cell>
          <cell r="N95">
            <v>9.154533799276761</v>
          </cell>
          <cell r="O95">
            <v>9.0609999999999999</v>
          </cell>
          <cell r="P95" t="str">
            <v>0 80 Top</v>
          </cell>
        </row>
        <row r="96">
          <cell r="C96">
            <v>0</v>
          </cell>
          <cell r="D96">
            <v>90</v>
          </cell>
          <cell r="E96" t="str">
            <v>T</v>
          </cell>
          <cell r="F96" t="str">
            <v>17.11.2023</v>
          </cell>
          <cell r="I96">
            <v>0.50060000000000004</v>
          </cell>
          <cell r="M96">
            <v>5</v>
          </cell>
          <cell r="N96">
            <v>11.4826615280171</v>
          </cell>
          <cell r="O96">
            <v>11.393000000000001</v>
          </cell>
          <cell r="P96" t="str">
            <v>0 90 Top</v>
          </cell>
        </row>
        <row r="97">
          <cell r="C97">
            <v>0</v>
          </cell>
          <cell r="D97">
            <v>100</v>
          </cell>
          <cell r="E97" t="str">
            <v>T</v>
          </cell>
          <cell r="F97" t="str">
            <v>17.11.2023</v>
          </cell>
          <cell r="I97">
            <v>0.34460000000000002</v>
          </cell>
          <cell r="M97">
            <v>5</v>
          </cell>
          <cell r="N97" t="str">
            <v>NA</v>
          </cell>
          <cell r="O97">
            <v>7.3529999999999998</v>
          </cell>
          <cell r="P97" t="str">
            <v>0 100 Top</v>
          </cell>
        </row>
        <row r="98">
          <cell r="C98">
            <v>0</v>
          </cell>
          <cell r="D98">
            <v>60</v>
          </cell>
          <cell r="E98" t="str">
            <v>B</v>
          </cell>
          <cell r="F98" t="str">
            <v>17.11.2023</v>
          </cell>
          <cell r="I98">
            <v>0.24779999999999999</v>
          </cell>
          <cell r="M98">
            <v>5</v>
          </cell>
          <cell r="N98" t="str">
            <v>NA</v>
          </cell>
          <cell r="O98" t="str">
            <v>NA</v>
          </cell>
          <cell r="P98" t="str">
            <v>0 60 Bottom</v>
          </cell>
        </row>
        <row r="99">
          <cell r="C99">
            <v>0</v>
          </cell>
          <cell r="D99">
            <v>100</v>
          </cell>
          <cell r="E99" t="str">
            <v>B</v>
          </cell>
          <cell r="F99" t="str">
            <v>17.11.2023</v>
          </cell>
          <cell r="I99">
            <v>0.37469999999999998</v>
          </cell>
          <cell r="M99">
            <v>5</v>
          </cell>
          <cell r="N99">
            <v>8.2258695163681139</v>
          </cell>
          <cell r="O99">
            <v>8.1325000000000003</v>
          </cell>
          <cell r="P99" t="str">
            <v>0 100 Bottom</v>
          </cell>
        </row>
        <row r="100">
          <cell r="C100">
            <v>10</v>
          </cell>
          <cell r="D100">
            <v>0</v>
          </cell>
          <cell r="E100" t="str">
            <v>T</v>
          </cell>
          <cell r="F100" t="str">
            <v>17.11.2023</v>
          </cell>
          <cell r="I100">
            <v>0.4274</v>
          </cell>
          <cell r="M100">
            <v>5</v>
          </cell>
          <cell r="N100">
            <v>9.5891176419749566</v>
          </cell>
          <cell r="O100">
            <v>9.4964999999999993</v>
          </cell>
          <cell r="P100" t="str">
            <v>10 0 Top</v>
          </cell>
        </row>
        <row r="101">
          <cell r="C101">
            <v>10</v>
          </cell>
          <cell r="D101">
            <v>60</v>
          </cell>
          <cell r="E101" t="str">
            <v>T</v>
          </cell>
          <cell r="F101" t="str">
            <v>17.11.2023</v>
          </cell>
          <cell r="I101">
            <v>0.43190000000000001</v>
          </cell>
          <cell r="M101">
            <v>5</v>
          </cell>
          <cell r="N101">
            <v>9.7055240284119737</v>
          </cell>
          <cell r="O101">
            <v>9.6129999999999995</v>
          </cell>
          <cell r="P101" t="str">
            <v>10 60 Top</v>
          </cell>
        </row>
        <row r="102">
          <cell r="C102">
            <v>10</v>
          </cell>
          <cell r="D102">
            <v>70</v>
          </cell>
          <cell r="E102" t="str">
            <v>T</v>
          </cell>
          <cell r="F102" t="str">
            <v>17.11.2023</v>
          </cell>
          <cell r="I102">
            <v>0.40179999999999999</v>
          </cell>
          <cell r="M102">
            <v>5</v>
          </cell>
          <cell r="N102">
            <v>8.9268946435777057</v>
          </cell>
          <cell r="O102">
            <v>8.8339999999999996</v>
          </cell>
          <cell r="P102" t="str">
            <v>10 70 Top</v>
          </cell>
        </row>
        <row r="103">
          <cell r="C103">
            <v>10</v>
          </cell>
          <cell r="D103">
            <v>10</v>
          </cell>
          <cell r="E103" t="str">
            <v>B</v>
          </cell>
          <cell r="F103" t="str">
            <v>17.11.2023</v>
          </cell>
          <cell r="I103">
            <v>0.37059999999999998</v>
          </cell>
          <cell r="M103">
            <v>5</v>
          </cell>
          <cell r="N103">
            <v>8.1198103642810544</v>
          </cell>
          <cell r="O103">
            <v>8.0250000000000004</v>
          </cell>
          <cell r="P103" t="str">
            <v>10 10 Bottom</v>
          </cell>
        </row>
        <row r="104">
          <cell r="C104">
            <v>10</v>
          </cell>
          <cell r="D104">
            <v>50</v>
          </cell>
          <cell r="E104" t="str">
            <v>B</v>
          </cell>
          <cell r="F104" t="str">
            <v>17.11.2023</v>
          </cell>
          <cell r="I104">
            <v>0.34029999999999999</v>
          </cell>
          <cell r="M104">
            <v>5</v>
          </cell>
          <cell r="N104" t="str">
            <v>NA</v>
          </cell>
          <cell r="O104">
            <v>7.2414999999999994</v>
          </cell>
          <cell r="P104" t="str">
            <v>10 50 Bottom</v>
          </cell>
        </row>
        <row r="105">
          <cell r="C105"/>
          <cell r="D105"/>
          <cell r="E105"/>
          <cell r="F105" t="str">
            <v>17.11.2023</v>
          </cell>
          <cell r="I105">
            <v>1.264</v>
          </cell>
          <cell r="M105">
            <v>20</v>
          </cell>
          <cell r="N105"/>
          <cell r="O105"/>
          <cell r="P105" t="str">
            <v>x20 dil</v>
          </cell>
        </row>
        <row r="106">
          <cell r="C106"/>
          <cell r="D106"/>
          <cell r="E106"/>
          <cell r="F106" t="str">
            <v>17.11.2023</v>
          </cell>
          <cell r="I106">
            <v>0.2102</v>
          </cell>
          <cell r="M106">
            <v>0</v>
          </cell>
          <cell r="N106"/>
          <cell r="O106"/>
          <cell r="P106" t="str">
            <v>DI Water</v>
          </cell>
        </row>
      </sheetData>
      <sheetData sheetId="1"/>
      <sheetData sheetId="2">
        <row r="2">
          <cell r="C2"/>
          <cell r="D2"/>
          <cell r="E2"/>
          <cell r="I2">
            <v>0</v>
          </cell>
          <cell r="N2"/>
          <cell r="O2"/>
        </row>
        <row r="3">
          <cell r="C3"/>
          <cell r="D3"/>
          <cell r="E3"/>
          <cell r="I3">
            <v>7.1800000000000003E-2</v>
          </cell>
          <cell r="N3"/>
          <cell r="O3"/>
        </row>
        <row r="4">
          <cell r="C4"/>
          <cell r="D4"/>
          <cell r="E4"/>
          <cell r="I4">
            <v>0.159</v>
          </cell>
          <cell r="N4"/>
          <cell r="O4"/>
        </row>
        <row r="5">
          <cell r="C5"/>
          <cell r="D5"/>
          <cell r="E5"/>
          <cell r="I5">
            <v>0.45540000000000003</v>
          </cell>
          <cell r="N5"/>
          <cell r="O5"/>
        </row>
        <row r="6">
          <cell r="C6"/>
          <cell r="D6"/>
          <cell r="E6"/>
          <cell r="I6">
            <v>1.0761000000000001</v>
          </cell>
          <cell r="N6"/>
          <cell r="O6"/>
        </row>
        <row r="7">
          <cell r="C7"/>
          <cell r="D7"/>
          <cell r="E7"/>
          <cell r="I7">
            <v>2.2627000000000002</v>
          </cell>
          <cell r="N7"/>
          <cell r="O7"/>
        </row>
        <row r="8">
          <cell r="C8"/>
          <cell r="D8"/>
          <cell r="E8"/>
          <cell r="I8">
            <v>1.11E-2</v>
          </cell>
          <cell r="N8"/>
          <cell r="O8"/>
        </row>
        <row r="9">
          <cell r="C9"/>
          <cell r="D9"/>
          <cell r="E9"/>
          <cell r="I9">
            <v>0.5171</v>
          </cell>
          <cell r="N9"/>
          <cell r="O9"/>
        </row>
        <row r="10">
          <cell r="C10">
            <v>0</v>
          </cell>
          <cell r="D10">
            <v>40</v>
          </cell>
          <cell r="E10" t="str">
            <v>T</v>
          </cell>
          <cell r="I10" t="str">
            <v>NA</v>
          </cell>
          <cell r="N10" t="str">
            <v>NA</v>
          </cell>
          <cell r="O10" t="str">
            <v>NA</v>
          </cell>
        </row>
        <row r="11">
          <cell r="C11">
            <v>10</v>
          </cell>
          <cell r="D11">
            <v>0</v>
          </cell>
          <cell r="E11" t="str">
            <v>B</v>
          </cell>
          <cell r="I11" t="str">
            <v>NA</v>
          </cell>
          <cell r="N11" t="str">
            <v>NA</v>
          </cell>
          <cell r="O11" t="str">
            <v>NA</v>
          </cell>
        </row>
        <row r="12">
          <cell r="C12">
            <v>10</v>
          </cell>
          <cell r="D12">
            <v>90</v>
          </cell>
          <cell r="E12" t="str">
            <v>B</v>
          </cell>
          <cell r="I12" t="str">
            <v>NA</v>
          </cell>
          <cell r="N12" t="str">
            <v>NA</v>
          </cell>
          <cell r="O12" t="str">
            <v>NA</v>
          </cell>
        </row>
        <row r="13">
          <cell r="C13">
            <v>10</v>
          </cell>
          <cell r="D13">
            <v>10</v>
          </cell>
          <cell r="E13" t="str">
            <v>T</v>
          </cell>
          <cell r="I13" t="str">
            <v>NA</v>
          </cell>
          <cell r="N13" t="str">
            <v>NA</v>
          </cell>
          <cell r="O13" t="str">
            <v>NA</v>
          </cell>
        </row>
        <row r="14">
          <cell r="C14">
            <v>10</v>
          </cell>
          <cell r="D14">
            <v>80</v>
          </cell>
          <cell r="E14" t="str">
            <v>T</v>
          </cell>
          <cell r="I14" t="str">
            <v>NA</v>
          </cell>
          <cell r="N14" t="str">
            <v>NA</v>
          </cell>
          <cell r="O14" t="str">
            <v>NA</v>
          </cell>
        </row>
        <row r="15">
          <cell r="C15">
            <v>10</v>
          </cell>
          <cell r="D15">
            <v>20</v>
          </cell>
          <cell r="E15" t="str">
            <v>B</v>
          </cell>
          <cell r="I15" t="str">
            <v>NA</v>
          </cell>
          <cell r="N15" t="str">
            <v>NA</v>
          </cell>
          <cell r="O15" t="str">
            <v>NA</v>
          </cell>
        </row>
        <row r="16">
          <cell r="C16">
            <v>20</v>
          </cell>
          <cell r="D16">
            <v>30</v>
          </cell>
          <cell r="E16" t="str">
            <v>T</v>
          </cell>
          <cell r="I16" t="str">
            <v>NA</v>
          </cell>
          <cell r="N16" t="str">
            <v>NA</v>
          </cell>
          <cell r="O16" t="str">
            <v>NA</v>
          </cell>
        </row>
        <row r="17">
          <cell r="C17">
            <v>10</v>
          </cell>
          <cell r="D17">
            <v>30</v>
          </cell>
          <cell r="E17" t="str">
            <v>T</v>
          </cell>
          <cell r="I17" t="str">
            <v>NA</v>
          </cell>
          <cell r="N17" t="str">
            <v>NA</v>
          </cell>
          <cell r="O17" t="str">
            <v>NA</v>
          </cell>
        </row>
        <row r="18">
          <cell r="C18">
            <v>10</v>
          </cell>
          <cell r="D18">
            <v>20</v>
          </cell>
          <cell r="E18" t="str">
            <v>T</v>
          </cell>
          <cell r="I18" t="str">
            <v>NA</v>
          </cell>
          <cell r="N18" t="str">
            <v>NA</v>
          </cell>
          <cell r="O18" t="str">
            <v>NA</v>
          </cell>
        </row>
        <row r="19">
          <cell r="C19">
            <v>10</v>
          </cell>
          <cell r="D19">
            <v>100</v>
          </cell>
          <cell r="E19" t="str">
            <v>T</v>
          </cell>
          <cell r="I19">
            <v>5.4300000000000001E-2</v>
          </cell>
          <cell r="N19" t="str">
            <v>NA</v>
          </cell>
          <cell r="O19" t="str">
            <v>NA</v>
          </cell>
        </row>
        <row r="20">
          <cell r="C20">
            <v>10</v>
          </cell>
          <cell r="D20">
            <v>80</v>
          </cell>
          <cell r="E20" t="str">
            <v>B</v>
          </cell>
          <cell r="I20" t="str">
            <v>NA</v>
          </cell>
          <cell r="N20" t="str">
            <v>NA</v>
          </cell>
          <cell r="O20" t="str">
            <v>NA</v>
          </cell>
        </row>
        <row r="21">
          <cell r="C21">
            <v>20</v>
          </cell>
          <cell r="D21">
            <v>10</v>
          </cell>
          <cell r="E21" t="str">
            <v>B</v>
          </cell>
          <cell r="I21" t="str">
            <v>NA</v>
          </cell>
          <cell r="N21" t="str">
            <v>NA</v>
          </cell>
          <cell r="O21" t="str">
            <v>NA</v>
          </cell>
        </row>
        <row r="22">
          <cell r="C22"/>
          <cell r="D22"/>
          <cell r="E22"/>
          <cell r="I22" t="str">
            <v>NA</v>
          </cell>
          <cell r="N22"/>
          <cell r="O22"/>
        </row>
        <row r="23">
          <cell r="C23"/>
          <cell r="D23"/>
          <cell r="E23"/>
          <cell r="I23">
            <v>0.48420000000000002</v>
          </cell>
          <cell r="N23"/>
          <cell r="O23"/>
        </row>
        <row r="24">
          <cell r="C24"/>
          <cell r="D24"/>
          <cell r="E24"/>
          <cell r="I24" t="str">
            <v>NA</v>
          </cell>
          <cell r="N24"/>
          <cell r="O24"/>
        </row>
        <row r="25">
          <cell r="C25"/>
          <cell r="D25"/>
          <cell r="E25"/>
          <cell r="I25" t="str">
            <v>NA</v>
          </cell>
          <cell r="N25"/>
          <cell r="O25"/>
        </row>
        <row r="26">
          <cell r="C26"/>
          <cell r="D26"/>
          <cell r="E26"/>
          <cell r="I26" t="str">
            <v>NA</v>
          </cell>
          <cell r="N26"/>
          <cell r="O26"/>
        </row>
        <row r="27">
          <cell r="C27">
            <v>0</v>
          </cell>
          <cell r="D27">
            <v>90</v>
          </cell>
          <cell r="E27" t="str">
            <v>B</v>
          </cell>
          <cell r="I27" t="str">
            <v>NA</v>
          </cell>
          <cell r="N27" t="str">
            <v>NA</v>
          </cell>
          <cell r="O27" t="str">
            <v>NA</v>
          </cell>
        </row>
        <row r="28">
          <cell r="C28">
            <v>10</v>
          </cell>
          <cell r="D28">
            <v>40</v>
          </cell>
          <cell r="E28" t="str">
            <v>T</v>
          </cell>
          <cell r="I28">
            <v>2.47E-2</v>
          </cell>
          <cell r="N28" t="str">
            <v>NA</v>
          </cell>
          <cell r="O28" t="str">
            <v>NA</v>
          </cell>
        </row>
        <row r="29">
          <cell r="C29">
            <v>10</v>
          </cell>
          <cell r="D29">
            <v>50</v>
          </cell>
          <cell r="E29" t="str">
            <v>T</v>
          </cell>
          <cell r="I29" t="str">
            <v>NA</v>
          </cell>
          <cell r="N29" t="str">
            <v>NA</v>
          </cell>
          <cell r="O29" t="str">
            <v>NA</v>
          </cell>
        </row>
        <row r="30">
          <cell r="C30">
            <v>0</v>
          </cell>
          <cell r="D30">
            <v>50</v>
          </cell>
          <cell r="E30" t="str">
            <v>B</v>
          </cell>
          <cell r="I30" t="str">
            <v>NA</v>
          </cell>
          <cell r="N30" t="str">
            <v>NA</v>
          </cell>
          <cell r="O30" t="str">
            <v>NA</v>
          </cell>
        </row>
        <row r="31">
          <cell r="C31">
            <v>10</v>
          </cell>
          <cell r="D31">
            <v>60</v>
          </cell>
          <cell r="E31" t="str">
            <v>B</v>
          </cell>
          <cell r="I31" t="str">
            <v>NA</v>
          </cell>
          <cell r="N31" t="str">
            <v>NA</v>
          </cell>
          <cell r="O31" t="str">
            <v>NA</v>
          </cell>
        </row>
        <row r="32">
          <cell r="C32">
            <v>10</v>
          </cell>
          <cell r="D32">
            <v>70</v>
          </cell>
          <cell r="E32" t="str">
            <v>B</v>
          </cell>
          <cell r="I32">
            <v>6.3899999999999998E-2</v>
          </cell>
          <cell r="N32" t="str">
            <v>NA</v>
          </cell>
          <cell r="O32" t="str">
            <v>NA</v>
          </cell>
        </row>
        <row r="33">
          <cell r="C33">
            <v>10</v>
          </cell>
          <cell r="D33">
            <v>100</v>
          </cell>
          <cell r="E33" t="str">
            <v>B</v>
          </cell>
          <cell r="I33">
            <v>0.11700000000000001</v>
          </cell>
          <cell r="N33">
            <v>7.5265942488932405</v>
          </cell>
          <cell r="O33">
            <v>8.463000000000001</v>
          </cell>
        </row>
        <row r="34">
          <cell r="C34"/>
          <cell r="D34"/>
          <cell r="E34"/>
          <cell r="I34">
            <v>0.5091</v>
          </cell>
          <cell r="N34"/>
          <cell r="O34"/>
        </row>
        <row r="35">
          <cell r="C35"/>
          <cell r="D35"/>
          <cell r="E35"/>
          <cell r="I35" t="str">
            <v>NA</v>
          </cell>
          <cell r="N35"/>
          <cell r="O35"/>
        </row>
        <row r="36">
          <cell r="C36"/>
          <cell r="D36"/>
          <cell r="E36"/>
          <cell r="I36" t="str">
            <v>NA</v>
          </cell>
          <cell r="N36"/>
          <cell r="O36"/>
        </row>
        <row r="37">
          <cell r="C37"/>
          <cell r="D37"/>
          <cell r="E37"/>
          <cell r="I37">
            <v>0</v>
          </cell>
          <cell r="N37"/>
          <cell r="O37"/>
        </row>
        <row r="38">
          <cell r="C38"/>
          <cell r="D38"/>
          <cell r="E38"/>
          <cell r="I38">
            <v>2.0341</v>
          </cell>
          <cell r="N38"/>
          <cell r="O38"/>
        </row>
        <row r="39">
          <cell r="C39"/>
          <cell r="D39"/>
          <cell r="E39"/>
          <cell r="I39">
            <v>0.96020000000000005</v>
          </cell>
          <cell r="N39"/>
          <cell r="O39"/>
        </row>
        <row r="40">
          <cell r="C40"/>
          <cell r="D40"/>
          <cell r="E40"/>
          <cell r="I40">
            <v>0.4708</v>
          </cell>
          <cell r="N40"/>
          <cell r="O40"/>
        </row>
        <row r="41">
          <cell r="C41"/>
          <cell r="D41"/>
          <cell r="E41"/>
          <cell r="I41">
            <v>0.18360000000000001</v>
          </cell>
          <cell r="N41"/>
          <cell r="O41"/>
        </row>
        <row r="42">
          <cell r="C42"/>
          <cell r="D42"/>
          <cell r="E42"/>
          <cell r="I42">
            <v>0</v>
          </cell>
          <cell r="N42"/>
          <cell r="O42"/>
        </row>
        <row r="43">
          <cell r="C43"/>
          <cell r="D43"/>
          <cell r="E43"/>
          <cell r="I43" t="str">
            <v>NA</v>
          </cell>
          <cell r="N43"/>
          <cell r="O43"/>
        </row>
        <row r="44">
          <cell r="C44"/>
          <cell r="D44"/>
          <cell r="E44"/>
          <cell r="I44">
            <v>0.3453</v>
          </cell>
          <cell r="N44"/>
          <cell r="O44"/>
        </row>
        <row r="45">
          <cell r="C45">
            <v>0</v>
          </cell>
          <cell r="D45">
            <v>50</v>
          </cell>
          <cell r="E45" t="str">
            <v>T</v>
          </cell>
          <cell r="I45" t="str">
            <v>NA</v>
          </cell>
          <cell r="N45" t="str">
            <v>NA</v>
          </cell>
          <cell r="O45" t="str">
            <v>NA</v>
          </cell>
        </row>
        <row r="46">
          <cell r="C46">
            <v>0</v>
          </cell>
          <cell r="D46">
            <v>70</v>
          </cell>
          <cell r="E46" t="str">
            <v>B</v>
          </cell>
          <cell r="I46" t="str">
            <v>NA</v>
          </cell>
          <cell r="N46" t="str">
            <v>NA</v>
          </cell>
          <cell r="O46" t="str">
            <v>NA</v>
          </cell>
        </row>
        <row r="47">
          <cell r="C47">
            <v>20</v>
          </cell>
          <cell r="D47">
            <v>60</v>
          </cell>
          <cell r="E47" t="str">
            <v>B</v>
          </cell>
          <cell r="I47" t="str">
            <v>NA</v>
          </cell>
          <cell r="N47" t="str">
            <v>NA</v>
          </cell>
          <cell r="O47" t="str">
            <v>NA</v>
          </cell>
        </row>
        <row r="48">
          <cell r="C48">
            <v>20</v>
          </cell>
          <cell r="D48">
            <v>70</v>
          </cell>
          <cell r="E48" t="str">
            <v>B</v>
          </cell>
          <cell r="I48" t="str">
            <v>NA</v>
          </cell>
          <cell r="N48" t="str">
            <v>NA</v>
          </cell>
          <cell r="O48" t="str">
            <v>NA</v>
          </cell>
        </row>
        <row r="49">
          <cell r="C49">
            <v>20</v>
          </cell>
          <cell r="D49">
            <v>80</v>
          </cell>
          <cell r="E49" t="str">
            <v>B</v>
          </cell>
          <cell r="I49" t="str">
            <v>NA</v>
          </cell>
          <cell r="N49" t="str">
            <v>NA</v>
          </cell>
          <cell r="O49" t="str">
            <v>NA</v>
          </cell>
        </row>
        <row r="50">
          <cell r="C50">
            <v>20</v>
          </cell>
          <cell r="D50">
            <v>90</v>
          </cell>
          <cell r="E50" t="str">
            <v>T</v>
          </cell>
          <cell r="I50" t="str">
            <v>NA</v>
          </cell>
          <cell r="N50" t="str">
            <v>NA</v>
          </cell>
          <cell r="O50" t="str">
            <v>NA</v>
          </cell>
        </row>
        <row r="51">
          <cell r="C51"/>
          <cell r="D51"/>
          <cell r="E51"/>
          <cell r="I51" t="str">
            <v>NA</v>
          </cell>
          <cell r="N51"/>
          <cell r="O51"/>
        </row>
        <row r="52">
          <cell r="C52"/>
          <cell r="D52"/>
          <cell r="E52"/>
          <cell r="I52">
            <v>0.34889999999999999</v>
          </cell>
          <cell r="N52"/>
          <cell r="O52"/>
        </row>
        <row r="53">
          <cell r="C53"/>
          <cell r="D53"/>
          <cell r="E53"/>
          <cell r="I53" t="str">
            <v>NA</v>
          </cell>
          <cell r="N53"/>
          <cell r="O53"/>
        </row>
        <row r="54">
          <cell r="C54"/>
          <cell r="D54"/>
          <cell r="E54"/>
          <cell r="I54">
            <v>0</v>
          </cell>
          <cell r="N54"/>
          <cell r="O54"/>
        </row>
        <row r="55">
          <cell r="C55"/>
          <cell r="D55"/>
          <cell r="E55"/>
          <cell r="I55">
            <v>6.5000000000000002E-2</v>
          </cell>
          <cell r="N55"/>
          <cell r="O55"/>
        </row>
        <row r="56">
          <cell r="C56"/>
          <cell r="D56"/>
          <cell r="E56"/>
          <cell r="I56">
            <v>0.1585</v>
          </cell>
          <cell r="N56"/>
          <cell r="O56"/>
        </row>
        <row r="57">
          <cell r="C57"/>
          <cell r="D57"/>
          <cell r="E57"/>
          <cell r="I57">
            <v>0.43430000000000002</v>
          </cell>
          <cell r="N57"/>
          <cell r="O57"/>
        </row>
        <row r="58">
          <cell r="C58"/>
          <cell r="D58"/>
          <cell r="E58"/>
          <cell r="I58">
            <v>1.0487</v>
          </cell>
          <cell r="N58"/>
          <cell r="O58"/>
        </row>
        <row r="59">
          <cell r="C59"/>
          <cell r="D59"/>
          <cell r="E59"/>
          <cell r="I59">
            <v>2.2073999999999998</v>
          </cell>
          <cell r="N59"/>
          <cell r="O59"/>
        </row>
        <row r="60">
          <cell r="C60"/>
          <cell r="D60"/>
          <cell r="E60"/>
          <cell r="I60">
            <v>1.21E-2</v>
          </cell>
          <cell r="N60"/>
          <cell r="O60"/>
        </row>
        <row r="61">
          <cell r="C61"/>
          <cell r="D61"/>
          <cell r="E61"/>
          <cell r="I61">
            <v>0.49430000000000002</v>
          </cell>
          <cell r="N61"/>
          <cell r="O61"/>
        </row>
        <row r="62">
          <cell r="C62">
            <v>20</v>
          </cell>
          <cell r="D62">
            <v>10</v>
          </cell>
          <cell r="E62" t="str">
            <v>T</v>
          </cell>
          <cell r="I62" t="str">
            <v>NA</v>
          </cell>
          <cell r="N62" t="str">
            <v>NA</v>
          </cell>
          <cell r="O62" t="str">
            <v>NA</v>
          </cell>
        </row>
        <row r="63">
          <cell r="C63">
            <v>20</v>
          </cell>
          <cell r="D63">
            <v>40</v>
          </cell>
          <cell r="E63" t="str">
            <v>T</v>
          </cell>
          <cell r="I63" t="str">
            <v>NA</v>
          </cell>
          <cell r="N63" t="str">
            <v>NA</v>
          </cell>
          <cell r="O63" t="str">
            <v>NA</v>
          </cell>
        </row>
        <row r="64">
          <cell r="C64">
            <v>20</v>
          </cell>
          <cell r="D64">
            <v>50</v>
          </cell>
          <cell r="E64" t="str">
            <v>T</v>
          </cell>
          <cell r="I64" t="str">
            <v>NA</v>
          </cell>
          <cell r="N64" t="str">
            <v>NA</v>
          </cell>
          <cell r="O64" t="str">
            <v>NA</v>
          </cell>
        </row>
        <row r="65">
          <cell r="C65">
            <v>20</v>
          </cell>
          <cell r="D65">
            <v>60</v>
          </cell>
          <cell r="E65" t="str">
            <v>T</v>
          </cell>
          <cell r="I65" t="str">
            <v>NA</v>
          </cell>
          <cell r="N65" t="str">
            <v>NA</v>
          </cell>
          <cell r="O65" t="str">
            <v>NA</v>
          </cell>
        </row>
        <row r="66">
          <cell r="C66">
            <v>20</v>
          </cell>
          <cell r="D66">
            <v>70</v>
          </cell>
          <cell r="E66" t="str">
            <v>T</v>
          </cell>
          <cell r="I66" t="str">
            <v>NA</v>
          </cell>
          <cell r="N66" t="str">
            <v>NA</v>
          </cell>
          <cell r="O66" t="str">
            <v>NA</v>
          </cell>
        </row>
        <row r="67">
          <cell r="C67">
            <v>20</v>
          </cell>
          <cell r="D67">
            <v>80</v>
          </cell>
          <cell r="E67" t="str">
            <v>T</v>
          </cell>
          <cell r="I67" t="str">
            <v>NA</v>
          </cell>
          <cell r="N67" t="str">
            <v>NA</v>
          </cell>
          <cell r="O67" t="str">
            <v>NA</v>
          </cell>
        </row>
        <row r="68">
          <cell r="C68">
            <v>20</v>
          </cell>
          <cell r="D68">
            <v>100</v>
          </cell>
          <cell r="E68" t="str">
            <v>T</v>
          </cell>
          <cell r="I68" t="str">
            <v>NA</v>
          </cell>
          <cell r="N68" t="str">
            <v>NA</v>
          </cell>
          <cell r="O68" t="str">
            <v>NA</v>
          </cell>
        </row>
        <row r="69">
          <cell r="C69">
            <v>20</v>
          </cell>
          <cell r="D69">
            <v>30</v>
          </cell>
          <cell r="E69" t="str">
            <v>B</v>
          </cell>
          <cell r="I69">
            <v>0.14849999999999999</v>
          </cell>
          <cell r="N69">
            <v>9.1714728388685653</v>
          </cell>
          <cell r="O69">
            <v>10.126999999999999</v>
          </cell>
        </row>
        <row r="70">
          <cell r="C70">
            <v>20</v>
          </cell>
          <cell r="D70">
            <v>90</v>
          </cell>
          <cell r="E70" t="str">
            <v>B</v>
          </cell>
          <cell r="I70" t="str">
            <v>NA</v>
          </cell>
          <cell r="N70" t="str">
            <v>NA</v>
          </cell>
          <cell r="O70" t="str">
            <v>NA</v>
          </cell>
        </row>
        <row r="71">
          <cell r="C71"/>
          <cell r="D71"/>
          <cell r="E71"/>
          <cell r="I71">
            <v>2.202</v>
          </cell>
          <cell r="N71">
            <v>100.859349762452</v>
          </cell>
          <cell r="O71">
            <v>100.3665</v>
          </cell>
        </row>
        <row r="72">
          <cell r="C72"/>
          <cell r="D72"/>
          <cell r="E72"/>
          <cell r="I72">
            <v>0.40539999999999998</v>
          </cell>
          <cell r="N72">
            <v>103.20972743190939</v>
          </cell>
          <cell r="O72">
            <v>107.0775</v>
          </cell>
        </row>
        <row r="73">
          <cell r="C73">
            <v>20</v>
          </cell>
          <cell r="D73">
            <v>100</v>
          </cell>
          <cell r="E73" t="str">
            <v>B</v>
          </cell>
          <cell r="I73">
            <v>0.75380000000000003</v>
          </cell>
          <cell r="N73">
            <v>180.98926558670968</v>
          </cell>
          <cell r="O73">
            <v>183.6275</v>
          </cell>
        </row>
        <row r="74">
          <cell r="C74"/>
          <cell r="D74"/>
          <cell r="E74"/>
          <cell r="I74">
            <v>0.52680000000000005</v>
          </cell>
          <cell r="N74"/>
          <cell r="O74"/>
        </row>
        <row r="75">
          <cell r="C75"/>
          <cell r="D75"/>
          <cell r="E75"/>
          <cell r="I75">
            <v>3.32E-2</v>
          </cell>
          <cell r="N75"/>
          <cell r="O75"/>
        </row>
        <row r="76">
          <cell r="C76"/>
          <cell r="D76"/>
          <cell r="E76"/>
          <cell r="I76" t="str">
            <v>NA</v>
          </cell>
          <cell r="N76"/>
          <cell r="O76"/>
        </row>
        <row r="77">
          <cell r="C77"/>
          <cell r="D77"/>
          <cell r="E77"/>
          <cell r="I77">
            <v>0</v>
          </cell>
          <cell r="N77"/>
          <cell r="O77"/>
        </row>
        <row r="78">
          <cell r="C78"/>
          <cell r="D78"/>
          <cell r="E78"/>
          <cell r="I78">
            <v>0.1263</v>
          </cell>
          <cell r="N78"/>
          <cell r="O78"/>
        </row>
        <row r="79">
          <cell r="C79"/>
          <cell r="D79"/>
          <cell r="E79"/>
          <cell r="I79">
            <v>0.16270000000000001</v>
          </cell>
          <cell r="N79"/>
          <cell r="O79"/>
        </row>
        <row r="80">
          <cell r="C80"/>
          <cell r="D80"/>
          <cell r="E80"/>
          <cell r="I80">
            <v>0.4461</v>
          </cell>
          <cell r="N80"/>
          <cell r="O80"/>
        </row>
        <row r="81">
          <cell r="C81"/>
          <cell r="D81"/>
          <cell r="E81"/>
          <cell r="I81">
            <v>1.0613999999999999</v>
          </cell>
          <cell r="N81"/>
          <cell r="O81"/>
        </row>
        <row r="82">
          <cell r="C82"/>
          <cell r="D82"/>
          <cell r="E82"/>
          <cell r="I82">
            <v>2.2368000000000001</v>
          </cell>
          <cell r="N82"/>
          <cell r="O82"/>
        </row>
        <row r="83">
          <cell r="C83"/>
          <cell r="D83"/>
          <cell r="E83"/>
          <cell r="I83" t="str">
            <v>NA</v>
          </cell>
          <cell r="N83"/>
          <cell r="O83"/>
        </row>
        <row r="84">
          <cell r="C84"/>
          <cell r="D84"/>
          <cell r="E84"/>
          <cell r="I84">
            <v>0.49559999999999998</v>
          </cell>
          <cell r="N84"/>
          <cell r="O84"/>
        </row>
        <row r="85">
          <cell r="C85">
            <v>20</v>
          </cell>
          <cell r="D85">
            <v>20</v>
          </cell>
          <cell r="E85" t="str">
            <v>T</v>
          </cell>
          <cell r="I85" t="str">
            <v>NA</v>
          </cell>
          <cell r="N85" t="str">
            <v>NA</v>
          </cell>
          <cell r="O85" t="str">
            <v>NA</v>
          </cell>
        </row>
        <row r="86">
          <cell r="C86">
            <v>0</v>
          </cell>
          <cell r="D86">
            <v>10</v>
          </cell>
          <cell r="E86" t="str">
            <v>B</v>
          </cell>
          <cell r="I86" t="str">
            <v>NA</v>
          </cell>
          <cell r="N86" t="str">
            <v>NA</v>
          </cell>
          <cell r="O86" t="str">
            <v>NA</v>
          </cell>
        </row>
        <row r="87">
          <cell r="C87">
            <v>10</v>
          </cell>
          <cell r="D87">
            <v>90</v>
          </cell>
          <cell r="E87" t="str">
            <v>T</v>
          </cell>
          <cell r="I87">
            <v>0.43113333333333337</v>
          </cell>
          <cell r="N87">
            <v>20.931392717371931</v>
          </cell>
          <cell r="O87">
            <v>21.457166666666669</v>
          </cell>
        </row>
        <row r="88">
          <cell r="C88">
            <v>0</v>
          </cell>
          <cell r="D88">
            <v>10</v>
          </cell>
          <cell r="E88" t="str">
            <v>T</v>
          </cell>
          <cell r="I88">
            <v>5.8500000000000003E-2</v>
          </cell>
          <cell r="N88" t="str">
            <v>NA</v>
          </cell>
          <cell r="O88" t="str">
            <v>NA</v>
          </cell>
        </row>
        <row r="89">
          <cell r="C89">
            <v>0</v>
          </cell>
          <cell r="D89">
            <v>20</v>
          </cell>
          <cell r="E89" t="str">
            <v>T</v>
          </cell>
          <cell r="I89" t="str">
            <v>NA</v>
          </cell>
          <cell r="N89" t="str">
            <v>NA</v>
          </cell>
          <cell r="O89" t="str">
            <v>NA</v>
          </cell>
        </row>
        <row r="90">
          <cell r="C90">
            <v>0</v>
          </cell>
          <cell r="D90">
            <v>30</v>
          </cell>
          <cell r="E90" t="str">
            <v>T</v>
          </cell>
          <cell r="I90" t="str">
            <v>NA</v>
          </cell>
          <cell r="N90" t="str">
            <v>NA</v>
          </cell>
          <cell r="O90" t="str">
            <v>NA</v>
          </cell>
        </row>
        <row r="91">
          <cell r="C91"/>
          <cell r="D91"/>
          <cell r="E91"/>
          <cell r="I91">
            <v>2.1600000000000001E-2</v>
          </cell>
          <cell r="N91"/>
          <cell r="O91"/>
        </row>
        <row r="92">
          <cell r="C92"/>
          <cell r="D92"/>
          <cell r="E92"/>
          <cell r="I92">
            <v>0.51919999999999999</v>
          </cell>
          <cell r="N92"/>
          <cell r="O92"/>
        </row>
        <row r="93">
          <cell r="C93">
            <v>0</v>
          </cell>
          <cell r="D93">
            <v>60</v>
          </cell>
          <cell r="E93" t="str">
            <v>T</v>
          </cell>
          <cell r="I93" t="str">
            <v>NA</v>
          </cell>
          <cell r="N93" t="str">
            <v>NA</v>
          </cell>
          <cell r="O93" t="str">
            <v>NA</v>
          </cell>
        </row>
        <row r="94">
          <cell r="C94">
            <v>0</v>
          </cell>
          <cell r="D94">
            <v>70</v>
          </cell>
          <cell r="E94" t="str">
            <v>T</v>
          </cell>
          <cell r="I94" t="str">
            <v>NA</v>
          </cell>
          <cell r="N94" t="str">
            <v>NA</v>
          </cell>
          <cell r="O94" t="str">
            <v>NA</v>
          </cell>
        </row>
        <row r="95">
          <cell r="C95">
            <v>0</v>
          </cell>
          <cell r="D95">
            <v>80</v>
          </cell>
          <cell r="E95" t="str">
            <v>T</v>
          </cell>
          <cell r="I95" t="str">
            <v>NA</v>
          </cell>
          <cell r="N95" t="str">
            <v>NA</v>
          </cell>
          <cell r="O95" t="str">
            <v>NA</v>
          </cell>
        </row>
        <row r="96">
          <cell r="C96">
            <v>0</v>
          </cell>
          <cell r="D96">
            <v>90</v>
          </cell>
          <cell r="E96" t="str">
            <v>T</v>
          </cell>
          <cell r="I96" t="str">
            <v>NA</v>
          </cell>
          <cell r="N96" t="str">
            <v>NA</v>
          </cell>
          <cell r="O96" t="str">
            <v>NA</v>
          </cell>
        </row>
        <row r="97">
          <cell r="C97">
            <v>0</v>
          </cell>
          <cell r="D97">
            <v>100</v>
          </cell>
          <cell r="E97" t="str">
            <v>T</v>
          </cell>
          <cell r="I97" t="str">
            <v>NA</v>
          </cell>
          <cell r="N97" t="str">
            <v>NA</v>
          </cell>
          <cell r="O97" t="str">
            <v>NA</v>
          </cell>
        </row>
        <row r="98">
          <cell r="C98">
            <v>0</v>
          </cell>
          <cell r="D98">
            <v>60</v>
          </cell>
          <cell r="E98" t="str">
            <v>B</v>
          </cell>
          <cell r="I98" t="str">
            <v>NA</v>
          </cell>
          <cell r="N98" t="str">
            <v>NA</v>
          </cell>
          <cell r="O98" t="str">
            <v>NA</v>
          </cell>
        </row>
        <row r="99">
          <cell r="C99">
            <v>0</v>
          </cell>
          <cell r="D99">
            <v>100</v>
          </cell>
          <cell r="E99" t="str">
            <v>B</v>
          </cell>
          <cell r="I99" t="str">
            <v>NA</v>
          </cell>
          <cell r="N99" t="str">
            <v>NA</v>
          </cell>
          <cell r="O99" t="str">
            <v>NA</v>
          </cell>
        </row>
        <row r="100">
          <cell r="C100">
            <v>10</v>
          </cell>
          <cell r="D100">
            <v>0</v>
          </cell>
          <cell r="E100" t="str">
            <v>T</v>
          </cell>
          <cell r="I100" t="str">
            <v>NA</v>
          </cell>
          <cell r="N100" t="str">
            <v>NA</v>
          </cell>
          <cell r="O100" t="str">
            <v>NA</v>
          </cell>
        </row>
        <row r="101">
          <cell r="C101">
            <v>10</v>
          </cell>
          <cell r="D101">
            <v>60</v>
          </cell>
          <cell r="E101" t="str">
            <v>T</v>
          </cell>
          <cell r="I101" t="str">
            <v>NA</v>
          </cell>
          <cell r="N101" t="str">
            <v>NA</v>
          </cell>
          <cell r="O101" t="str">
            <v>NA</v>
          </cell>
        </row>
        <row r="102">
          <cell r="C102">
            <v>10</v>
          </cell>
          <cell r="D102">
            <v>70</v>
          </cell>
          <cell r="E102" t="str">
            <v>T</v>
          </cell>
          <cell r="I102" t="str">
            <v>NA</v>
          </cell>
          <cell r="N102" t="str">
            <v>NA</v>
          </cell>
          <cell r="O102" t="str">
            <v>NA</v>
          </cell>
        </row>
        <row r="103">
          <cell r="C103">
            <v>10</v>
          </cell>
          <cell r="D103">
            <v>10</v>
          </cell>
          <cell r="E103" t="str">
            <v>B</v>
          </cell>
          <cell r="I103" t="str">
            <v>NA</v>
          </cell>
          <cell r="N103" t="str">
            <v>NA</v>
          </cell>
          <cell r="O103" t="str">
            <v>NA</v>
          </cell>
        </row>
        <row r="104">
          <cell r="C104">
            <v>10</v>
          </cell>
          <cell r="D104">
            <v>50</v>
          </cell>
          <cell r="E104" t="str">
            <v>B</v>
          </cell>
          <cell r="I104" t="str">
            <v>NA</v>
          </cell>
          <cell r="N104" t="str">
            <v>NA</v>
          </cell>
          <cell r="O104" t="str">
            <v>NA</v>
          </cell>
        </row>
        <row r="105">
          <cell r="C105"/>
          <cell r="D105"/>
          <cell r="E105"/>
          <cell r="I105">
            <v>0.53169999999999995</v>
          </cell>
          <cell r="N105"/>
          <cell r="O105"/>
        </row>
        <row r="106">
          <cell r="C106"/>
          <cell r="D106"/>
          <cell r="E106"/>
          <cell r="I106" t="str">
            <v>NA</v>
          </cell>
          <cell r="N106"/>
          <cell r="O106"/>
        </row>
      </sheetData>
      <sheetData sheetId="3"/>
      <sheetData sheetId="4">
        <row r="2">
          <cell r="C2"/>
          <cell r="D2"/>
          <cell r="E2"/>
          <cell r="I2">
            <v>0</v>
          </cell>
          <cell r="N2"/>
          <cell r="O2"/>
        </row>
        <row r="3">
          <cell r="C3"/>
          <cell r="D3"/>
          <cell r="E3"/>
          <cell r="I3">
            <v>0.20669999999999999</v>
          </cell>
          <cell r="N3"/>
          <cell r="O3"/>
        </row>
        <row r="4">
          <cell r="C4"/>
          <cell r="D4"/>
          <cell r="E4"/>
          <cell r="I4">
            <v>0.2137</v>
          </cell>
          <cell r="N4"/>
          <cell r="O4"/>
        </row>
        <row r="5">
          <cell r="C5"/>
          <cell r="D5"/>
          <cell r="E5"/>
          <cell r="I5">
            <v>0.59260000000000002</v>
          </cell>
          <cell r="N5"/>
          <cell r="O5"/>
        </row>
        <row r="6">
          <cell r="C6"/>
          <cell r="D6"/>
          <cell r="E6"/>
          <cell r="I6">
            <v>1.2130000000000001</v>
          </cell>
          <cell r="N6"/>
          <cell r="O6"/>
        </row>
        <row r="7">
          <cell r="C7"/>
          <cell r="D7"/>
          <cell r="E7"/>
          <cell r="I7">
            <v>2.3450000000000002</v>
          </cell>
          <cell r="N7"/>
          <cell r="O7"/>
        </row>
        <row r="8">
          <cell r="C8"/>
          <cell r="D8"/>
          <cell r="E8"/>
          <cell r="I8" t="str">
            <v>NA</v>
          </cell>
          <cell r="N8"/>
          <cell r="O8"/>
        </row>
        <row r="9">
          <cell r="C9"/>
          <cell r="D9"/>
          <cell r="E9"/>
          <cell r="I9">
            <v>0.89249999999999996</v>
          </cell>
          <cell r="N9"/>
          <cell r="O9"/>
        </row>
        <row r="10">
          <cell r="C10">
            <v>0</v>
          </cell>
          <cell r="D10">
            <v>40</v>
          </cell>
          <cell r="E10" t="str">
            <v>T</v>
          </cell>
          <cell r="I10" t="str">
            <v>NA</v>
          </cell>
          <cell r="N10" t="str">
            <v>NA</v>
          </cell>
          <cell r="O10" t="str">
            <v>NA</v>
          </cell>
        </row>
        <row r="11">
          <cell r="C11">
            <v>10</v>
          </cell>
          <cell r="D11">
            <v>0</v>
          </cell>
          <cell r="E11" t="str">
            <v>B</v>
          </cell>
          <cell r="I11">
            <v>0.13619999999999999</v>
          </cell>
          <cell r="N11">
            <v>4.7916111976071045</v>
          </cell>
          <cell r="O11">
            <v>5.8155000000000001</v>
          </cell>
        </row>
        <row r="12">
          <cell r="C12">
            <v>10</v>
          </cell>
          <cell r="D12">
            <v>90</v>
          </cell>
          <cell r="E12" t="str">
            <v>B</v>
          </cell>
          <cell r="I12">
            <v>0.2286</v>
          </cell>
          <cell r="N12">
            <v>8.7607972895796706</v>
          </cell>
          <cell r="O12">
            <v>9.7274999999999991</v>
          </cell>
        </row>
        <row r="13">
          <cell r="C13">
            <v>10</v>
          </cell>
          <cell r="D13">
            <v>10</v>
          </cell>
          <cell r="E13" t="str">
            <v>T</v>
          </cell>
          <cell r="I13">
            <v>0.23400000000000001</v>
          </cell>
          <cell r="N13">
            <v>8.9927627105391075</v>
          </cell>
          <cell r="O13">
            <v>9.9570000000000007</v>
          </cell>
        </row>
        <row r="14">
          <cell r="C14">
            <v>10</v>
          </cell>
          <cell r="D14">
            <v>80</v>
          </cell>
          <cell r="E14" t="str">
            <v>T</v>
          </cell>
          <cell r="I14">
            <v>0.27210000000000001</v>
          </cell>
          <cell r="N14">
            <v>10.629407625086237</v>
          </cell>
          <cell r="O14">
            <v>11.57</v>
          </cell>
        </row>
        <row r="15">
          <cell r="C15">
            <v>10</v>
          </cell>
          <cell r="D15">
            <v>20</v>
          </cell>
          <cell r="E15" t="str">
            <v>B</v>
          </cell>
          <cell r="I15">
            <v>0.29659999999999997</v>
          </cell>
          <cell r="N15">
            <v>11.681843331291084</v>
          </cell>
          <cell r="O15">
            <v>12.608499999999999</v>
          </cell>
        </row>
        <row r="16">
          <cell r="C16">
            <v>20</v>
          </cell>
          <cell r="D16">
            <v>30</v>
          </cell>
          <cell r="E16" t="str">
            <v>T</v>
          </cell>
          <cell r="I16">
            <v>0.14280000000000001</v>
          </cell>
          <cell r="N16">
            <v>5.0751244898908601</v>
          </cell>
          <cell r="O16">
            <v>6.0955000000000004</v>
          </cell>
        </row>
        <row r="17">
          <cell r="C17">
            <v>10</v>
          </cell>
          <cell r="D17">
            <v>30</v>
          </cell>
          <cell r="E17" t="str">
            <v>T</v>
          </cell>
          <cell r="I17">
            <v>0.1595</v>
          </cell>
          <cell r="N17">
            <v>5.7924990324876333</v>
          </cell>
          <cell r="O17">
            <v>6.8034999999999997</v>
          </cell>
        </row>
        <row r="18">
          <cell r="C18">
            <v>10</v>
          </cell>
          <cell r="D18">
            <v>20</v>
          </cell>
          <cell r="E18" t="str">
            <v>T</v>
          </cell>
          <cell r="I18">
            <v>0.2545</v>
          </cell>
          <cell r="N18">
            <v>9.8733721789962239</v>
          </cell>
          <cell r="O18">
            <v>10.824</v>
          </cell>
        </row>
        <row r="19">
          <cell r="C19">
            <v>10</v>
          </cell>
          <cell r="D19">
            <v>100</v>
          </cell>
          <cell r="E19" t="str">
            <v>T</v>
          </cell>
          <cell r="I19">
            <v>0.19439999999999999</v>
          </cell>
          <cell r="N19">
            <v>7.2916829568365777</v>
          </cell>
          <cell r="O19">
            <v>8.2789999999999999</v>
          </cell>
        </row>
        <row r="20">
          <cell r="C20">
            <v>10</v>
          </cell>
          <cell r="D20">
            <v>80</v>
          </cell>
          <cell r="E20" t="str">
            <v>B</v>
          </cell>
          <cell r="I20">
            <v>0.2203</v>
          </cell>
          <cell r="N20">
            <v>8.404257846253131</v>
          </cell>
          <cell r="O20">
            <v>9.3755000000000006</v>
          </cell>
        </row>
        <row r="21">
          <cell r="C21">
            <v>20</v>
          </cell>
          <cell r="D21">
            <v>10</v>
          </cell>
          <cell r="E21" t="str">
            <v>B</v>
          </cell>
          <cell r="I21">
            <v>0.13880000000000001</v>
          </cell>
          <cell r="N21">
            <v>4.9032982521431299</v>
          </cell>
          <cell r="O21">
            <v>5.9235000000000007</v>
          </cell>
        </row>
        <row r="22">
          <cell r="C22"/>
          <cell r="D22"/>
          <cell r="E22"/>
          <cell r="I22" t="str">
            <v>NA</v>
          </cell>
          <cell r="N22"/>
          <cell r="O22"/>
        </row>
        <row r="23">
          <cell r="C23"/>
          <cell r="D23"/>
          <cell r="E23"/>
          <cell r="I23">
            <v>0.77429999999999999</v>
          </cell>
          <cell r="N23"/>
          <cell r="O23"/>
        </row>
        <row r="24">
          <cell r="C24"/>
          <cell r="D24"/>
          <cell r="E24"/>
          <cell r="I24">
            <v>1.9599999999999999E-2</v>
          </cell>
          <cell r="N24"/>
          <cell r="O24"/>
        </row>
        <row r="25">
          <cell r="C25"/>
          <cell r="D25"/>
          <cell r="E25"/>
          <cell r="I25" t="str">
            <v>NA</v>
          </cell>
          <cell r="N25"/>
          <cell r="O25"/>
        </row>
        <row r="26">
          <cell r="C26"/>
          <cell r="D26"/>
          <cell r="E26"/>
          <cell r="I26" t="str">
            <v>NA</v>
          </cell>
          <cell r="N26"/>
          <cell r="O26"/>
        </row>
        <row r="27">
          <cell r="C27">
            <v>0</v>
          </cell>
          <cell r="D27">
            <v>90</v>
          </cell>
          <cell r="E27" t="str">
            <v>B</v>
          </cell>
          <cell r="I27">
            <v>0.18229999999999999</v>
          </cell>
          <cell r="N27">
            <v>6.7719085876496941</v>
          </cell>
          <cell r="O27">
            <v>7.7680000000000007</v>
          </cell>
        </row>
        <row r="28">
          <cell r="C28">
            <v>10</v>
          </cell>
          <cell r="D28">
            <v>40</v>
          </cell>
          <cell r="E28" t="str">
            <v>T</v>
          </cell>
          <cell r="I28">
            <v>0.14910000000000001</v>
          </cell>
          <cell r="N28">
            <v>5.3457508143435355</v>
          </cell>
          <cell r="O28">
            <v>6.3620000000000001</v>
          </cell>
        </row>
        <row r="29">
          <cell r="C29">
            <v>10</v>
          </cell>
          <cell r="D29">
            <v>50</v>
          </cell>
          <cell r="E29" t="str">
            <v>T</v>
          </cell>
          <cell r="I29">
            <v>0.14069999999999999</v>
          </cell>
          <cell r="N29">
            <v>4.984915715073301</v>
          </cell>
          <cell r="O29">
            <v>6.0075000000000003</v>
          </cell>
        </row>
        <row r="30">
          <cell r="C30">
            <v>0</v>
          </cell>
          <cell r="D30">
            <v>50</v>
          </cell>
          <cell r="E30" t="str">
            <v>B</v>
          </cell>
          <cell r="I30">
            <v>0.22420000000000001</v>
          </cell>
          <cell r="N30">
            <v>8.5717884280571681</v>
          </cell>
          <cell r="O30">
            <v>9.5425000000000004</v>
          </cell>
        </row>
        <row r="31">
          <cell r="C31">
            <v>10</v>
          </cell>
          <cell r="D31">
            <v>60</v>
          </cell>
          <cell r="E31" t="str">
            <v>B</v>
          </cell>
          <cell r="I31">
            <v>2.06E-2</v>
          </cell>
          <cell r="N31">
            <v>-0.17416707330229655</v>
          </cell>
          <cell r="O31">
            <v>0.91899999999999993</v>
          </cell>
        </row>
        <row r="32">
          <cell r="C32">
            <v>10</v>
          </cell>
          <cell r="D32">
            <v>70</v>
          </cell>
          <cell r="E32" t="str">
            <v>B</v>
          </cell>
          <cell r="I32">
            <v>3.5200000000000002E-2</v>
          </cell>
          <cell r="N32">
            <v>0.45299869447691865</v>
          </cell>
          <cell r="O32">
            <v>1.5365000000000002</v>
          </cell>
        </row>
        <row r="33">
          <cell r="C33">
            <v>10</v>
          </cell>
          <cell r="D33">
            <v>100</v>
          </cell>
          <cell r="E33" t="str">
            <v>B</v>
          </cell>
          <cell r="I33">
            <v>8.5000000000000006E-2</v>
          </cell>
          <cell r="N33">
            <v>2.5922353544361592</v>
          </cell>
          <cell r="O33">
            <v>3.6459999999999999</v>
          </cell>
        </row>
        <row r="34">
          <cell r="C34"/>
          <cell r="D34"/>
          <cell r="E34"/>
          <cell r="I34">
            <v>0.89649999999999996</v>
          </cell>
          <cell r="N34"/>
          <cell r="O34"/>
        </row>
        <row r="35">
          <cell r="C35"/>
          <cell r="D35"/>
          <cell r="E35"/>
          <cell r="I35" t="str">
            <v>NA</v>
          </cell>
          <cell r="N35"/>
          <cell r="O35"/>
        </row>
        <row r="36">
          <cell r="C36"/>
          <cell r="D36"/>
          <cell r="E36"/>
          <cell r="I36" t="str">
            <v>NA</v>
          </cell>
          <cell r="N36"/>
          <cell r="O36"/>
        </row>
        <row r="37">
          <cell r="C37"/>
          <cell r="D37"/>
          <cell r="E37"/>
          <cell r="I37">
            <v>0</v>
          </cell>
          <cell r="N37"/>
          <cell r="O37"/>
        </row>
        <row r="38">
          <cell r="C38"/>
          <cell r="D38"/>
          <cell r="E38"/>
          <cell r="I38">
            <v>2.0447000000000002</v>
          </cell>
          <cell r="N38"/>
          <cell r="O38"/>
        </row>
        <row r="39">
          <cell r="C39"/>
          <cell r="D39"/>
          <cell r="E39"/>
          <cell r="I39">
            <v>1.0593999999999999</v>
          </cell>
          <cell r="N39"/>
          <cell r="O39"/>
        </row>
        <row r="40">
          <cell r="C40"/>
          <cell r="D40"/>
          <cell r="E40"/>
          <cell r="I40">
            <v>0.58109999999999995</v>
          </cell>
          <cell r="N40"/>
          <cell r="O40"/>
        </row>
        <row r="41">
          <cell r="C41"/>
          <cell r="D41"/>
          <cell r="E41"/>
          <cell r="I41">
            <v>0.2601</v>
          </cell>
          <cell r="N41"/>
          <cell r="O41"/>
        </row>
        <row r="42">
          <cell r="C42"/>
          <cell r="D42"/>
          <cell r="E42"/>
          <cell r="I42">
            <v>5.11E-2</v>
          </cell>
          <cell r="N42"/>
          <cell r="O42"/>
        </row>
        <row r="43">
          <cell r="C43"/>
          <cell r="D43"/>
          <cell r="E43"/>
          <cell r="I43" t="str">
            <v>NA</v>
          </cell>
          <cell r="N43"/>
          <cell r="O43"/>
        </row>
        <row r="44">
          <cell r="C44"/>
          <cell r="D44"/>
          <cell r="E44"/>
          <cell r="I44">
            <v>0.77729999999999999</v>
          </cell>
          <cell r="N44"/>
          <cell r="O44"/>
        </row>
        <row r="45">
          <cell r="C45">
            <v>0</v>
          </cell>
          <cell r="D45">
            <v>50</v>
          </cell>
          <cell r="E45" t="str">
            <v>T</v>
          </cell>
          <cell r="I45">
            <v>1.6366666666666665E-2</v>
          </cell>
          <cell r="N45">
            <v>-5.7162469406659352E-2</v>
          </cell>
          <cell r="O45" t="str">
            <v>NA</v>
          </cell>
        </row>
        <row r="46">
          <cell r="C46">
            <v>0</v>
          </cell>
          <cell r="D46">
            <v>70</v>
          </cell>
          <cell r="E46" t="str">
            <v>B</v>
          </cell>
          <cell r="I46" t="str">
            <v>NA</v>
          </cell>
          <cell r="N46" t="str">
            <v>NA</v>
          </cell>
          <cell r="O46" t="str">
            <v>NA</v>
          </cell>
        </row>
        <row r="47">
          <cell r="C47">
            <v>20</v>
          </cell>
          <cell r="D47">
            <v>60</v>
          </cell>
          <cell r="E47" t="str">
            <v>B</v>
          </cell>
          <cell r="I47">
            <v>1.9100000000000002E-2</v>
          </cell>
          <cell r="N47">
            <v>0.2095257793145287</v>
          </cell>
          <cell r="O47" t="str">
            <v>NA</v>
          </cell>
        </row>
        <row r="48">
          <cell r="C48">
            <v>20</v>
          </cell>
          <cell r="D48">
            <v>70</v>
          </cell>
          <cell r="E48" t="str">
            <v>B</v>
          </cell>
          <cell r="I48">
            <v>1.67E-2</v>
          </cell>
          <cell r="N48">
            <v>-2.4639512245538921E-2</v>
          </cell>
          <cell r="O48" t="str">
            <v>NA</v>
          </cell>
        </row>
        <row r="49">
          <cell r="C49">
            <v>20</v>
          </cell>
          <cell r="D49">
            <v>80</v>
          </cell>
          <cell r="E49" t="str">
            <v>B</v>
          </cell>
          <cell r="I49">
            <v>1.2699999999999999E-2</v>
          </cell>
          <cell r="N49">
            <v>-0.41491499817898503</v>
          </cell>
          <cell r="O49" t="str">
            <v>NA</v>
          </cell>
        </row>
        <row r="50">
          <cell r="C50">
            <v>20</v>
          </cell>
          <cell r="D50">
            <v>90</v>
          </cell>
          <cell r="E50" t="str">
            <v>T</v>
          </cell>
          <cell r="I50">
            <v>1.41E-2</v>
          </cell>
          <cell r="N50">
            <v>-0.27831857810227889</v>
          </cell>
          <cell r="O50" t="str">
            <v>NA</v>
          </cell>
        </row>
        <row r="51">
          <cell r="C51"/>
          <cell r="D51"/>
          <cell r="E51"/>
          <cell r="I51" t="str">
            <v>NA</v>
          </cell>
          <cell r="N51"/>
          <cell r="O51"/>
        </row>
        <row r="52">
          <cell r="C52"/>
          <cell r="D52"/>
          <cell r="E52"/>
          <cell r="I52">
            <v>0.76470000000000005</v>
          </cell>
          <cell r="N52"/>
          <cell r="O52"/>
        </row>
        <row r="53">
          <cell r="C53"/>
          <cell r="D53"/>
          <cell r="E53"/>
          <cell r="I53" t="str">
            <v>NA</v>
          </cell>
          <cell r="N53"/>
          <cell r="O53"/>
        </row>
        <row r="54">
          <cell r="C54"/>
          <cell r="D54"/>
          <cell r="E54"/>
          <cell r="I54">
            <v>0</v>
          </cell>
          <cell r="N54"/>
          <cell r="O54"/>
        </row>
        <row r="55">
          <cell r="C55"/>
          <cell r="D55"/>
          <cell r="E55"/>
          <cell r="I55">
            <v>0.19769999999999999</v>
          </cell>
          <cell r="N55"/>
          <cell r="O55"/>
        </row>
        <row r="56">
          <cell r="C56"/>
          <cell r="D56"/>
          <cell r="E56"/>
          <cell r="I56">
            <v>0.24929999999999999</v>
          </cell>
          <cell r="N56"/>
          <cell r="O56"/>
        </row>
        <row r="57">
          <cell r="C57"/>
          <cell r="D57"/>
          <cell r="E57"/>
          <cell r="I57">
            <v>0.57310000000000005</v>
          </cell>
          <cell r="N57"/>
          <cell r="O57"/>
        </row>
        <row r="58">
          <cell r="C58"/>
          <cell r="D58"/>
          <cell r="E58"/>
          <cell r="I58">
            <v>1.1913</v>
          </cell>
          <cell r="N58"/>
          <cell r="O58"/>
        </row>
        <row r="59">
          <cell r="C59"/>
          <cell r="D59"/>
          <cell r="E59"/>
          <cell r="I59">
            <v>2.2921</v>
          </cell>
          <cell r="N59"/>
          <cell r="O59"/>
        </row>
        <row r="60">
          <cell r="C60"/>
          <cell r="D60"/>
          <cell r="E60"/>
          <cell r="I60">
            <v>1.6E-2</v>
          </cell>
          <cell r="N60"/>
          <cell r="O60"/>
        </row>
        <row r="61">
          <cell r="C61"/>
          <cell r="D61"/>
          <cell r="E61"/>
          <cell r="I61">
            <v>0.87890000000000001</v>
          </cell>
          <cell r="N61"/>
          <cell r="O61"/>
        </row>
        <row r="62">
          <cell r="C62">
            <v>20</v>
          </cell>
          <cell r="D62">
            <v>10</v>
          </cell>
          <cell r="E62" t="str">
            <v>T</v>
          </cell>
          <cell r="I62" t="str">
            <v>NA</v>
          </cell>
          <cell r="N62" t="str">
            <v>NA</v>
          </cell>
          <cell r="O62" t="str">
            <v>NA</v>
          </cell>
        </row>
        <row r="63">
          <cell r="C63">
            <v>20</v>
          </cell>
          <cell r="D63">
            <v>40</v>
          </cell>
          <cell r="E63" t="str">
            <v>T</v>
          </cell>
          <cell r="I63">
            <v>1.8499999999999999E-2</v>
          </cell>
          <cell r="N63" t="str">
            <v>NA</v>
          </cell>
          <cell r="O63" t="str">
            <v>NA</v>
          </cell>
        </row>
        <row r="64">
          <cell r="C64">
            <v>20</v>
          </cell>
          <cell r="D64">
            <v>50</v>
          </cell>
          <cell r="E64" t="str">
            <v>T</v>
          </cell>
          <cell r="I64" t="str">
            <v>NA</v>
          </cell>
          <cell r="N64" t="str">
            <v>NA</v>
          </cell>
          <cell r="O64" t="str">
            <v>NA</v>
          </cell>
        </row>
        <row r="65">
          <cell r="C65">
            <v>20</v>
          </cell>
          <cell r="D65">
            <v>60</v>
          </cell>
          <cell r="E65" t="str">
            <v>T</v>
          </cell>
          <cell r="I65">
            <v>1.32E-2</v>
          </cell>
          <cell r="N65" t="str">
            <v>NA</v>
          </cell>
          <cell r="O65" t="str">
            <v>NA</v>
          </cell>
        </row>
        <row r="66">
          <cell r="C66">
            <v>20</v>
          </cell>
          <cell r="D66">
            <v>70</v>
          </cell>
          <cell r="E66" t="str">
            <v>T</v>
          </cell>
          <cell r="I66" t="str">
            <v>NA</v>
          </cell>
          <cell r="N66" t="str">
            <v>NA</v>
          </cell>
          <cell r="O66" t="str">
            <v>NA</v>
          </cell>
        </row>
        <row r="67">
          <cell r="C67">
            <v>20</v>
          </cell>
          <cell r="D67">
            <v>80</v>
          </cell>
          <cell r="E67" t="str">
            <v>T</v>
          </cell>
          <cell r="I67">
            <v>1.2500000000000001E-2</v>
          </cell>
          <cell r="N67" t="str">
            <v>NA</v>
          </cell>
          <cell r="O67" t="str">
            <v>NA</v>
          </cell>
        </row>
        <row r="68">
          <cell r="C68">
            <v>20</v>
          </cell>
          <cell r="D68">
            <v>100</v>
          </cell>
          <cell r="E68" t="str">
            <v>T</v>
          </cell>
          <cell r="I68">
            <v>1.37E-2</v>
          </cell>
          <cell r="N68" t="str">
            <v>NA</v>
          </cell>
          <cell r="O68" t="str">
            <v>NA</v>
          </cell>
        </row>
        <row r="69">
          <cell r="C69">
            <v>20</v>
          </cell>
          <cell r="D69">
            <v>30</v>
          </cell>
          <cell r="E69" t="str">
            <v>B</v>
          </cell>
          <cell r="I69">
            <v>0.1004</v>
          </cell>
          <cell r="N69">
            <v>2.9851886335060835</v>
          </cell>
          <cell r="O69">
            <v>3.4424999999999999</v>
          </cell>
        </row>
        <row r="70">
          <cell r="C70">
            <v>20</v>
          </cell>
          <cell r="D70">
            <v>90</v>
          </cell>
          <cell r="E70" t="str">
            <v>B</v>
          </cell>
          <cell r="I70">
            <v>1.6199999999999999E-2</v>
          </cell>
          <cell r="N70" t="str">
            <v>NA</v>
          </cell>
          <cell r="O70" t="str">
            <v>NA</v>
          </cell>
        </row>
        <row r="71">
          <cell r="C71"/>
          <cell r="D71"/>
          <cell r="E71"/>
          <cell r="I71">
            <v>5.21E-2</v>
          </cell>
          <cell r="N71">
            <v>0.85453514243691431</v>
          </cell>
          <cell r="O71">
            <v>1.3250000000000002</v>
          </cell>
        </row>
        <row r="72">
          <cell r="C72"/>
          <cell r="D72"/>
          <cell r="E72"/>
          <cell r="I72">
            <v>1.09E-2</v>
          </cell>
          <cell r="N72" t="str">
            <v>NA</v>
          </cell>
          <cell r="O72" t="str">
            <v>NA</v>
          </cell>
        </row>
        <row r="73">
          <cell r="C73">
            <v>20</v>
          </cell>
          <cell r="D73">
            <v>100</v>
          </cell>
          <cell r="E73" t="str">
            <v>B</v>
          </cell>
          <cell r="I73">
            <v>9.7000000000000003E-3</v>
          </cell>
          <cell r="N73" t="str">
            <v>NA</v>
          </cell>
          <cell r="O73" t="str">
            <v>NA</v>
          </cell>
        </row>
        <row r="74">
          <cell r="C74"/>
          <cell r="D74"/>
          <cell r="E74"/>
          <cell r="I74">
            <v>0.84989999999999999</v>
          </cell>
          <cell r="N74"/>
          <cell r="O74"/>
        </row>
        <row r="75">
          <cell r="C75"/>
          <cell r="D75"/>
          <cell r="E75"/>
          <cell r="I75">
            <v>1.2800000000000001E-2</v>
          </cell>
          <cell r="N75"/>
          <cell r="O75"/>
        </row>
        <row r="76">
          <cell r="C76"/>
          <cell r="D76"/>
          <cell r="E76"/>
          <cell r="I76" t="str">
            <v>NA</v>
          </cell>
          <cell r="N76"/>
          <cell r="O76"/>
        </row>
        <row r="77">
          <cell r="C77"/>
          <cell r="D77"/>
          <cell r="E77"/>
          <cell r="I77">
            <v>0</v>
          </cell>
          <cell r="N77"/>
          <cell r="O77"/>
        </row>
        <row r="78">
          <cell r="C78"/>
          <cell r="D78"/>
          <cell r="E78"/>
          <cell r="I78">
            <v>0.2661</v>
          </cell>
          <cell r="N78"/>
          <cell r="O78"/>
        </row>
        <row r="79">
          <cell r="C79"/>
          <cell r="D79"/>
          <cell r="E79"/>
          <cell r="I79">
            <v>0.23019999999999999</v>
          </cell>
          <cell r="N79"/>
          <cell r="O79"/>
        </row>
        <row r="80">
          <cell r="C80"/>
          <cell r="D80"/>
          <cell r="E80"/>
          <cell r="I80">
            <v>0.56079999999999997</v>
          </cell>
          <cell r="N80"/>
          <cell r="O80"/>
        </row>
        <row r="81">
          <cell r="C81"/>
          <cell r="D81"/>
          <cell r="E81"/>
          <cell r="I81">
            <v>1.1722999999999999</v>
          </cell>
          <cell r="N81"/>
          <cell r="O81"/>
        </row>
        <row r="82">
          <cell r="C82"/>
          <cell r="D82"/>
          <cell r="E82"/>
          <cell r="I82">
            <v>2.2875000000000001</v>
          </cell>
          <cell r="N82"/>
          <cell r="O82"/>
        </row>
        <row r="83">
          <cell r="C83"/>
          <cell r="D83"/>
          <cell r="E83"/>
          <cell r="I83" t="str">
            <v>NA</v>
          </cell>
          <cell r="N83"/>
          <cell r="O83"/>
        </row>
        <row r="84">
          <cell r="C84"/>
          <cell r="D84"/>
          <cell r="E84"/>
          <cell r="I84">
            <v>0.82520000000000004</v>
          </cell>
          <cell r="N84"/>
          <cell r="O84"/>
        </row>
        <row r="85">
          <cell r="C85">
            <v>20</v>
          </cell>
          <cell r="D85">
            <v>20</v>
          </cell>
          <cell r="E85" t="str">
            <v>T</v>
          </cell>
          <cell r="I85" t="str">
            <v>NA</v>
          </cell>
          <cell r="N85" t="str">
            <v>NA</v>
          </cell>
          <cell r="O85" t="str">
            <v>NA</v>
          </cell>
        </row>
        <row r="86">
          <cell r="C86">
            <v>0</v>
          </cell>
          <cell r="D86">
            <v>10</v>
          </cell>
          <cell r="E86" t="str">
            <v>B</v>
          </cell>
          <cell r="I86">
            <v>1.3600000000000001E-2</v>
          </cell>
          <cell r="N86" t="str">
            <v>NA</v>
          </cell>
          <cell r="O86">
            <v>0.51</v>
          </cell>
        </row>
        <row r="87">
          <cell r="C87">
            <v>10</v>
          </cell>
          <cell r="D87">
            <v>90</v>
          </cell>
          <cell r="E87" t="str">
            <v>T</v>
          </cell>
          <cell r="I87">
            <v>7.0333333333333345E-2</v>
          </cell>
          <cell r="N87">
            <v>1.1903218526574622</v>
          </cell>
          <cell r="O87">
            <v>2.9845000000000006</v>
          </cell>
        </row>
        <row r="88">
          <cell r="C88">
            <v>0</v>
          </cell>
          <cell r="D88">
            <v>10</v>
          </cell>
          <cell r="E88" t="str">
            <v>T</v>
          </cell>
          <cell r="I88">
            <v>3.0800000000000001E-2</v>
          </cell>
          <cell r="N88" t="str">
            <v>NA</v>
          </cell>
          <cell r="O88">
            <v>1.2595000000000001</v>
          </cell>
        </row>
        <row r="89">
          <cell r="C89">
            <v>0</v>
          </cell>
          <cell r="D89">
            <v>20</v>
          </cell>
          <cell r="E89" t="str">
            <v>T</v>
          </cell>
          <cell r="I89">
            <v>0.1109</v>
          </cell>
          <cell r="N89">
            <v>3.0018294176113907</v>
          </cell>
          <cell r="O89">
            <v>4.7545000000000002</v>
          </cell>
        </row>
        <row r="90">
          <cell r="C90">
            <v>0</v>
          </cell>
          <cell r="D90">
            <v>30</v>
          </cell>
          <cell r="E90" t="str">
            <v>T</v>
          </cell>
          <cell r="I90">
            <v>3.7499999999999999E-2</v>
          </cell>
          <cell r="N90">
            <v>-0.27585312801601325</v>
          </cell>
          <cell r="O90">
            <v>1.5509999999999999</v>
          </cell>
        </row>
        <row r="91">
          <cell r="C91"/>
          <cell r="D91"/>
          <cell r="E91"/>
          <cell r="I91" t="str">
            <v>NA</v>
          </cell>
          <cell r="N91"/>
          <cell r="O91"/>
        </row>
        <row r="92">
          <cell r="C92"/>
          <cell r="D92"/>
          <cell r="E92"/>
          <cell r="I92">
            <v>0.86299999999999999</v>
          </cell>
          <cell r="N92"/>
          <cell r="O92"/>
        </row>
        <row r="93">
          <cell r="C93">
            <v>0</v>
          </cell>
          <cell r="D93">
            <v>60</v>
          </cell>
          <cell r="E93" t="str">
            <v>T</v>
          </cell>
          <cell r="I93" t="str">
            <v>NA</v>
          </cell>
          <cell r="N93" t="str">
            <v>NA</v>
          </cell>
          <cell r="O93" t="str">
            <v>NA</v>
          </cell>
        </row>
        <row r="94">
          <cell r="C94">
            <v>0</v>
          </cell>
          <cell r="D94">
            <v>70</v>
          </cell>
          <cell r="E94" t="str">
            <v>T</v>
          </cell>
          <cell r="I94" t="str">
            <v>NA</v>
          </cell>
          <cell r="N94" t="str">
            <v>NA</v>
          </cell>
          <cell r="O94" t="str">
            <v>NA</v>
          </cell>
        </row>
        <row r="95">
          <cell r="C95">
            <v>0</v>
          </cell>
          <cell r="D95">
            <v>80</v>
          </cell>
          <cell r="E95" t="str">
            <v>T</v>
          </cell>
          <cell r="I95">
            <v>2.0400000000000001E-2</v>
          </cell>
          <cell r="N95" t="str">
            <v>NA</v>
          </cell>
          <cell r="O95">
            <v>0.8075</v>
          </cell>
        </row>
        <row r="96">
          <cell r="C96">
            <v>0</v>
          </cell>
          <cell r="D96">
            <v>90</v>
          </cell>
          <cell r="E96" t="str">
            <v>T</v>
          </cell>
          <cell r="I96">
            <v>7.6100000000000001E-2</v>
          </cell>
          <cell r="N96">
            <v>1.4478327883493516</v>
          </cell>
          <cell r="O96">
            <v>3.2374999999999998</v>
          </cell>
        </row>
        <row r="97">
          <cell r="C97">
            <v>0</v>
          </cell>
          <cell r="D97">
            <v>100</v>
          </cell>
          <cell r="E97" t="str">
            <v>T</v>
          </cell>
          <cell r="I97">
            <v>4.5499999999999999E-2</v>
          </cell>
          <cell r="N97">
            <v>8.1387476412041623E-2</v>
          </cell>
          <cell r="O97">
            <v>1.9</v>
          </cell>
        </row>
        <row r="98">
          <cell r="C98">
            <v>0</v>
          </cell>
          <cell r="D98">
            <v>60</v>
          </cell>
          <cell r="E98" t="str">
            <v>B</v>
          </cell>
          <cell r="I98" t="str">
            <v>NA</v>
          </cell>
          <cell r="N98" t="str">
            <v>NA</v>
          </cell>
          <cell r="O98" t="str">
            <v>NA</v>
          </cell>
        </row>
        <row r="99">
          <cell r="C99">
            <v>0</v>
          </cell>
          <cell r="D99">
            <v>100</v>
          </cell>
          <cell r="E99" t="str">
            <v>B</v>
          </cell>
          <cell r="I99">
            <v>3.3799999999999997E-2</v>
          </cell>
          <cell r="N99">
            <v>-0.44107690756398876</v>
          </cell>
          <cell r="O99">
            <v>1.3915</v>
          </cell>
        </row>
        <row r="100">
          <cell r="C100">
            <v>10</v>
          </cell>
          <cell r="D100">
            <v>0</v>
          </cell>
          <cell r="E100" t="str">
            <v>T</v>
          </cell>
          <cell r="I100">
            <v>1.47E-2</v>
          </cell>
          <cell r="N100" t="str">
            <v>NA</v>
          </cell>
          <cell r="O100">
            <v>0.56000000000000005</v>
          </cell>
        </row>
        <row r="101">
          <cell r="C101">
            <v>10</v>
          </cell>
          <cell r="D101">
            <v>60</v>
          </cell>
          <cell r="E101" t="str">
            <v>T</v>
          </cell>
          <cell r="I101">
            <v>1.6199999999999999E-2</v>
          </cell>
          <cell r="N101" t="str">
            <v>NA</v>
          </cell>
          <cell r="O101">
            <v>0.623</v>
          </cell>
        </row>
        <row r="102">
          <cell r="C102">
            <v>10</v>
          </cell>
          <cell r="D102">
            <v>70</v>
          </cell>
          <cell r="E102" t="str">
            <v>T</v>
          </cell>
          <cell r="I102">
            <v>7.6499999999999999E-2</v>
          </cell>
          <cell r="N102">
            <v>1.4656948185707543</v>
          </cell>
          <cell r="O102">
            <v>3.2549999999999999</v>
          </cell>
        </row>
        <row r="103">
          <cell r="C103">
            <v>10</v>
          </cell>
          <cell r="D103">
            <v>10</v>
          </cell>
          <cell r="E103" t="str">
            <v>B</v>
          </cell>
          <cell r="I103">
            <v>2.87E-2</v>
          </cell>
          <cell r="N103" t="str">
            <v>NA</v>
          </cell>
          <cell r="O103">
            <v>1.1679999999999999</v>
          </cell>
        </row>
        <row r="104">
          <cell r="C104">
            <v>10</v>
          </cell>
          <cell r="D104">
            <v>50</v>
          </cell>
          <cell r="E104" t="str">
            <v>B</v>
          </cell>
          <cell r="I104">
            <v>1.15E-2</v>
          </cell>
          <cell r="N104" t="str">
            <v>NA</v>
          </cell>
          <cell r="O104">
            <v>0.42049999999999998</v>
          </cell>
        </row>
        <row r="105">
          <cell r="C105"/>
          <cell r="D105"/>
          <cell r="E105"/>
          <cell r="I105">
            <v>0.879</v>
          </cell>
          <cell r="N105"/>
          <cell r="O105"/>
        </row>
        <row r="106">
          <cell r="C106"/>
          <cell r="D106"/>
          <cell r="E106"/>
          <cell r="I106" t="str">
            <v>NA</v>
          </cell>
          <cell r="N106"/>
          <cell r="O106"/>
        </row>
      </sheetData>
      <sheetData sheetId="5"/>
      <sheetData sheetId="6">
        <row r="2">
          <cell r="C2"/>
          <cell r="D2"/>
          <cell r="E2"/>
          <cell r="I2">
            <v>0</v>
          </cell>
          <cell r="N2"/>
          <cell r="O2"/>
        </row>
        <row r="3">
          <cell r="C3"/>
          <cell r="D3"/>
          <cell r="E3"/>
          <cell r="I3">
            <v>0.1162</v>
          </cell>
          <cell r="N3"/>
          <cell r="O3"/>
        </row>
        <row r="4">
          <cell r="C4"/>
          <cell r="D4"/>
          <cell r="E4"/>
          <cell r="I4">
            <v>0.23830000000000001</v>
          </cell>
          <cell r="N4"/>
          <cell r="O4"/>
        </row>
        <row r="5">
          <cell r="C5"/>
          <cell r="D5"/>
          <cell r="E5"/>
          <cell r="I5">
            <v>0.6885</v>
          </cell>
          <cell r="N5"/>
          <cell r="O5"/>
        </row>
        <row r="6">
          <cell r="C6"/>
          <cell r="D6"/>
          <cell r="E6"/>
          <cell r="I6">
            <v>1.3841000000000001</v>
          </cell>
          <cell r="N6"/>
          <cell r="O6"/>
        </row>
        <row r="7">
          <cell r="C7"/>
          <cell r="D7"/>
          <cell r="E7"/>
          <cell r="I7">
            <v>2.8288000000000002</v>
          </cell>
          <cell r="N7"/>
          <cell r="O7"/>
        </row>
        <row r="8">
          <cell r="C8"/>
          <cell r="D8"/>
          <cell r="E8"/>
          <cell r="I8" t="str">
            <v>NA</v>
          </cell>
          <cell r="N8"/>
          <cell r="O8"/>
        </row>
        <row r="9">
          <cell r="C9"/>
          <cell r="D9"/>
          <cell r="E9"/>
          <cell r="I9">
            <v>0.78610000000000002</v>
          </cell>
          <cell r="N9"/>
          <cell r="O9"/>
        </row>
        <row r="10">
          <cell r="C10">
            <v>0</v>
          </cell>
          <cell r="D10">
            <v>40</v>
          </cell>
          <cell r="E10" t="str">
            <v>T</v>
          </cell>
          <cell r="I10">
            <v>9.4600000000000004E-2</v>
          </cell>
          <cell r="N10">
            <v>4.2063714423603313</v>
          </cell>
          <cell r="O10">
            <v>4.57</v>
          </cell>
        </row>
        <row r="11">
          <cell r="C11">
            <v>10</v>
          </cell>
          <cell r="D11">
            <v>0</v>
          </cell>
          <cell r="E11" t="str">
            <v>B</v>
          </cell>
          <cell r="I11">
            <v>3.3500000000000002E-2</v>
          </cell>
          <cell r="N11">
            <v>2.0591231371685343</v>
          </cell>
          <cell r="O11">
            <v>2.4344999999999999</v>
          </cell>
        </row>
        <row r="12">
          <cell r="C12">
            <v>10</v>
          </cell>
          <cell r="D12">
            <v>90</v>
          </cell>
          <cell r="E12" t="str">
            <v>B</v>
          </cell>
          <cell r="I12">
            <v>4.5100000000000001E-2</v>
          </cell>
          <cell r="N12">
            <v>2.4667840265339165</v>
          </cell>
          <cell r="O12">
            <v>2.8380000000000001</v>
          </cell>
        </row>
        <row r="13">
          <cell r="C13">
            <v>10</v>
          </cell>
          <cell r="D13">
            <v>10</v>
          </cell>
          <cell r="E13" t="str">
            <v>T</v>
          </cell>
          <cell r="I13">
            <v>4.6399999999999997E-2</v>
          </cell>
          <cell r="N13">
            <v>2.5124701606869331</v>
          </cell>
          <cell r="O13">
            <v>2.8825000000000003</v>
          </cell>
        </row>
        <row r="14">
          <cell r="C14">
            <v>10</v>
          </cell>
          <cell r="D14">
            <v>80</v>
          </cell>
          <cell r="E14" t="str">
            <v>T</v>
          </cell>
          <cell r="I14">
            <v>5.0900000000000001E-2</v>
          </cell>
          <cell r="N14">
            <v>2.6706144712166076</v>
          </cell>
          <cell r="O14">
            <v>3.0409999999999999</v>
          </cell>
        </row>
        <row r="15">
          <cell r="C15">
            <v>10</v>
          </cell>
          <cell r="D15">
            <v>20</v>
          </cell>
          <cell r="E15" t="str">
            <v>B</v>
          </cell>
          <cell r="I15">
            <v>3.39E-2</v>
          </cell>
          <cell r="N15">
            <v>2.0731804092156163</v>
          </cell>
          <cell r="O15">
            <v>2.4464999999999999</v>
          </cell>
        </row>
        <row r="16">
          <cell r="C16">
            <v>20</v>
          </cell>
          <cell r="D16">
            <v>30</v>
          </cell>
          <cell r="E16" t="str">
            <v>T</v>
          </cell>
          <cell r="I16">
            <v>0.15060000000000001</v>
          </cell>
          <cell r="N16">
            <v>6.1743895289518314</v>
          </cell>
          <cell r="O16">
            <v>6.5244999999999997</v>
          </cell>
        </row>
        <row r="17">
          <cell r="C17">
            <v>10</v>
          </cell>
          <cell r="D17">
            <v>30</v>
          </cell>
          <cell r="E17" t="str">
            <v>T</v>
          </cell>
          <cell r="I17">
            <v>8.2000000000000003E-2</v>
          </cell>
          <cell r="N17">
            <v>3.7635673728772439</v>
          </cell>
          <cell r="O17">
            <v>4.1280000000000001</v>
          </cell>
        </row>
        <row r="18">
          <cell r="C18">
            <v>10</v>
          </cell>
          <cell r="D18">
            <v>20</v>
          </cell>
          <cell r="E18" t="str">
            <v>T</v>
          </cell>
          <cell r="I18">
            <v>5.3199999999999997E-2</v>
          </cell>
          <cell r="N18">
            <v>2.7514437854873295</v>
          </cell>
          <cell r="O18">
            <v>3.1225000000000005</v>
          </cell>
        </row>
        <row r="19">
          <cell r="C19">
            <v>10</v>
          </cell>
          <cell r="D19">
            <v>100</v>
          </cell>
          <cell r="E19" t="str">
            <v>T</v>
          </cell>
          <cell r="I19">
            <v>9.4899999999999998E-2</v>
          </cell>
          <cell r="N19">
            <v>4.2169143963956426</v>
          </cell>
          <cell r="O19">
            <v>4.5789999999999997</v>
          </cell>
        </row>
        <row r="20">
          <cell r="C20">
            <v>10</v>
          </cell>
          <cell r="D20">
            <v>80</v>
          </cell>
          <cell r="E20" t="str">
            <v>B</v>
          </cell>
          <cell r="I20">
            <v>6.0499999999999998E-2</v>
          </cell>
          <cell r="N20">
            <v>3.0079890003465786</v>
          </cell>
          <cell r="O20">
            <v>3.3774999999999999</v>
          </cell>
        </row>
        <row r="21">
          <cell r="C21">
            <v>20</v>
          </cell>
          <cell r="D21">
            <v>10</v>
          </cell>
          <cell r="E21" t="str">
            <v>B</v>
          </cell>
          <cell r="I21">
            <v>5.8500000000000003E-2</v>
          </cell>
          <cell r="N21">
            <v>2.9377026401111679</v>
          </cell>
          <cell r="O21">
            <v>3.3055000000000003</v>
          </cell>
        </row>
        <row r="22">
          <cell r="C22"/>
          <cell r="D22"/>
          <cell r="E22"/>
          <cell r="I22" t="str">
            <v>NA</v>
          </cell>
          <cell r="N22"/>
          <cell r="O22"/>
        </row>
        <row r="23">
          <cell r="C23"/>
          <cell r="D23"/>
          <cell r="E23"/>
          <cell r="I23">
            <v>0.69750000000000001</v>
          </cell>
          <cell r="N23"/>
          <cell r="O23"/>
        </row>
        <row r="24">
          <cell r="C24"/>
          <cell r="D24"/>
          <cell r="E24"/>
          <cell r="I24">
            <v>1.2200000000000001E-2</v>
          </cell>
          <cell r="N24"/>
          <cell r="O24"/>
        </row>
        <row r="25">
          <cell r="C25"/>
          <cell r="D25"/>
          <cell r="E25"/>
          <cell r="I25">
            <v>4.4200000000000003E-2</v>
          </cell>
          <cell r="N25"/>
          <cell r="O25"/>
        </row>
        <row r="26">
          <cell r="C26"/>
          <cell r="D26"/>
          <cell r="E26"/>
          <cell r="I26" t="str">
            <v>NA</v>
          </cell>
          <cell r="N26"/>
          <cell r="O26"/>
        </row>
        <row r="27">
          <cell r="C27">
            <v>0</v>
          </cell>
          <cell r="D27">
            <v>90</v>
          </cell>
          <cell r="E27" t="str">
            <v>B</v>
          </cell>
          <cell r="I27">
            <v>6.1899999999999997E-2</v>
          </cell>
          <cell r="N27">
            <v>3.0571894525113663</v>
          </cell>
          <cell r="O27">
            <v>3.4260000000000002</v>
          </cell>
        </row>
        <row r="28">
          <cell r="C28">
            <v>10</v>
          </cell>
          <cell r="D28">
            <v>40</v>
          </cell>
          <cell r="E28" t="str">
            <v>T</v>
          </cell>
          <cell r="I28">
            <v>0.1303</v>
          </cell>
          <cell r="N28">
            <v>5.4609829725624124</v>
          </cell>
          <cell r="O28">
            <v>5.8155000000000001</v>
          </cell>
        </row>
        <row r="29">
          <cell r="C29">
            <v>10</v>
          </cell>
          <cell r="D29">
            <v>50</v>
          </cell>
          <cell r="E29" t="str">
            <v>T</v>
          </cell>
          <cell r="I29">
            <v>8.9899999999999994E-2</v>
          </cell>
          <cell r="N29">
            <v>4.0411984958071159</v>
          </cell>
          <cell r="O29">
            <v>4.4030000000000005</v>
          </cell>
        </row>
        <row r="30">
          <cell r="C30">
            <v>0</v>
          </cell>
          <cell r="D30">
            <v>50</v>
          </cell>
          <cell r="E30" t="str">
            <v>B</v>
          </cell>
          <cell r="I30">
            <v>0.1067</v>
          </cell>
          <cell r="N30">
            <v>4.631603921784567</v>
          </cell>
          <cell r="O30">
            <v>4.9909999999999997</v>
          </cell>
        </row>
        <row r="31">
          <cell r="C31">
            <v>10</v>
          </cell>
          <cell r="D31">
            <v>60</v>
          </cell>
          <cell r="E31" t="str">
            <v>B</v>
          </cell>
          <cell r="I31">
            <v>2.29E-2</v>
          </cell>
          <cell r="N31" t="str">
            <v>NA</v>
          </cell>
          <cell r="O31" t="str">
            <v>NA</v>
          </cell>
        </row>
        <row r="32">
          <cell r="C32">
            <v>10</v>
          </cell>
          <cell r="D32">
            <v>70</v>
          </cell>
          <cell r="E32" t="str">
            <v>B</v>
          </cell>
          <cell r="I32">
            <v>0.1055</v>
          </cell>
          <cell r="N32">
            <v>4.5894321056433194</v>
          </cell>
          <cell r="O32">
            <v>4.9495000000000005</v>
          </cell>
        </row>
        <row r="33">
          <cell r="C33">
            <v>10</v>
          </cell>
          <cell r="D33">
            <v>100</v>
          </cell>
          <cell r="E33" t="str">
            <v>B</v>
          </cell>
          <cell r="I33">
            <v>0.19020000000000001</v>
          </cell>
          <cell r="N33">
            <v>7.5660594616129631</v>
          </cell>
          <cell r="O33">
            <v>7.9110000000000005</v>
          </cell>
        </row>
        <row r="34">
          <cell r="C34"/>
          <cell r="D34"/>
          <cell r="E34"/>
          <cell r="I34">
            <v>0.78139999999999998</v>
          </cell>
          <cell r="N34"/>
          <cell r="O34"/>
        </row>
        <row r="35">
          <cell r="C35"/>
          <cell r="D35"/>
          <cell r="E35"/>
          <cell r="I35" t="str">
            <v>NA</v>
          </cell>
          <cell r="N35"/>
          <cell r="O35"/>
        </row>
        <row r="36">
          <cell r="C36"/>
          <cell r="D36"/>
          <cell r="E36"/>
          <cell r="I36" t="str">
            <v>NA</v>
          </cell>
          <cell r="N36"/>
          <cell r="O36"/>
        </row>
        <row r="37">
          <cell r="C37"/>
          <cell r="D37"/>
          <cell r="E37"/>
          <cell r="I37">
            <v>2.7099999999999999E-2</v>
          </cell>
          <cell r="N37"/>
          <cell r="O37"/>
        </row>
        <row r="38">
          <cell r="C38"/>
          <cell r="D38"/>
          <cell r="E38"/>
          <cell r="I38">
            <v>2.5909</v>
          </cell>
          <cell r="N38"/>
          <cell r="O38"/>
        </row>
        <row r="39">
          <cell r="C39"/>
          <cell r="D39"/>
          <cell r="E39"/>
          <cell r="I39">
            <v>1.3312999999999999</v>
          </cell>
          <cell r="N39"/>
          <cell r="O39"/>
        </row>
        <row r="40">
          <cell r="C40"/>
          <cell r="D40"/>
          <cell r="E40"/>
          <cell r="I40">
            <v>0.67510000000000003</v>
          </cell>
          <cell r="N40"/>
          <cell r="O40"/>
        </row>
        <row r="41">
          <cell r="C41"/>
          <cell r="D41"/>
          <cell r="E41"/>
          <cell r="I41">
            <v>0.27600000000000002</v>
          </cell>
          <cell r="N41"/>
          <cell r="O41"/>
        </row>
        <row r="42">
          <cell r="C42"/>
          <cell r="D42"/>
          <cell r="E42"/>
          <cell r="I42">
            <v>0.1241</v>
          </cell>
          <cell r="N42"/>
          <cell r="O42"/>
        </row>
        <row r="43">
          <cell r="C43"/>
          <cell r="D43"/>
          <cell r="E43"/>
          <cell r="I43" t="str">
            <v>NA</v>
          </cell>
          <cell r="N43"/>
          <cell r="O43"/>
        </row>
        <row r="44">
          <cell r="C44"/>
          <cell r="D44"/>
          <cell r="E44"/>
          <cell r="I44">
            <v>0.76380000000000003</v>
          </cell>
          <cell r="N44"/>
          <cell r="O44"/>
        </row>
        <row r="45">
          <cell r="C45">
            <v>0</v>
          </cell>
          <cell r="D45">
            <v>50</v>
          </cell>
          <cell r="E45" t="str">
            <v>T</v>
          </cell>
          <cell r="I45">
            <v>8.0266666666666667E-2</v>
          </cell>
          <cell r="N45">
            <v>4.6972953505296262</v>
          </cell>
          <cell r="O45">
            <v>4.6970000000000001</v>
          </cell>
        </row>
        <row r="46">
          <cell r="C46">
            <v>0</v>
          </cell>
          <cell r="D46">
            <v>70</v>
          </cell>
          <cell r="E46" t="str">
            <v>B</v>
          </cell>
          <cell r="I46">
            <v>6.3600000000000004E-2</v>
          </cell>
          <cell r="N46" t="str">
            <v>NA</v>
          </cell>
          <cell r="O46" t="str">
            <v>NA</v>
          </cell>
        </row>
        <row r="47">
          <cell r="C47">
            <v>20</v>
          </cell>
          <cell r="D47">
            <v>60</v>
          </cell>
          <cell r="E47" t="str">
            <v>B</v>
          </cell>
          <cell r="I47">
            <v>1.7666666666666667E-2</v>
          </cell>
          <cell r="N47" t="str">
            <v>NA</v>
          </cell>
          <cell r="O47" t="str">
            <v>NA</v>
          </cell>
        </row>
        <row r="48">
          <cell r="C48">
            <v>20</v>
          </cell>
          <cell r="D48">
            <v>70</v>
          </cell>
          <cell r="E48" t="str">
            <v>B</v>
          </cell>
          <cell r="I48">
            <v>4.7800000000000002E-2</v>
          </cell>
          <cell r="N48" t="str">
            <v>NA</v>
          </cell>
          <cell r="O48" t="str">
            <v>NA</v>
          </cell>
        </row>
        <row r="49">
          <cell r="C49">
            <v>20</v>
          </cell>
          <cell r="D49">
            <v>80</v>
          </cell>
          <cell r="E49" t="str">
            <v>B</v>
          </cell>
          <cell r="I49">
            <v>3.1300000000000001E-2</v>
          </cell>
          <cell r="N49" t="str">
            <v>NA</v>
          </cell>
          <cell r="O49" t="str">
            <v>NA</v>
          </cell>
        </row>
        <row r="50">
          <cell r="C50">
            <v>20</v>
          </cell>
          <cell r="D50">
            <v>90</v>
          </cell>
          <cell r="E50" t="str">
            <v>T</v>
          </cell>
          <cell r="I50">
            <v>4.0099999999999997E-2</v>
          </cell>
          <cell r="N50" t="str">
            <v>NA</v>
          </cell>
          <cell r="O50" t="str">
            <v>NA</v>
          </cell>
        </row>
        <row r="51">
          <cell r="C51"/>
          <cell r="D51"/>
          <cell r="E51"/>
          <cell r="I51" t="str">
            <v>NA</v>
          </cell>
          <cell r="N51"/>
          <cell r="O51"/>
        </row>
        <row r="52">
          <cell r="C52"/>
          <cell r="D52"/>
          <cell r="E52"/>
          <cell r="I52">
            <v>0.7097</v>
          </cell>
          <cell r="N52"/>
          <cell r="O52"/>
        </row>
        <row r="53">
          <cell r="C53"/>
          <cell r="D53"/>
          <cell r="E53"/>
          <cell r="I53" t="str">
            <v>NA</v>
          </cell>
          <cell r="N53"/>
          <cell r="O53"/>
        </row>
        <row r="54">
          <cell r="C54"/>
          <cell r="D54"/>
          <cell r="E54"/>
          <cell r="I54">
            <v>0</v>
          </cell>
          <cell r="N54"/>
          <cell r="O54"/>
        </row>
        <row r="55">
          <cell r="C55"/>
          <cell r="D55"/>
          <cell r="E55"/>
          <cell r="I55">
            <v>0.11219999999999999</v>
          </cell>
          <cell r="N55"/>
          <cell r="O55"/>
        </row>
        <row r="56">
          <cell r="C56"/>
          <cell r="D56"/>
          <cell r="E56"/>
          <cell r="I56">
            <v>0.27379999999999999</v>
          </cell>
          <cell r="N56"/>
          <cell r="O56"/>
        </row>
        <row r="57">
          <cell r="C57"/>
          <cell r="D57"/>
          <cell r="E57"/>
          <cell r="I57">
            <v>0.64039999999999997</v>
          </cell>
          <cell r="N57"/>
          <cell r="O57"/>
        </row>
        <row r="58">
          <cell r="C58"/>
          <cell r="D58"/>
          <cell r="E58"/>
          <cell r="I58">
            <v>1.3494999999999999</v>
          </cell>
          <cell r="N58"/>
          <cell r="O58"/>
        </row>
        <row r="59">
          <cell r="C59"/>
          <cell r="D59"/>
          <cell r="E59"/>
          <cell r="I59">
            <v>2.7833000000000001</v>
          </cell>
          <cell r="N59"/>
          <cell r="O59"/>
        </row>
        <row r="60">
          <cell r="C60"/>
          <cell r="D60"/>
          <cell r="E60"/>
          <cell r="I60">
            <v>1.6500000000000001E-2</v>
          </cell>
          <cell r="N60"/>
          <cell r="O60"/>
        </row>
        <row r="61">
          <cell r="C61"/>
          <cell r="D61"/>
          <cell r="E61"/>
          <cell r="I61">
            <v>0.77590000000000003</v>
          </cell>
          <cell r="N61"/>
          <cell r="O61"/>
        </row>
        <row r="62">
          <cell r="C62">
            <v>20</v>
          </cell>
          <cell r="D62">
            <v>10</v>
          </cell>
          <cell r="E62" t="str">
            <v>T</v>
          </cell>
          <cell r="I62">
            <v>6.8099999999999994E-2</v>
          </cell>
          <cell r="N62">
            <v>3.2779923928237515</v>
          </cell>
          <cell r="O62">
            <v>3.6259999999999999</v>
          </cell>
        </row>
        <row r="63">
          <cell r="C63">
            <v>20</v>
          </cell>
          <cell r="D63">
            <v>40</v>
          </cell>
          <cell r="E63" t="str">
            <v>T</v>
          </cell>
          <cell r="I63">
            <v>5.3499999999999999E-2</v>
          </cell>
          <cell r="N63">
            <v>2.7545115974739764</v>
          </cell>
          <cell r="O63">
            <v>3.1064999999999996</v>
          </cell>
        </row>
        <row r="64">
          <cell r="C64">
            <v>20</v>
          </cell>
          <cell r="D64">
            <v>50</v>
          </cell>
          <cell r="E64" t="str">
            <v>T</v>
          </cell>
          <cell r="I64">
            <v>5.1900000000000002E-2</v>
          </cell>
          <cell r="N64">
            <v>2.6971438390794811</v>
          </cell>
          <cell r="O64">
            <v>3.0475000000000003</v>
          </cell>
        </row>
        <row r="65">
          <cell r="C65">
            <v>20</v>
          </cell>
          <cell r="D65">
            <v>60</v>
          </cell>
          <cell r="E65" t="str">
            <v>T</v>
          </cell>
          <cell r="I65">
            <v>8.6400000000000005E-2</v>
          </cell>
          <cell r="N65">
            <v>3.9341361294607982</v>
          </cell>
          <cell r="O65">
            <v>4.2814999999999994</v>
          </cell>
        </row>
        <row r="66">
          <cell r="C66">
            <v>20</v>
          </cell>
          <cell r="D66">
            <v>70</v>
          </cell>
          <cell r="E66" t="str">
            <v>T</v>
          </cell>
          <cell r="I66">
            <v>6.9800000000000001E-2</v>
          </cell>
          <cell r="N66">
            <v>3.3389456361179031</v>
          </cell>
          <cell r="O66">
            <v>3.6875</v>
          </cell>
        </row>
        <row r="67">
          <cell r="C67">
            <v>20</v>
          </cell>
          <cell r="D67">
            <v>80</v>
          </cell>
          <cell r="E67" t="str">
            <v>T</v>
          </cell>
          <cell r="I67">
            <v>7.3400000000000007E-2</v>
          </cell>
          <cell r="N67">
            <v>3.4680230925055193</v>
          </cell>
          <cell r="O67">
            <v>3.8179999999999996</v>
          </cell>
        </row>
        <row r="68">
          <cell r="C68">
            <v>20</v>
          </cell>
          <cell r="D68">
            <v>100</v>
          </cell>
          <cell r="E68" t="str">
            <v>T</v>
          </cell>
          <cell r="I68">
            <v>2.5100000000000001E-2</v>
          </cell>
          <cell r="N68" t="str">
            <v>NA</v>
          </cell>
          <cell r="O68" t="str">
            <v>NA</v>
          </cell>
        </row>
        <row r="69">
          <cell r="C69">
            <v>20</v>
          </cell>
          <cell r="D69">
            <v>30</v>
          </cell>
          <cell r="E69" t="str">
            <v>B</v>
          </cell>
          <cell r="I69">
            <v>5.3600000000000002E-2</v>
          </cell>
          <cell r="N69">
            <v>2.7580970823736335</v>
          </cell>
          <cell r="O69">
            <v>3.1109999999999998</v>
          </cell>
        </row>
        <row r="70">
          <cell r="C70">
            <v>20</v>
          </cell>
          <cell r="D70">
            <v>90</v>
          </cell>
          <cell r="E70" t="str">
            <v>B</v>
          </cell>
          <cell r="I70">
            <v>0.12790000000000001</v>
          </cell>
          <cell r="N70">
            <v>5.4221123628180345</v>
          </cell>
          <cell r="O70">
            <v>5.7609999999999992</v>
          </cell>
        </row>
        <row r="71">
          <cell r="C71"/>
          <cell r="D71"/>
          <cell r="E71"/>
          <cell r="I71">
            <v>0.20349999999999999</v>
          </cell>
          <cell r="N71">
            <v>8.1327389469579625</v>
          </cell>
          <cell r="O71">
            <v>8.4550000000000001</v>
          </cell>
        </row>
        <row r="72">
          <cell r="C72"/>
          <cell r="D72"/>
          <cell r="E72"/>
          <cell r="I72" t="str">
            <v>NA</v>
          </cell>
          <cell r="N72" t="str">
            <v>NA</v>
          </cell>
          <cell r="O72" t="str">
            <v>NA</v>
          </cell>
        </row>
        <row r="73">
          <cell r="C73">
            <v>20</v>
          </cell>
          <cell r="D73">
            <v>100</v>
          </cell>
          <cell r="E73" t="str">
            <v>B</v>
          </cell>
          <cell r="I73" t="str">
            <v>NA</v>
          </cell>
          <cell r="N73" t="str">
            <v>NA</v>
          </cell>
          <cell r="O73" t="str">
            <v>NA</v>
          </cell>
        </row>
        <row r="74">
          <cell r="C74"/>
          <cell r="D74"/>
          <cell r="E74"/>
          <cell r="I74">
            <v>0.70620000000000005</v>
          </cell>
          <cell r="N74"/>
          <cell r="O74"/>
        </row>
        <row r="75">
          <cell r="C75"/>
          <cell r="D75"/>
          <cell r="E75"/>
          <cell r="I75">
            <v>1.06E-2</v>
          </cell>
          <cell r="N75"/>
          <cell r="O75"/>
        </row>
        <row r="76">
          <cell r="C76"/>
          <cell r="D76"/>
          <cell r="E76"/>
          <cell r="I76" t="str">
            <v>NA</v>
          </cell>
          <cell r="N76"/>
          <cell r="O76"/>
        </row>
        <row r="77">
          <cell r="C77"/>
          <cell r="D77"/>
          <cell r="E77"/>
          <cell r="I77">
            <v>3.1099999999999999E-2</v>
          </cell>
          <cell r="N77"/>
          <cell r="O77"/>
        </row>
        <row r="78">
          <cell r="C78"/>
          <cell r="D78"/>
          <cell r="E78"/>
          <cell r="I78">
            <v>0.13930000000000001</v>
          </cell>
          <cell r="N78"/>
          <cell r="O78"/>
        </row>
        <row r="79">
          <cell r="C79"/>
          <cell r="D79"/>
          <cell r="E79"/>
          <cell r="I79">
            <v>0.25469999999999998</v>
          </cell>
          <cell r="N79"/>
          <cell r="O79"/>
        </row>
        <row r="80">
          <cell r="C80"/>
          <cell r="D80"/>
          <cell r="E80"/>
          <cell r="I80">
            <v>0.62860000000000005</v>
          </cell>
          <cell r="N80"/>
          <cell r="O80"/>
        </row>
        <row r="81">
          <cell r="C81"/>
          <cell r="D81"/>
          <cell r="E81"/>
          <cell r="I81">
            <v>1.3287</v>
          </cell>
          <cell r="N81"/>
          <cell r="O81"/>
        </row>
        <row r="82">
          <cell r="C82"/>
          <cell r="D82"/>
          <cell r="E82"/>
          <cell r="I82">
            <v>2.7711999999999999</v>
          </cell>
          <cell r="N82"/>
          <cell r="O82"/>
        </row>
        <row r="83">
          <cell r="C83"/>
          <cell r="D83"/>
          <cell r="E83"/>
          <cell r="I83" t="str">
            <v>NA</v>
          </cell>
          <cell r="N83"/>
          <cell r="O83"/>
        </row>
        <row r="84">
          <cell r="C84"/>
          <cell r="D84"/>
          <cell r="E84"/>
          <cell r="I84">
            <v>0.69979999999999998</v>
          </cell>
          <cell r="N84"/>
          <cell r="O84"/>
        </row>
        <row r="85">
          <cell r="C85">
            <v>20</v>
          </cell>
          <cell r="D85">
            <v>20</v>
          </cell>
          <cell r="E85" t="str">
            <v>T</v>
          </cell>
          <cell r="I85">
            <v>0.11203333333333333</v>
          </cell>
          <cell r="N85">
            <v>4.5611049000596786</v>
          </cell>
          <cell r="O85">
            <v>4.5611666666666668</v>
          </cell>
        </row>
        <row r="86">
          <cell r="C86">
            <v>0</v>
          </cell>
          <cell r="D86">
            <v>10</v>
          </cell>
          <cell r="E86" t="str">
            <v>B</v>
          </cell>
          <cell r="I86">
            <v>0.2863</v>
          </cell>
          <cell r="N86">
            <v>10.88537307142672</v>
          </cell>
          <cell r="O86">
            <v>10.886500000000002</v>
          </cell>
        </row>
        <row r="87">
          <cell r="C87">
            <v>10</v>
          </cell>
          <cell r="D87">
            <v>90</v>
          </cell>
          <cell r="E87" t="str">
            <v>T</v>
          </cell>
          <cell r="I87">
            <v>2.2666666666666668E-2</v>
          </cell>
          <cell r="N87" t="str">
            <v>NA</v>
          </cell>
          <cell r="O87" t="str">
            <v>NA</v>
          </cell>
        </row>
        <row r="88">
          <cell r="C88">
            <v>0</v>
          </cell>
          <cell r="D88">
            <v>10</v>
          </cell>
          <cell r="E88" t="str">
            <v>T</v>
          </cell>
          <cell r="I88">
            <v>0.22120000000000001</v>
          </cell>
          <cell r="N88">
            <v>8.5228451948621</v>
          </cell>
          <cell r="O88">
            <v>8.5224999999999991</v>
          </cell>
        </row>
        <row r="89">
          <cell r="C89">
            <v>0</v>
          </cell>
          <cell r="D89">
            <v>20</v>
          </cell>
          <cell r="E89" t="str">
            <v>T</v>
          </cell>
          <cell r="I89">
            <v>0.15210000000000001</v>
          </cell>
          <cell r="N89">
            <v>6.0151543151291476</v>
          </cell>
          <cell r="O89">
            <v>6.016</v>
          </cell>
        </row>
        <row r="90">
          <cell r="C90">
            <v>0</v>
          </cell>
          <cell r="D90">
            <v>30</v>
          </cell>
          <cell r="E90" t="str">
            <v>T</v>
          </cell>
          <cell r="I90">
            <v>0.1116</v>
          </cell>
          <cell r="N90">
            <v>4.5453789080497762</v>
          </cell>
          <cell r="O90">
            <v>4.5445000000000002</v>
          </cell>
        </row>
        <row r="91">
          <cell r="C91"/>
          <cell r="D91"/>
          <cell r="E91"/>
          <cell r="I91">
            <v>1.2999999999999999E-2</v>
          </cell>
          <cell r="N91"/>
          <cell r="O91"/>
        </row>
        <row r="92">
          <cell r="C92"/>
          <cell r="D92"/>
          <cell r="E92"/>
          <cell r="I92">
            <v>0.7157</v>
          </cell>
          <cell r="N92"/>
          <cell r="O92"/>
        </row>
        <row r="93">
          <cell r="C93">
            <v>0</v>
          </cell>
          <cell r="D93">
            <v>60</v>
          </cell>
          <cell r="E93" t="str">
            <v>T</v>
          </cell>
          <cell r="I93">
            <v>0.15</v>
          </cell>
          <cell r="N93">
            <v>5.9389437384657731</v>
          </cell>
          <cell r="O93">
            <v>5.9414999999999996</v>
          </cell>
        </row>
        <row r="94">
          <cell r="C94">
            <v>0</v>
          </cell>
          <cell r="D94">
            <v>70</v>
          </cell>
          <cell r="E94" t="str">
            <v>T</v>
          </cell>
          <cell r="I94">
            <v>0.13059999999999999</v>
          </cell>
          <cell r="N94">
            <v>5.2349031730993563</v>
          </cell>
          <cell r="O94">
            <v>5.2355</v>
          </cell>
        </row>
        <row r="95">
          <cell r="C95">
            <v>0</v>
          </cell>
          <cell r="D95">
            <v>80</v>
          </cell>
          <cell r="E95" t="str">
            <v>T</v>
          </cell>
          <cell r="I95">
            <v>0.1022</v>
          </cell>
          <cell r="N95">
            <v>4.2042458506041926</v>
          </cell>
          <cell r="O95">
            <v>4.2059999999999995</v>
          </cell>
        </row>
        <row r="96">
          <cell r="C96">
            <v>0</v>
          </cell>
          <cell r="D96">
            <v>90</v>
          </cell>
          <cell r="E96" t="str">
            <v>T</v>
          </cell>
          <cell r="I96">
            <v>7.2800000000000004E-2</v>
          </cell>
          <cell r="N96">
            <v>3.1372977773169448</v>
          </cell>
          <cell r="O96">
            <v>3.1360000000000001</v>
          </cell>
        </row>
        <row r="97">
          <cell r="C97">
            <v>0</v>
          </cell>
          <cell r="D97">
            <v>100</v>
          </cell>
          <cell r="E97" t="str">
            <v>T</v>
          </cell>
          <cell r="I97">
            <v>6.3500000000000001E-2</v>
          </cell>
          <cell r="N97">
            <v>2.7997937949505705</v>
          </cell>
          <cell r="O97">
            <v>2.8010000000000002</v>
          </cell>
        </row>
        <row r="98">
          <cell r="C98">
            <v>0</v>
          </cell>
          <cell r="D98">
            <v>60</v>
          </cell>
          <cell r="E98" t="str">
            <v>B</v>
          </cell>
          <cell r="I98">
            <v>0.12509999999999999</v>
          </cell>
          <cell r="N98">
            <v>5.0353040437428991</v>
          </cell>
          <cell r="O98">
            <v>5.0360000000000005</v>
          </cell>
        </row>
        <row r="99">
          <cell r="C99">
            <v>0</v>
          </cell>
          <cell r="D99">
            <v>100</v>
          </cell>
          <cell r="E99" t="str">
            <v>B</v>
          </cell>
          <cell r="I99">
            <v>7.7499999999999999E-2</v>
          </cell>
          <cell r="N99">
            <v>3.3078643060397361</v>
          </cell>
          <cell r="O99">
            <v>3.3084999999999996</v>
          </cell>
        </row>
        <row r="100">
          <cell r="C100">
            <v>10</v>
          </cell>
          <cell r="D100">
            <v>0</v>
          </cell>
          <cell r="E100" t="str">
            <v>T</v>
          </cell>
          <cell r="I100">
            <v>1.1900000000000001E-2</v>
          </cell>
          <cell r="N100" t="str">
            <v>NA</v>
          </cell>
          <cell r="O100" t="str">
            <v>NA</v>
          </cell>
        </row>
        <row r="101">
          <cell r="C101">
            <v>10</v>
          </cell>
          <cell r="D101">
            <v>60</v>
          </cell>
          <cell r="E101" t="str">
            <v>T</v>
          </cell>
          <cell r="I101">
            <v>3.1099999999999999E-2</v>
          </cell>
          <cell r="N101" t="str">
            <v>NA</v>
          </cell>
          <cell r="O101" t="str">
            <v>NA</v>
          </cell>
        </row>
        <row r="102">
          <cell r="C102">
            <v>10</v>
          </cell>
          <cell r="D102">
            <v>70</v>
          </cell>
          <cell r="E102" t="str">
            <v>T</v>
          </cell>
          <cell r="I102">
            <v>7.7899999999999997E-2</v>
          </cell>
          <cell r="N102">
            <v>3.3223806063565693</v>
          </cell>
          <cell r="O102">
            <v>3.3214999999999999</v>
          </cell>
        </row>
        <row r="103">
          <cell r="C103">
            <v>10</v>
          </cell>
          <cell r="D103">
            <v>10</v>
          </cell>
          <cell r="E103" t="str">
            <v>B</v>
          </cell>
          <cell r="I103">
            <v>2.7400000000000001E-2</v>
          </cell>
          <cell r="N103" t="str">
            <v>NA</v>
          </cell>
          <cell r="O103" t="str">
            <v>NA</v>
          </cell>
        </row>
        <row r="104">
          <cell r="C104">
            <v>10</v>
          </cell>
          <cell r="D104">
            <v>50</v>
          </cell>
          <cell r="E104" t="str">
            <v>B</v>
          </cell>
          <cell r="I104">
            <v>4.3799999999999999E-2</v>
          </cell>
          <cell r="N104">
            <v>2.0848660043465301</v>
          </cell>
          <cell r="O104" t="str">
            <v>NA</v>
          </cell>
        </row>
        <row r="105">
          <cell r="C105"/>
          <cell r="D105"/>
          <cell r="E105"/>
          <cell r="I105">
            <v>0.73029999999999995</v>
          </cell>
          <cell r="N105"/>
          <cell r="O105"/>
        </row>
        <row r="106">
          <cell r="C106"/>
          <cell r="D106"/>
          <cell r="E106"/>
          <cell r="I106" t="str">
            <v>NA</v>
          </cell>
          <cell r="N106"/>
          <cell r="O106"/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_ITSD_count_data"/>
      <sheetName val="Calibration Std"/>
      <sheetName val="ICP_Internal_Drift"/>
      <sheetName val="ICP_Mn_Drift"/>
      <sheetName val="ICP_As_Drift"/>
      <sheetName val="ICP_Al_Drift"/>
      <sheetName val="ICP_56_Fe_Drift"/>
      <sheetName val="ICP_57_Fe_Drift"/>
    </sheetNames>
    <sheetDataSet>
      <sheetData sheetId="0"/>
      <sheetData sheetId="1"/>
      <sheetData sheetId="2"/>
      <sheetData sheetId="3">
        <row r="3">
          <cell r="E3">
            <v>45246.480185185188</v>
          </cell>
          <cell r="I3">
            <v>1360.11</v>
          </cell>
          <cell r="O3"/>
          <cell r="P3"/>
        </row>
        <row r="4">
          <cell r="E4">
            <v>45246.48133101852</v>
          </cell>
          <cell r="I4">
            <v>690.04</v>
          </cell>
          <cell r="O4"/>
          <cell r="P4"/>
        </row>
        <row r="5">
          <cell r="E5">
            <v>45246.482511574075</v>
          </cell>
          <cell r="I5">
            <v>383.36</v>
          </cell>
          <cell r="O5"/>
          <cell r="P5"/>
        </row>
        <row r="6">
          <cell r="E6">
            <v>45246.483634259261</v>
          </cell>
          <cell r="I6">
            <v>1416.78</v>
          </cell>
          <cell r="O6"/>
          <cell r="P6"/>
        </row>
        <row r="7">
          <cell r="E7">
            <v>45246.484803240739</v>
          </cell>
          <cell r="I7">
            <v>5757.99</v>
          </cell>
          <cell r="O7"/>
          <cell r="P7"/>
        </row>
        <row r="8">
          <cell r="E8">
            <v>45246.485972222225</v>
          </cell>
          <cell r="I8">
            <v>10894.51</v>
          </cell>
          <cell r="O8"/>
          <cell r="P8"/>
        </row>
        <row r="9">
          <cell r="E9">
            <v>45246.487187500003</v>
          </cell>
          <cell r="I9">
            <v>50599.4</v>
          </cell>
          <cell r="O9"/>
          <cell r="P9"/>
        </row>
        <row r="10">
          <cell r="E10">
            <v>45246.488368055558</v>
          </cell>
          <cell r="I10">
            <v>98558.31</v>
          </cell>
          <cell r="O10"/>
          <cell r="P10"/>
        </row>
        <row r="11">
          <cell r="E11">
            <v>45246.48951388889</v>
          </cell>
          <cell r="I11">
            <v>493088.85</v>
          </cell>
          <cell r="O11"/>
          <cell r="P11"/>
        </row>
        <row r="12">
          <cell r="E12">
            <v>45246.490717592591</v>
          </cell>
          <cell r="I12">
            <v>985597.82</v>
          </cell>
          <cell r="O12"/>
          <cell r="P12"/>
        </row>
        <row r="13">
          <cell r="E13">
            <v>45246.491875</v>
          </cell>
          <cell r="I13">
            <v>4656554.62</v>
          </cell>
          <cell r="O13"/>
          <cell r="P13"/>
        </row>
        <row r="14">
          <cell r="E14">
            <v>45246.493032407408</v>
          </cell>
          <cell r="I14">
            <v>8979786.3200000003</v>
          </cell>
          <cell r="O14"/>
          <cell r="P14"/>
        </row>
        <row r="15">
          <cell r="E15">
            <v>45246.494143518517</v>
          </cell>
          <cell r="I15">
            <v>850.06</v>
          </cell>
          <cell r="O15"/>
          <cell r="P15"/>
        </row>
        <row r="16">
          <cell r="E16">
            <v>45246.495312500003</v>
          </cell>
          <cell r="I16">
            <v>11368.11</v>
          </cell>
          <cell r="O16"/>
          <cell r="P16"/>
        </row>
        <row r="17">
          <cell r="E17">
            <v>45246.508993055555</v>
          </cell>
          <cell r="I17">
            <v>2974.82</v>
          </cell>
          <cell r="O17"/>
          <cell r="P17"/>
        </row>
        <row r="18">
          <cell r="E18">
            <v>45246.510115740741</v>
          </cell>
          <cell r="I18">
            <v>712110.22</v>
          </cell>
          <cell r="O18">
            <v>379.1421976683136</v>
          </cell>
          <cell r="P18">
            <v>392.53</v>
          </cell>
        </row>
        <row r="19">
          <cell r="E19">
            <v>45246.511261574073</v>
          </cell>
          <cell r="I19">
            <v>1922096.74</v>
          </cell>
          <cell r="O19">
            <v>1050.0791909457068</v>
          </cell>
          <cell r="P19">
            <v>1060.835</v>
          </cell>
        </row>
        <row r="20">
          <cell r="E20">
            <v>45246.512361111112</v>
          </cell>
          <cell r="I20">
            <v>132889.63</v>
          </cell>
          <cell r="O20">
            <v>57.964635211702323</v>
          </cell>
          <cell r="P20">
            <v>72.614999999999995</v>
          </cell>
        </row>
        <row r="21">
          <cell r="E21">
            <v>45246.513541666667</v>
          </cell>
          <cell r="I21">
            <v>85485.96</v>
          </cell>
          <cell r="O21">
            <v>31.679321041331434</v>
          </cell>
          <cell r="P21">
            <v>46.435000000000002</v>
          </cell>
        </row>
        <row r="22">
          <cell r="E22">
            <v>45246.514664351853</v>
          </cell>
          <cell r="I22">
            <v>35828.400000000001</v>
          </cell>
          <cell r="O22">
            <v>4.1442258570547112</v>
          </cell>
          <cell r="P22">
            <v>19.005000000000003</v>
          </cell>
        </row>
        <row r="23">
          <cell r="E23">
            <v>45246.515787037039</v>
          </cell>
          <cell r="I23">
            <v>41437.019999999997</v>
          </cell>
          <cell r="O23">
            <v>7.254203180798326</v>
          </cell>
          <cell r="P23">
            <v>22.105</v>
          </cell>
        </row>
        <row r="24">
          <cell r="E24">
            <v>45246.516909722224</v>
          </cell>
          <cell r="I24">
            <v>41684.29</v>
          </cell>
          <cell r="O24">
            <v>7.3913142870672655</v>
          </cell>
          <cell r="P24">
            <v>22.240000000000002</v>
          </cell>
        </row>
        <row r="25">
          <cell r="E25">
            <v>45246.518078703702</v>
          </cell>
          <cell r="I25">
            <v>675683.27</v>
          </cell>
          <cell r="O25">
            <v>358.94346991119284</v>
          </cell>
          <cell r="P25">
            <v>372.40999999999997</v>
          </cell>
        </row>
        <row r="26">
          <cell r="E26">
            <v>45246.519201388888</v>
          </cell>
          <cell r="I26">
            <v>1602179.87</v>
          </cell>
          <cell r="O26">
            <v>872.68542720649202</v>
          </cell>
          <cell r="P26">
            <v>884.13499999999999</v>
          </cell>
        </row>
        <row r="27">
          <cell r="E27">
            <v>45246.520312499997</v>
          </cell>
          <cell r="I27">
            <v>1347252.22</v>
          </cell>
          <cell r="O27">
            <v>731.32815737982344</v>
          </cell>
          <cell r="P27">
            <v>743.33500000000004</v>
          </cell>
        </row>
        <row r="28">
          <cell r="E28">
            <v>45246.521423611113</v>
          </cell>
          <cell r="I28">
            <v>910.06</v>
          </cell>
          <cell r="O28"/>
          <cell r="P28"/>
        </row>
        <row r="29">
          <cell r="E29">
            <v>45246.522592592592</v>
          </cell>
          <cell r="I29">
            <v>982640.22</v>
          </cell>
          <cell r="O29"/>
          <cell r="P29"/>
        </row>
        <row r="30">
          <cell r="E30">
            <v>45246.5237037037</v>
          </cell>
          <cell r="I30">
            <v>73942.179999999993</v>
          </cell>
          <cell r="O30">
            <v>50.55660021486468</v>
          </cell>
          <cell r="P30">
            <v>80.109999999999985</v>
          </cell>
        </row>
        <row r="31">
          <cell r="E31">
            <v>45246.524826388886</v>
          </cell>
          <cell r="I31">
            <v>25406.39</v>
          </cell>
          <cell r="O31">
            <v>-1.6347741051158804</v>
          </cell>
          <cell r="P31">
            <v>13.25</v>
          </cell>
        </row>
        <row r="32">
          <cell r="E32">
            <v>45246.525949074072</v>
          </cell>
          <cell r="I32">
            <v>795398.92</v>
          </cell>
          <cell r="O32">
            <v>425.32574519410161</v>
          </cell>
          <cell r="P32">
            <v>438.53499999999997</v>
          </cell>
        </row>
        <row r="33">
          <cell r="E33">
            <v>45246.527129629627</v>
          </cell>
          <cell r="I33">
            <v>28131.54</v>
          </cell>
          <cell r="O33">
            <v>-0.247359256870712</v>
          </cell>
          <cell r="P33">
            <v>29.51</v>
          </cell>
        </row>
        <row r="34">
          <cell r="E34">
            <v>45246.528263888889</v>
          </cell>
          <cell r="I34">
            <v>1109670.17</v>
          </cell>
          <cell r="O34">
            <v>599.58901512584259</v>
          </cell>
          <cell r="P34">
            <v>612.11</v>
          </cell>
        </row>
        <row r="35">
          <cell r="E35">
            <v>45246.529386574075</v>
          </cell>
          <cell r="I35">
            <v>241642.72</v>
          </cell>
          <cell r="O35">
            <v>118.2681757951344</v>
          </cell>
          <cell r="P35">
            <v>132.68</v>
          </cell>
        </row>
        <row r="36">
          <cell r="E36">
            <v>45246.530509259261</v>
          </cell>
          <cell r="I36">
            <v>941214.41</v>
          </cell>
          <cell r="O36">
            <v>506.18037028023048</v>
          </cell>
          <cell r="P36">
            <v>519.06999999999994</v>
          </cell>
        </row>
        <row r="37">
          <cell r="E37">
            <v>45246.531678240739</v>
          </cell>
          <cell r="I37">
            <v>990565.4</v>
          </cell>
          <cell r="O37">
            <v>533.54547253431394</v>
          </cell>
          <cell r="P37">
            <v>546.33000000000004</v>
          </cell>
        </row>
        <row r="38">
          <cell r="E38">
            <v>45246.532812500001</v>
          </cell>
          <cell r="I38">
            <v>710318.66</v>
          </cell>
          <cell r="O38">
            <v>378.14877843610924</v>
          </cell>
          <cell r="P38">
            <v>391.54</v>
          </cell>
        </row>
        <row r="39">
          <cell r="E39">
            <v>45246.542581018519</v>
          </cell>
          <cell r="I39">
            <v>355340.85</v>
          </cell>
          <cell r="O39">
            <v>181.31373888410349</v>
          </cell>
          <cell r="P39">
            <v>195.48</v>
          </cell>
        </row>
        <row r="40">
          <cell r="E40">
            <v>45246.543715277781</v>
          </cell>
          <cell r="I40">
            <v>1013.4</v>
          </cell>
          <cell r="O40"/>
          <cell r="P40"/>
        </row>
        <row r="41">
          <cell r="E41">
            <v>45246.544849537036</v>
          </cell>
          <cell r="I41">
            <v>997681.26</v>
          </cell>
          <cell r="O41"/>
          <cell r="P41"/>
        </row>
        <row r="42">
          <cell r="E42">
            <v>45246.545972222222</v>
          </cell>
          <cell r="I42">
            <v>11448.25</v>
          </cell>
          <cell r="O42" t="str">
            <v>NA</v>
          </cell>
          <cell r="P42" t="str">
            <v>NA</v>
          </cell>
        </row>
        <row r="43">
          <cell r="E43">
            <v>45246.547164351854</v>
          </cell>
          <cell r="I43">
            <v>1303082.0900000001</v>
          </cell>
          <cell r="O43">
            <v>706.83583971758082</v>
          </cell>
          <cell r="P43">
            <v>718.94</v>
          </cell>
        </row>
        <row r="44">
          <cell r="E44">
            <v>45246.548414351855</v>
          </cell>
          <cell r="I44">
            <v>181331.42</v>
          </cell>
          <cell r="O44">
            <v>84.825586465584806</v>
          </cell>
          <cell r="P44">
            <v>99.36999999999999</v>
          </cell>
        </row>
        <row r="45">
          <cell r="E45">
            <v>45246.54954861111</v>
          </cell>
          <cell r="I45">
            <v>2006588.36</v>
          </cell>
          <cell r="O45">
            <v>1096.9297570825395</v>
          </cell>
          <cell r="P45">
            <v>1107.5</v>
          </cell>
        </row>
        <row r="46">
          <cell r="E46">
            <v>45246.550740740742</v>
          </cell>
          <cell r="I46">
            <v>633111.06000000006</v>
          </cell>
          <cell r="O46">
            <v>335.33719818630311</v>
          </cell>
          <cell r="P46">
            <v>348.9</v>
          </cell>
        </row>
        <row r="47">
          <cell r="E47">
            <v>45246.551874999997</v>
          </cell>
          <cell r="I47">
            <v>382672.59</v>
          </cell>
          <cell r="O47">
            <v>196.46917669562512</v>
          </cell>
          <cell r="P47">
            <v>210.57500000000002</v>
          </cell>
        </row>
        <row r="48">
          <cell r="E48">
            <v>45246.552974537037</v>
          </cell>
          <cell r="I48">
            <v>2653753.87</v>
          </cell>
          <cell r="O48">
            <v>1455.7827478019988</v>
          </cell>
          <cell r="P48">
            <v>1464.9449999999999</v>
          </cell>
        </row>
        <row r="49">
          <cell r="E49">
            <v>45246.554108796299</v>
          </cell>
          <cell r="I49">
            <v>6872950.1100000003</v>
          </cell>
          <cell r="O49">
            <v>3795.3252075914543</v>
          </cell>
          <cell r="P49">
            <v>3795.2950000000001</v>
          </cell>
        </row>
        <row r="50">
          <cell r="E50">
            <v>45246.555289351854</v>
          </cell>
          <cell r="I50">
            <v>12363584.82</v>
          </cell>
          <cell r="O50">
            <v>6839.8797399112773</v>
          </cell>
          <cell r="P50">
            <v>6827.8949999999995</v>
          </cell>
        </row>
        <row r="51">
          <cell r="E51">
            <v>45246.556423611109</v>
          </cell>
          <cell r="I51">
            <v>1836635.13</v>
          </cell>
          <cell r="O51">
            <v>1002.6907657804038</v>
          </cell>
          <cell r="P51">
            <v>1013.63</v>
          </cell>
        </row>
        <row r="52">
          <cell r="E52">
            <v>45246.561041666668</v>
          </cell>
          <cell r="I52">
            <v>2690.35</v>
          </cell>
          <cell r="O52"/>
          <cell r="P52"/>
        </row>
        <row r="53">
          <cell r="E53">
            <v>45246.5621875</v>
          </cell>
          <cell r="I53">
            <v>1064070.8700000001</v>
          </cell>
          <cell r="O53"/>
          <cell r="P53"/>
        </row>
        <row r="54">
          <cell r="E54">
            <v>45246.563321759262</v>
          </cell>
          <cell r="I54">
            <v>1373970.76</v>
          </cell>
          <cell r="O54">
            <v>746.14357606098508</v>
          </cell>
          <cell r="P54">
            <v>758.08999999999992</v>
          </cell>
        </row>
        <row r="55">
          <cell r="E55">
            <v>45246.564456018517</v>
          </cell>
          <cell r="I55">
            <v>5344242.5199999996</v>
          </cell>
          <cell r="O55">
            <v>2947.6575211490212</v>
          </cell>
          <cell r="P55">
            <v>2950.96</v>
          </cell>
        </row>
        <row r="56">
          <cell r="E56">
            <v>45246.565636574072</v>
          </cell>
          <cell r="I56">
            <v>9041950.9100000001</v>
          </cell>
          <cell r="O56">
            <v>4998.0351974252753</v>
          </cell>
          <cell r="P56">
            <v>4993.2849999999999</v>
          </cell>
        </row>
        <row r="57">
          <cell r="E57">
            <v>45246.566770833335</v>
          </cell>
          <cell r="I57">
            <v>4078635.35</v>
          </cell>
          <cell r="O57">
            <v>2245.8789019044775</v>
          </cell>
          <cell r="P57">
            <v>2251.9349999999999</v>
          </cell>
        </row>
        <row r="58">
          <cell r="E58">
            <v>45246.56790509259</v>
          </cell>
          <cell r="I58">
            <v>2617190.59</v>
          </cell>
          <cell r="O58">
            <v>1435.5084251198259</v>
          </cell>
          <cell r="P58">
            <v>1444.75</v>
          </cell>
        </row>
        <row r="59">
          <cell r="E59">
            <v>45246.569039351853</v>
          </cell>
          <cell r="I59">
            <v>1168880.42</v>
          </cell>
          <cell r="O59">
            <v>632.42107271455257</v>
          </cell>
          <cell r="P59">
            <v>644.81499999999994</v>
          </cell>
        </row>
        <row r="60">
          <cell r="E60">
            <v>45246.570231481484</v>
          </cell>
          <cell r="I60">
            <v>1209550.71</v>
          </cell>
          <cell r="O60">
            <v>654.97273063576608</v>
          </cell>
          <cell r="P60">
            <v>667.28</v>
          </cell>
        </row>
        <row r="61">
          <cell r="E61">
            <v>45246.57136574074</v>
          </cell>
          <cell r="I61">
            <v>4085069.31</v>
          </cell>
          <cell r="O61">
            <v>2249.4465298952973</v>
          </cell>
          <cell r="P61">
            <v>2255.4900000000002</v>
          </cell>
        </row>
        <row r="62">
          <cell r="E62">
            <v>45246.572488425925</v>
          </cell>
          <cell r="I62">
            <v>5287458.67</v>
          </cell>
          <cell r="O62">
            <v>2916.1709012933602</v>
          </cell>
          <cell r="P62">
            <v>2919.5949999999998</v>
          </cell>
        </row>
        <row r="63">
          <cell r="E63">
            <v>45246.573611111111</v>
          </cell>
          <cell r="I63">
            <v>4794726.8</v>
          </cell>
          <cell r="O63">
            <v>2642.9512960454049</v>
          </cell>
          <cell r="P63">
            <v>2647.45</v>
          </cell>
        </row>
        <row r="64">
          <cell r="E64">
            <v>45246.574791666666</v>
          </cell>
          <cell r="I64">
            <v>7272.23</v>
          </cell>
          <cell r="O64"/>
          <cell r="P64"/>
        </row>
        <row r="65">
          <cell r="E65">
            <v>45246.575925925928</v>
          </cell>
          <cell r="I65">
            <v>1072462.33</v>
          </cell>
          <cell r="O65"/>
          <cell r="P65"/>
        </row>
        <row r="66">
          <cell r="E66">
            <v>45246.577060185184</v>
          </cell>
          <cell r="I66">
            <v>12153659.82</v>
          </cell>
          <cell r="O66">
            <v>6723.4764197207724</v>
          </cell>
          <cell r="P66">
            <v>6711.9500000000007</v>
          </cell>
        </row>
        <row r="67">
          <cell r="E67">
            <v>45246.578182870369</v>
          </cell>
          <cell r="I67">
            <v>1121863.6799999999</v>
          </cell>
          <cell r="O67">
            <v>606.3503110590384</v>
          </cell>
          <cell r="P67">
            <v>618.84500000000003</v>
          </cell>
        </row>
        <row r="68">
          <cell r="E68">
            <v>45246.579363425924</v>
          </cell>
          <cell r="I68">
            <v>19527969.289999999</v>
          </cell>
          <cell r="O68">
            <v>10812.527778159712</v>
          </cell>
          <cell r="P68">
            <v>10784.939999999999</v>
          </cell>
        </row>
        <row r="69">
          <cell r="E69">
            <v>45246.58048611111</v>
          </cell>
          <cell r="I69">
            <v>2866866.31</v>
          </cell>
          <cell r="O69">
            <v>1573.9535020709047</v>
          </cell>
          <cell r="P69">
            <v>1582.6499999999999</v>
          </cell>
        </row>
        <row r="70">
          <cell r="E70">
            <v>45246.581631944442</v>
          </cell>
          <cell r="I70">
            <v>1883667.26</v>
          </cell>
          <cell r="O70">
            <v>1028.7700611841506</v>
          </cell>
          <cell r="P70">
            <v>1039.6099999999999</v>
          </cell>
        </row>
        <row r="71">
          <cell r="E71">
            <v>45246.582743055558</v>
          </cell>
          <cell r="I71">
            <v>2409732.83</v>
          </cell>
          <cell r="O71">
            <v>1320.4731884244097</v>
          </cell>
          <cell r="P71">
            <v>1330.165</v>
          </cell>
        </row>
        <row r="72">
          <cell r="E72">
            <v>45246.583923611113</v>
          </cell>
          <cell r="I72">
            <v>1251545.58</v>
          </cell>
          <cell r="O72">
            <v>678.25886758452737</v>
          </cell>
          <cell r="P72">
            <v>690.47500000000002</v>
          </cell>
        </row>
        <row r="73">
          <cell r="E73">
            <v>45246.585069444445</v>
          </cell>
          <cell r="I73">
            <v>307016.26</v>
          </cell>
          <cell r="O73">
            <v>154.51777497868511</v>
          </cell>
          <cell r="P73">
            <v>168.79000000000002</v>
          </cell>
        </row>
        <row r="74">
          <cell r="E74">
            <v>45246.5862037037</v>
          </cell>
          <cell r="I74">
            <v>458574.08000000002</v>
          </cell>
          <cell r="O74">
            <v>238.55651952476188</v>
          </cell>
          <cell r="P74">
            <v>252.5</v>
          </cell>
        </row>
        <row r="75">
          <cell r="E75">
            <v>45246.587337962963</v>
          </cell>
          <cell r="I75">
            <v>131200.03</v>
          </cell>
          <cell r="O75">
            <v>114.05550550932695</v>
          </cell>
          <cell r="P75">
            <v>143.36000000000001</v>
          </cell>
        </row>
        <row r="76">
          <cell r="E76">
            <v>45246.588530092595</v>
          </cell>
          <cell r="I76">
            <v>157542.82</v>
          </cell>
          <cell r="O76">
            <v>143.26963645210438</v>
          </cell>
          <cell r="P76">
            <v>172.45999999999998</v>
          </cell>
        </row>
        <row r="77">
          <cell r="E77">
            <v>45246.58966435185</v>
          </cell>
          <cell r="I77">
            <v>72497.350000000006</v>
          </cell>
          <cell r="O77">
            <v>48.95428501552351</v>
          </cell>
          <cell r="P77">
            <v>78.52000000000001</v>
          </cell>
        </row>
        <row r="78">
          <cell r="E78">
            <v>45246.590798611112</v>
          </cell>
          <cell r="I78">
            <v>404399.54</v>
          </cell>
          <cell r="O78">
            <v>417.03352183343787</v>
          </cell>
          <cell r="P78">
            <v>445.15</v>
          </cell>
        </row>
        <row r="79">
          <cell r="E79">
            <v>45246.591932870368</v>
          </cell>
          <cell r="I79">
            <v>13376.67</v>
          </cell>
          <cell r="O79"/>
          <cell r="P79"/>
        </row>
        <row r="80">
          <cell r="E80">
            <v>45246.593124999999</v>
          </cell>
          <cell r="I80">
            <v>7108.65</v>
          </cell>
          <cell r="O80"/>
          <cell r="P80"/>
        </row>
        <row r="81">
          <cell r="E81">
            <v>45246.594259259262</v>
          </cell>
          <cell r="I81">
            <v>1051463.1599999999</v>
          </cell>
          <cell r="O81"/>
          <cell r="P81"/>
        </row>
        <row r="82">
          <cell r="E82">
            <v>45246.595393518517</v>
          </cell>
          <cell r="I82">
            <v>10149657.140000001</v>
          </cell>
          <cell r="O82"/>
          <cell r="P82"/>
        </row>
        <row r="83">
          <cell r="E83">
            <v>45246.596516203703</v>
          </cell>
          <cell r="I83">
            <v>88454685.349999994</v>
          </cell>
          <cell r="O83"/>
          <cell r="P83"/>
        </row>
        <row r="84">
          <cell r="E84">
            <v>45246.597719907404</v>
          </cell>
          <cell r="I84">
            <v>7865.73</v>
          </cell>
          <cell r="O84"/>
          <cell r="P84"/>
        </row>
        <row r="85">
          <cell r="E85">
            <v>45246.598865740743</v>
          </cell>
          <cell r="I85">
            <v>4357.47</v>
          </cell>
          <cell r="O85"/>
          <cell r="P85"/>
        </row>
        <row r="86">
          <cell r="E86">
            <v>45246.599988425929</v>
          </cell>
          <cell r="I86">
            <v>2650.33</v>
          </cell>
          <cell r="O86"/>
          <cell r="P86"/>
        </row>
      </sheetData>
      <sheetData sheetId="4">
        <row r="3">
          <cell r="E3">
            <v>45246.480185185188</v>
          </cell>
          <cell r="I3">
            <v>13</v>
          </cell>
          <cell r="O3"/>
          <cell r="P3"/>
        </row>
        <row r="4">
          <cell r="E4">
            <v>45246.48133101852</v>
          </cell>
          <cell r="I4">
            <v>15.67</v>
          </cell>
          <cell r="O4"/>
          <cell r="P4"/>
        </row>
        <row r="5">
          <cell r="E5">
            <v>45246.482511574075</v>
          </cell>
          <cell r="I5">
            <v>8.67</v>
          </cell>
          <cell r="O5"/>
          <cell r="P5"/>
        </row>
        <row r="6">
          <cell r="E6">
            <v>45246.483634259261</v>
          </cell>
          <cell r="I6">
            <v>32.33</v>
          </cell>
          <cell r="O6"/>
          <cell r="P6"/>
        </row>
        <row r="7">
          <cell r="E7">
            <v>45246.484803240739</v>
          </cell>
          <cell r="I7">
            <v>1315.4</v>
          </cell>
          <cell r="O7"/>
          <cell r="P7"/>
        </row>
        <row r="8">
          <cell r="E8">
            <v>45246.485972222225</v>
          </cell>
          <cell r="I8">
            <v>2604.2399999999998</v>
          </cell>
          <cell r="O8"/>
          <cell r="P8"/>
        </row>
        <row r="9">
          <cell r="E9">
            <v>45246.487187500003</v>
          </cell>
          <cell r="I9">
            <v>13001.57</v>
          </cell>
          <cell r="O9"/>
          <cell r="P9"/>
        </row>
        <row r="10">
          <cell r="E10">
            <v>45246.488368055558</v>
          </cell>
          <cell r="I10">
            <v>25914.34</v>
          </cell>
          <cell r="O10"/>
          <cell r="P10"/>
        </row>
        <row r="11">
          <cell r="E11">
            <v>45246.48951388889</v>
          </cell>
          <cell r="I11">
            <v>129814.73</v>
          </cell>
          <cell r="O11"/>
          <cell r="P11"/>
        </row>
        <row r="12">
          <cell r="E12">
            <v>45246.490717592591</v>
          </cell>
          <cell r="I12">
            <v>259551.1</v>
          </cell>
          <cell r="O12"/>
          <cell r="P12"/>
        </row>
        <row r="13">
          <cell r="E13">
            <v>45246.491875</v>
          </cell>
          <cell r="I13">
            <v>1287165.08</v>
          </cell>
          <cell r="O13"/>
          <cell r="P13"/>
        </row>
        <row r="14">
          <cell r="E14">
            <v>45246.493032407408</v>
          </cell>
          <cell r="I14">
            <v>2574207.08</v>
          </cell>
          <cell r="O14"/>
          <cell r="P14"/>
        </row>
        <row r="15">
          <cell r="E15">
            <v>45246.494143518517</v>
          </cell>
          <cell r="I15">
            <v>167</v>
          </cell>
          <cell r="O15"/>
          <cell r="P15"/>
        </row>
        <row r="16">
          <cell r="E16">
            <v>45246.495312500003</v>
          </cell>
          <cell r="I16">
            <v>25775.4</v>
          </cell>
          <cell r="O16"/>
          <cell r="P16"/>
        </row>
        <row r="17">
          <cell r="E17">
            <v>45246.508993055555</v>
          </cell>
          <cell r="I17">
            <v>16.670000000000002</v>
          </cell>
          <cell r="O17"/>
          <cell r="P17"/>
        </row>
        <row r="18">
          <cell r="E18">
            <v>45246.510115740741</v>
          </cell>
          <cell r="I18">
            <v>3737.17</v>
          </cell>
          <cell r="O18" t="str">
            <v>NA</v>
          </cell>
          <cell r="P18" t="str">
            <v>NA</v>
          </cell>
        </row>
        <row r="19">
          <cell r="E19">
            <v>45246.511261574073</v>
          </cell>
          <cell r="I19">
            <v>8398.14</v>
          </cell>
          <cell r="O19" t="str">
            <v>NA</v>
          </cell>
          <cell r="P19" t="str">
            <v>NA</v>
          </cell>
        </row>
        <row r="20">
          <cell r="E20">
            <v>45246.512361111112</v>
          </cell>
          <cell r="I20">
            <v>1000.37</v>
          </cell>
          <cell r="O20" t="str">
            <v>NA</v>
          </cell>
          <cell r="P20" t="str">
            <v>NA</v>
          </cell>
        </row>
        <row r="21">
          <cell r="E21">
            <v>45246.513541666667</v>
          </cell>
          <cell r="I21">
            <v>1559.76</v>
          </cell>
          <cell r="O21" t="str">
            <v>NA</v>
          </cell>
          <cell r="P21" t="str">
            <v>NA</v>
          </cell>
        </row>
        <row r="22">
          <cell r="E22">
            <v>45246.514664351853</v>
          </cell>
          <cell r="I22">
            <v>1950.47</v>
          </cell>
          <cell r="O22" t="str">
            <v>NA</v>
          </cell>
          <cell r="P22" t="str">
            <v>NA</v>
          </cell>
        </row>
        <row r="23">
          <cell r="E23">
            <v>45246.515787037039</v>
          </cell>
          <cell r="I23">
            <v>3229.7</v>
          </cell>
          <cell r="O23" t="str">
            <v>NA</v>
          </cell>
          <cell r="P23" t="str">
            <v>NA</v>
          </cell>
        </row>
        <row r="24">
          <cell r="E24">
            <v>45246.516909722224</v>
          </cell>
          <cell r="I24">
            <v>2666.93</v>
          </cell>
          <cell r="O24" t="str">
            <v>NA</v>
          </cell>
          <cell r="P24" t="str">
            <v>NA</v>
          </cell>
        </row>
        <row r="25">
          <cell r="E25">
            <v>45246.518078703702</v>
          </cell>
          <cell r="I25">
            <v>5504.07</v>
          </cell>
          <cell r="O25" t="str">
            <v>NA</v>
          </cell>
          <cell r="P25" t="str">
            <v>NA</v>
          </cell>
        </row>
        <row r="26">
          <cell r="E26">
            <v>45246.519201388888</v>
          </cell>
          <cell r="I26">
            <v>3232.04</v>
          </cell>
          <cell r="O26" t="str">
            <v>NA</v>
          </cell>
          <cell r="P26" t="str">
            <v>NA</v>
          </cell>
        </row>
        <row r="27">
          <cell r="E27">
            <v>45246.520312499997</v>
          </cell>
          <cell r="I27">
            <v>9727.64</v>
          </cell>
          <cell r="O27" t="str">
            <v>NA</v>
          </cell>
          <cell r="P27" t="str">
            <v>NA</v>
          </cell>
        </row>
        <row r="28">
          <cell r="E28">
            <v>45246.521423611113</v>
          </cell>
          <cell r="I28">
            <v>37.67</v>
          </cell>
          <cell r="O28"/>
          <cell r="P28"/>
        </row>
        <row r="29">
          <cell r="E29">
            <v>45246.522592592592</v>
          </cell>
          <cell r="I29">
            <v>262344.45</v>
          </cell>
          <cell r="O29"/>
          <cell r="P29"/>
        </row>
        <row r="30">
          <cell r="E30">
            <v>45246.5237037037</v>
          </cell>
          <cell r="I30">
            <v>956.04</v>
          </cell>
          <cell r="O30" t="str">
            <v>NA</v>
          </cell>
          <cell r="P30" t="str">
            <v>NA</v>
          </cell>
        </row>
        <row r="31">
          <cell r="E31">
            <v>45246.524826388886</v>
          </cell>
          <cell r="I31">
            <v>1599.1</v>
          </cell>
          <cell r="O31" t="str">
            <v>NA</v>
          </cell>
          <cell r="P31" t="str">
            <v>NA</v>
          </cell>
        </row>
        <row r="32">
          <cell r="E32">
            <v>45246.525949074072</v>
          </cell>
          <cell r="I32">
            <v>1733.11</v>
          </cell>
          <cell r="O32" t="str">
            <v>NA</v>
          </cell>
          <cell r="P32" t="str">
            <v>NA</v>
          </cell>
        </row>
        <row r="33">
          <cell r="E33">
            <v>45246.527129629627</v>
          </cell>
          <cell r="I33">
            <v>679.35</v>
          </cell>
          <cell r="O33" t="str">
            <v>NA</v>
          </cell>
          <cell r="P33" t="str">
            <v>NA</v>
          </cell>
        </row>
        <row r="34">
          <cell r="E34">
            <v>45246.528263888889</v>
          </cell>
          <cell r="I34">
            <v>5747.16</v>
          </cell>
          <cell r="O34" t="str">
            <v>NA</v>
          </cell>
          <cell r="P34" t="str">
            <v>NA</v>
          </cell>
        </row>
        <row r="35">
          <cell r="E35">
            <v>45246.529386574075</v>
          </cell>
          <cell r="I35">
            <v>5426.04</v>
          </cell>
          <cell r="O35" t="str">
            <v>NA</v>
          </cell>
          <cell r="P35" t="str">
            <v>NA</v>
          </cell>
        </row>
        <row r="36">
          <cell r="E36">
            <v>45246.530509259261</v>
          </cell>
          <cell r="I36">
            <v>12727.99</v>
          </cell>
          <cell r="O36" t="str">
            <v>NA</v>
          </cell>
          <cell r="P36" t="str">
            <v>NA</v>
          </cell>
        </row>
        <row r="37">
          <cell r="E37">
            <v>45246.531678240739</v>
          </cell>
          <cell r="I37">
            <v>3822.18</v>
          </cell>
          <cell r="O37" t="str">
            <v>NA</v>
          </cell>
          <cell r="P37" t="str">
            <v>NA</v>
          </cell>
        </row>
        <row r="38">
          <cell r="E38">
            <v>45246.532812500001</v>
          </cell>
          <cell r="I38">
            <v>9102.23</v>
          </cell>
          <cell r="O38" t="str">
            <v>NA</v>
          </cell>
          <cell r="P38" t="str">
            <v>NA</v>
          </cell>
        </row>
        <row r="39">
          <cell r="E39">
            <v>45246.542581018519</v>
          </cell>
          <cell r="I39">
            <v>3088.67</v>
          </cell>
          <cell r="O39" t="str">
            <v>NA</v>
          </cell>
          <cell r="P39" t="str">
            <v>NA</v>
          </cell>
        </row>
        <row r="40">
          <cell r="E40">
            <v>45246.543715277781</v>
          </cell>
          <cell r="I40">
            <v>26</v>
          </cell>
          <cell r="O40"/>
          <cell r="P40"/>
        </row>
        <row r="41">
          <cell r="E41">
            <v>45246.544849537036</v>
          </cell>
          <cell r="I41">
            <v>269436.15999999997</v>
          </cell>
          <cell r="O41"/>
          <cell r="P41"/>
        </row>
        <row r="42">
          <cell r="E42">
            <v>45246.545972222222</v>
          </cell>
          <cell r="I42">
            <v>962.04</v>
          </cell>
          <cell r="O42" t="str">
            <v>NA</v>
          </cell>
          <cell r="P42" t="str">
            <v>NA</v>
          </cell>
        </row>
        <row r="43">
          <cell r="E43">
            <v>45246.547164351854</v>
          </cell>
          <cell r="I43">
            <v>79350.570000000007</v>
          </cell>
          <cell r="O43">
            <v>153.20981901257659</v>
          </cell>
          <cell r="P43">
            <v>154.04999999999998</v>
          </cell>
        </row>
        <row r="44">
          <cell r="E44">
            <v>45246.548414351855</v>
          </cell>
          <cell r="I44">
            <v>8579.91</v>
          </cell>
          <cell r="O44" t="str">
            <v>NA</v>
          </cell>
          <cell r="P44" t="str">
            <v>NA</v>
          </cell>
        </row>
        <row r="45">
          <cell r="E45">
            <v>45246.54954861111</v>
          </cell>
          <cell r="I45">
            <v>11757.64</v>
          </cell>
          <cell r="O45" t="str">
            <v>NA</v>
          </cell>
          <cell r="P45" t="str">
            <v>NA</v>
          </cell>
        </row>
        <row r="46">
          <cell r="E46">
            <v>45246.550740740742</v>
          </cell>
          <cell r="I46">
            <v>9841.39</v>
          </cell>
          <cell r="O46" t="str">
            <v>NA</v>
          </cell>
          <cell r="P46" t="str">
            <v>NA</v>
          </cell>
        </row>
        <row r="47">
          <cell r="E47">
            <v>45246.551874999997</v>
          </cell>
          <cell r="I47">
            <v>10004.5</v>
          </cell>
          <cell r="O47" t="str">
            <v>NA</v>
          </cell>
          <cell r="P47" t="str">
            <v>NA</v>
          </cell>
        </row>
        <row r="48">
          <cell r="E48">
            <v>45246.552974537037</v>
          </cell>
          <cell r="I48">
            <v>14344.51</v>
          </cell>
          <cell r="O48" t="str">
            <v>NA</v>
          </cell>
          <cell r="P48" t="str">
            <v>NA</v>
          </cell>
        </row>
        <row r="49">
          <cell r="E49">
            <v>45246.554108796299</v>
          </cell>
          <cell r="I49">
            <v>15652.21</v>
          </cell>
          <cell r="O49" t="str">
            <v>NA</v>
          </cell>
          <cell r="P49" t="str">
            <v>NA</v>
          </cell>
        </row>
        <row r="50">
          <cell r="E50">
            <v>45246.555289351854</v>
          </cell>
          <cell r="I50">
            <v>37412.18</v>
          </cell>
          <cell r="O50">
            <v>71.738303525038305</v>
          </cell>
          <cell r="P50">
            <v>72.599999999999994</v>
          </cell>
        </row>
        <row r="51">
          <cell r="E51">
            <v>45246.556423611109</v>
          </cell>
          <cell r="I51">
            <v>1759.11</v>
          </cell>
          <cell r="O51" t="str">
            <v>NA</v>
          </cell>
          <cell r="P51" t="str">
            <v>NA</v>
          </cell>
        </row>
        <row r="52">
          <cell r="E52">
            <v>45246.561041666668</v>
          </cell>
          <cell r="I52">
            <v>35</v>
          </cell>
          <cell r="O52"/>
          <cell r="P52"/>
        </row>
        <row r="53">
          <cell r="E53">
            <v>45246.5621875</v>
          </cell>
          <cell r="I53">
            <v>279209.90999999997</v>
          </cell>
          <cell r="O53"/>
          <cell r="P53"/>
        </row>
        <row r="54">
          <cell r="E54">
            <v>45246.563321759262</v>
          </cell>
          <cell r="I54">
            <v>8672.6299999999992</v>
          </cell>
          <cell r="O54" t="str">
            <v>NA</v>
          </cell>
          <cell r="P54" t="str">
            <v>NA</v>
          </cell>
        </row>
        <row r="55">
          <cell r="E55">
            <v>45246.564456018517</v>
          </cell>
          <cell r="I55">
            <v>45186.41</v>
          </cell>
          <cell r="O55">
            <v>86.840893296574237</v>
          </cell>
          <cell r="P55">
            <v>87.699999999999989</v>
          </cell>
        </row>
        <row r="56">
          <cell r="E56">
            <v>45246.565636574072</v>
          </cell>
          <cell r="I56">
            <v>40350.76</v>
          </cell>
          <cell r="O56">
            <v>77.446929106072062</v>
          </cell>
          <cell r="P56">
            <v>78.304999999999993</v>
          </cell>
        </row>
        <row r="57">
          <cell r="E57">
            <v>45246.566770833335</v>
          </cell>
          <cell r="I57">
            <v>12307.29</v>
          </cell>
          <cell r="O57" t="str">
            <v>NA</v>
          </cell>
          <cell r="P57" t="str">
            <v>NA</v>
          </cell>
        </row>
        <row r="58">
          <cell r="E58">
            <v>45246.56790509259</v>
          </cell>
          <cell r="I58">
            <v>7992.58</v>
          </cell>
          <cell r="O58" t="str">
            <v>NA</v>
          </cell>
          <cell r="P58" t="str">
            <v>NA</v>
          </cell>
        </row>
        <row r="59">
          <cell r="E59">
            <v>45246.569039351853</v>
          </cell>
          <cell r="I59">
            <v>409.01</v>
          </cell>
          <cell r="O59" t="str">
            <v>NA</v>
          </cell>
          <cell r="P59" t="str">
            <v>NA</v>
          </cell>
        </row>
        <row r="60">
          <cell r="E60">
            <v>45246.570231481484</v>
          </cell>
          <cell r="I60">
            <v>14564.4</v>
          </cell>
          <cell r="O60" t="str">
            <v>NA</v>
          </cell>
          <cell r="P60" t="str">
            <v>NA</v>
          </cell>
        </row>
        <row r="61">
          <cell r="E61">
            <v>45246.57136574074</v>
          </cell>
          <cell r="I61">
            <v>37522.51</v>
          </cell>
          <cell r="O61">
            <v>71.952635842128686</v>
          </cell>
          <cell r="P61">
            <v>72.814999999999998</v>
          </cell>
        </row>
        <row r="62">
          <cell r="E62">
            <v>45246.572488425925</v>
          </cell>
          <cell r="I62">
            <v>7019.4</v>
          </cell>
          <cell r="O62" t="str">
            <v>NA</v>
          </cell>
          <cell r="P62" t="str">
            <v>NA</v>
          </cell>
        </row>
        <row r="63">
          <cell r="E63">
            <v>45246.573611111111</v>
          </cell>
          <cell r="I63">
            <v>8171.34</v>
          </cell>
          <cell r="O63" t="str">
            <v>NA</v>
          </cell>
          <cell r="P63" t="str">
            <v>NA</v>
          </cell>
        </row>
        <row r="64">
          <cell r="E64">
            <v>45246.574791666666</v>
          </cell>
          <cell r="I64">
            <v>76.67</v>
          </cell>
          <cell r="O64"/>
          <cell r="P64"/>
        </row>
        <row r="65">
          <cell r="E65">
            <v>45246.575925925928</v>
          </cell>
          <cell r="I65">
            <v>279207.51</v>
          </cell>
          <cell r="O65"/>
          <cell r="P65"/>
        </row>
        <row r="66">
          <cell r="E66">
            <v>45246.577060185184</v>
          </cell>
          <cell r="I66">
            <v>36935.300000000003</v>
          </cell>
          <cell r="O66">
            <v>70.811893705641396</v>
          </cell>
          <cell r="P66">
            <v>71.675000000000011</v>
          </cell>
        </row>
        <row r="67">
          <cell r="E67">
            <v>45246.578182870369</v>
          </cell>
          <cell r="I67">
            <v>828.36</v>
          </cell>
          <cell r="O67" t="str">
            <v>NA</v>
          </cell>
          <cell r="P67" t="str">
            <v>NA</v>
          </cell>
        </row>
        <row r="68">
          <cell r="E68">
            <v>45246.579363425924</v>
          </cell>
          <cell r="I68">
            <v>30868.39</v>
          </cell>
          <cell r="O68">
            <v>59.026025148777364</v>
          </cell>
          <cell r="P68" t="str">
            <v>NA</v>
          </cell>
        </row>
        <row r="69">
          <cell r="E69">
            <v>45246.58048611111</v>
          </cell>
          <cell r="I69">
            <v>56806.76</v>
          </cell>
          <cell r="O69">
            <v>109.41513911277306</v>
          </cell>
          <cell r="P69">
            <v>110.265</v>
          </cell>
        </row>
        <row r="70">
          <cell r="E70">
            <v>45246.581631944442</v>
          </cell>
          <cell r="I70">
            <v>117241.79</v>
          </cell>
          <cell r="O70">
            <v>226.81910914201927</v>
          </cell>
          <cell r="P70">
            <v>227.64500000000001</v>
          </cell>
        </row>
        <row r="71">
          <cell r="E71">
            <v>45246.582743055558</v>
          </cell>
          <cell r="I71">
            <v>12412.71</v>
          </cell>
          <cell r="O71" t="str">
            <v>NA</v>
          </cell>
          <cell r="P71" t="str">
            <v>NA</v>
          </cell>
        </row>
        <row r="72">
          <cell r="E72">
            <v>45246.583923611113</v>
          </cell>
          <cell r="I72">
            <v>6778.29</v>
          </cell>
          <cell r="O72" t="str">
            <v>NA</v>
          </cell>
          <cell r="P72" t="str">
            <v>NA</v>
          </cell>
        </row>
        <row r="73">
          <cell r="E73">
            <v>45246.585069444445</v>
          </cell>
          <cell r="I73">
            <v>4724.46</v>
          </cell>
          <cell r="O73" t="str">
            <v>NA</v>
          </cell>
          <cell r="P73" t="str">
            <v>NA</v>
          </cell>
        </row>
        <row r="74">
          <cell r="E74">
            <v>45246.5862037037</v>
          </cell>
          <cell r="I74">
            <v>18196.86</v>
          </cell>
          <cell r="O74" t="str">
            <v>NA</v>
          </cell>
          <cell r="P74" t="str">
            <v>NA</v>
          </cell>
        </row>
        <row r="75">
          <cell r="E75">
            <v>45246.587337962963</v>
          </cell>
          <cell r="I75">
            <v>2474.89</v>
          </cell>
          <cell r="O75" t="str">
            <v>NA</v>
          </cell>
          <cell r="P75" t="str">
            <v>NA</v>
          </cell>
        </row>
        <row r="76">
          <cell r="E76">
            <v>45246.588530092595</v>
          </cell>
          <cell r="I76">
            <v>12646.25</v>
          </cell>
          <cell r="O76" t="str">
            <v>NA</v>
          </cell>
          <cell r="P76" t="str">
            <v>NA</v>
          </cell>
        </row>
        <row r="77">
          <cell r="E77">
            <v>45246.58966435185</v>
          </cell>
          <cell r="I77">
            <v>895.03</v>
          </cell>
          <cell r="O77" t="str">
            <v>NA</v>
          </cell>
          <cell r="P77" t="str">
            <v>NA</v>
          </cell>
        </row>
        <row r="78">
          <cell r="E78">
            <v>45246.590798611112</v>
          </cell>
          <cell r="I78">
            <v>2422.88</v>
          </cell>
          <cell r="O78" t="str">
            <v>NA</v>
          </cell>
          <cell r="P78" t="str">
            <v>NA</v>
          </cell>
        </row>
        <row r="79">
          <cell r="E79">
            <v>45246.591932870368</v>
          </cell>
          <cell r="I79">
            <v>79</v>
          </cell>
          <cell r="O79"/>
          <cell r="P79"/>
        </row>
        <row r="80">
          <cell r="E80">
            <v>45246.593124999999</v>
          </cell>
          <cell r="I80">
            <v>602.35</v>
          </cell>
          <cell r="O80"/>
          <cell r="P80"/>
        </row>
        <row r="81">
          <cell r="E81">
            <v>45246.594259259262</v>
          </cell>
          <cell r="I81">
            <v>273693.26</v>
          </cell>
          <cell r="O81"/>
          <cell r="P81"/>
        </row>
        <row r="82">
          <cell r="E82">
            <v>45246.595393518517</v>
          </cell>
          <cell r="I82">
            <v>27317422.670000002</v>
          </cell>
          <cell r="O82"/>
          <cell r="P82"/>
        </row>
        <row r="83">
          <cell r="E83">
            <v>45246.596516203703</v>
          </cell>
          <cell r="I83">
            <v>249936965.33000001</v>
          </cell>
          <cell r="O83"/>
          <cell r="P83"/>
        </row>
        <row r="84">
          <cell r="E84">
            <v>45246.597719907404</v>
          </cell>
          <cell r="I84">
            <v>26000.47</v>
          </cell>
          <cell r="O84"/>
          <cell r="P84"/>
        </row>
        <row r="85">
          <cell r="E85">
            <v>45246.598865740743</v>
          </cell>
          <cell r="I85">
            <v>9767</v>
          </cell>
          <cell r="O85"/>
          <cell r="P85"/>
        </row>
        <row r="86">
          <cell r="E86">
            <v>45246.599988425929</v>
          </cell>
          <cell r="I86">
            <v>5710.81</v>
          </cell>
          <cell r="O86"/>
          <cell r="P86"/>
        </row>
      </sheetData>
      <sheetData sheetId="5">
        <row r="3">
          <cell r="E3">
            <v>45246.480185185188</v>
          </cell>
          <cell r="I3">
            <v>590.48</v>
          </cell>
          <cell r="O3"/>
          <cell r="P3"/>
        </row>
        <row r="4">
          <cell r="E4">
            <v>45246.48133101852</v>
          </cell>
          <cell r="I4">
            <v>464.68</v>
          </cell>
          <cell r="O4"/>
          <cell r="P4"/>
        </row>
        <row r="5">
          <cell r="E5">
            <v>45246.482511574075</v>
          </cell>
          <cell r="I5">
            <v>396.34</v>
          </cell>
          <cell r="O5"/>
          <cell r="P5"/>
        </row>
        <row r="6">
          <cell r="E6">
            <v>45246.483634259261</v>
          </cell>
          <cell r="I6">
            <v>1582.6</v>
          </cell>
          <cell r="O6"/>
          <cell r="P6"/>
        </row>
        <row r="7">
          <cell r="E7">
            <v>45246.484803240739</v>
          </cell>
          <cell r="I7">
            <v>838.36</v>
          </cell>
          <cell r="O7"/>
          <cell r="P7"/>
        </row>
        <row r="8">
          <cell r="E8">
            <v>45246.485972222225</v>
          </cell>
          <cell r="I8">
            <v>2843.62</v>
          </cell>
          <cell r="O8"/>
          <cell r="P8"/>
        </row>
        <row r="9">
          <cell r="E9">
            <v>45246.487187500003</v>
          </cell>
          <cell r="I9">
            <v>2868.62</v>
          </cell>
          <cell r="O9"/>
          <cell r="P9"/>
        </row>
        <row r="10">
          <cell r="E10">
            <v>45246.488368055558</v>
          </cell>
          <cell r="I10">
            <v>23647.48</v>
          </cell>
          <cell r="O10"/>
          <cell r="P10"/>
        </row>
        <row r="11">
          <cell r="E11">
            <v>45246.48951388889</v>
          </cell>
          <cell r="I11">
            <v>23905.89</v>
          </cell>
          <cell r="O11"/>
          <cell r="P11"/>
        </row>
        <row r="12">
          <cell r="E12">
            <v>45246.490717592591</v>
          </cell>
          <cell r="I12">
            <v>46356.71</v>
          </cell>
          <cell r="O12"/>
          <cell r="P12"/>
        </row>
        <row r="13">
          <cell r="E13">
            <v>45246.491875</v>
          </cell>
          <cell r="I13">
            <v>226433.95</v>
          </cell>
          <cell r="O13"/>
          <cell r="P13"/>
        </row>
        <row r="14">
          <cell r="E14">
            <v>45246.493032407408</v>
          </cell>
          <cell r="I14">
            <v>442776.91</v>
          </cell>
          <cell r="O14"/>
          <cell r="P14"/>
        </row>
        <row r="15">
          <cell r="E15">
            <v>45246.494143518517</v>
          </cell>
          <cell r="I15">
            <v>358.67</v>
          </cell>
          <cell r="O15"/>
          <cell r="P15"/>
        </row>
        <row r="16">
          <cell r="E16">
            <v>45246.495312500003</v>
          </cell>
          <cell r="I16">
            <v>1474.78</v>
          </cell>
          <cell r="O16"/>
          <cell r="P16"/>
        </row>
        <row r="17">
          <cell r="E17">
            <v>45246.508993055555</v>
          </cell>
          <cell r="I17">
            <v>365.34</v>
          </cell>
          <cell r="O17"/>
          <cell r="P17"/>
        </row>
        <row r="18">
          <cell r="E18">
            <v>45246.510115740741</v>
          </cell>
          <cell r="I18">
            <v>124383.24</v>
          </cell>
          <cell r="O18">
            <v>1308.7807538712798</v>
          </cell>
          <cell r="P18">
            <v>1442.59</v>
          </cell>
        </row>
        <row r="19">
          <cell r="E19">
            <v>45246.511261574073</v>
          </cell>
          <cell r="I19">
            <v>189711.42</v>
          </cell>
          <cell r="O19">
            <v>2077.5168423074401</v>
          </cell>
          <cell r="P19">
            <v>2210.0299999999997</v>
          </cell>
        </row>
        <row r="20">
          <cell r="E20">
            <v>45246.512361111112</v>
          </cell>
          <cell r="I20">
            <v>81549.64</v>
          </cell>
          <cell r="O20">
            <v>804.74506639859771</v>
          </cell>
          <cell r="P20">
            <v>939.40499999999997</v>
          </cell>
        </row>
        <row r="21">
          <cell r="E21">
            <v>45246.513541666667</v>
          </cell>
          <cell r="I21">
            <v>155242.21</v>
          </cell>
          <cell r="O21">
            <v>1671.9074151523503</v>
          </cell>
          <cell r="P21">
            <v>1805.105</v>
          </cell>
        </row>
        <row r="22">
          <cell r="E22">
            <v>45246.514664351853</v>
          </cell>
          <cell r="I22">
            <v>106203.48</v>
          </cell>
          <cell r="O22">
            <v>1094.8541208147922</v>
          </cell>
          <cell r="P22">
            <v>1229.0250000000001</v>
          </cell>
        </row>
        <row r="23">
          <cell r="E23">
            <v>45246.515787037039</v>
          </cell>
          <cell r="I23">
            <v>84503.32</v>
          </cell>
          <cell r="O23">
            <v>839.50189583563588</v>
          </cell>
          <cell r="P23">
            <v>974.10500000000002</v>
          </cell>
        </row>
        <row r="24">
          <cell r="E24">
            <v>45246.516909722224</v>
          </cell>
          <cell r="I24">
            <v>63265.78</v>
          </cell>
          <cell r="O24">
            <v>589.59345773730672</v>
          </cell>
          <cell r="P24">
            <v>724.62</v>
          </cell>
        </row>
        <row r="25">
          <cell r="E25">
            <v>45246.518078703702</v>
          </cell>
          <cell r="I25">
            <v>241415.81</v>
          </cell>
          <cell r="O25">
            <v>2685.937749235778</v>
          </cell>
          <cell r="P25">
            <v>2817.4250000000002</v>
          </cell>
        </row>
        <row r="26">
          <cell r="E26">
            <v>45246.519201388888</v>
          </cell>
          <cell r="I26">
            <v>143570.18</v>
          </cell>
          <cell r="O26">
            <v>1534.5591729954508</v>
          </cell>
          <cell r="P26">
            <v>1667.99</v>
          </cell>
        </row>
        <row r="27">
          <cell r="E27">
            <v>45246.520312499997</v>
          </cell>
          <cell r="I27">
            <v>768789.44</v>
          </cell>
          <cell r="O27">
            <v>8891.6998180792525</v>
          </cell>
          <cell r="P27">
            <v>9012.7049999999999</v>
          </cell>
        </row>
        <row r="28">
          <cell r="E28">
            <v>45246.521423611113</v>
          </cell>
          <cell r="I28">
            <v>2595.9</v>
          </cell>
          <cell r="O28"/>
          <cell r="P28"/>
        </row>
        <row r="29">
          <cell r="E29">
            <v>45246.522592592592</v>
          </cell>
          <cell r="I29">
            <v>47533.62</v>
          </cell>
          <cell r="O29"/>
          <cell r="P29"/>
        </row>
        <row r="30">
          <cell r="E30">
            <v>45246.5237037037</v>
          </cell>
          <cell r="I30">
            <v>50963.11</v>
          </cell>
          <cell r="O30">
            <v>889.64857495691047</v>
          </cell>
          <cell r="P30">
            <v>1160.19</v>
          </cell>
        </row>
        <row r="31">
          <cell r="E31">
            <v>45246.524826388886</v>
          </cell>
          <cell r="I31">
            <v>94534.26</v>
          </cell>
          <cell r="O31">
            <v>957.53894476211462</v>
          </cell>
          <cell r="P31">
            <v>1091.9450000000002</v>
          </cell>
        </row>
        <row r="32">
          <cell r="E32">
            <v>45246.525949074072</v>
          </cell>
          <cell r="I32">
            <v>120450.97</v>
          </cell>
          <cell r="O32">
            <v>1262.5085653842461</v>
          </cell>
          <cell r="P32">
            <v>1396.3999999999999</v>
          </cell>
        </row>
        <row r="33">
          <cell r="E33">
            <v>45246.527129629627</v>
          </cell>
          <cell r="I33">
            <v>30521.31</v>
          </cell>
          <cell r="O33">
            <v>408.55911639264923</v>
          </cell>
          <cell r="P33">
            <v>679.91</v>
          </cell>
        </row>
        <row r="34">
          <cell r="E34">
            <v>45246.528263888889</v>
          </cell>
          <cell r="I34">
            <v>250119.96</v>
          </cell>
          <cell r="O34">
            <v>2788.3620663399988</v>
          </cell>
          <cell r="P34">
            <v>2919.6749999999997</v>
          </cell>
        </row>
        <row r="35">
          <cell r="E35">
            <v>45246.529386574075</v>
          </cell>
          <cell r="I35">
            <v>218508.67</v>
          </cell>
          <cell r="O35">
            <v>2416.3826322730911</v>
          </cell>
          <cell r="P35">
            <v>2548.3250000000003</v>
          </cell>
        </row>
        <row r="36">
          <cell r="E36">
            <v>45246.530509259261</v>
          </cell>
          <cell r="I36">
            <v>228408.43</v>
          </cell>
          <cell r="O36">
            <v>2532.876047195361</v>
          </cell>
          <cell r="P36">
            <v>2664.62</v>
          </cell>
        </row>
        <row r="37">
          <cell r="E37">
            <v>45246.531678240739</v>
          </cell>
          <cell r="I37">
            <v>211030.94</v>
          </cell>
          <cell r="O37">
            <v>2328.3899634036729</v>
          </cell>
          <cell r="P37">
            <v>2460.48</v>
          </cell>
        </row>
        <row r="38">
          <cell r="E38">
            <v>45246.532812500001</v>
          </cell>
          <cell r="I38">
            <v>150605.29999999999</v>
          </cell>
          <cell r="O38">
            <v>1617.3435185945323</v>
          </cell>
          <cell r="P38">
            <v>1750.635</v>
          </cell>
        </row>
        <row r="39">
          <cell r="E39">
            <v>45246.542581018519</v>
          </cell>
          <cell r="I39">
            <v>253590.49</v>
          </cell>
          <cell r="O39">
            <v>2829.2008231674563</v>
          </cell>
          <cell r="P39">
            <v>2960.4450000000002</v>
          </cell>
        </row>
        <row r="40">
          <cell r="E40">
            <v>45246.543715277781</v>
          </cell>
          <cell r="I40">
            <v>2078.15</v>
          </cell>
          <cell r="O40"/>
          <cell r="P40"/>
        </row>
        <row r="41">
          <cell r="E41">
            <v>45246.544849537036</v>
          </cell>
          <cell r="I41">
            <v>48426.69</v>
          </cell>
          <cell r="O41"/>
          <cell r="P41"/>
        </row>
        <row r="42">
          <cell r="E42">
            <v>45246.545972222222</v>
          </cell>
          <cell r="I42">
            <v>137848.79999999999</v>
          </cell>
          <cell r="O42">
            <v>1467.2339959943943</v>
          </cell>
          <cell r="P42">
            <v>1600.7749999999999</v>
          </cell>
        </row>
        <row r="43">
          <cell r="E43">
            <v>45246.547164351854</v>
          </cell>
          <cell r="I43">
            <v>1046738.79</v>
          </cell>
          <cell r="O43">
            <v>12162.412336051946</v>
          </cell>
          <cell r="P43">
            <v>12277.895</v>
          </cell>
        </row>
        <row r="44">
          <cell r="E44">
            <v>45246.548414351855</v>
          </cell>
          <cell r="I44">
            <v>161297.22</v>
          </cell>
          <cell r="O44">
            <v>1743.1585154101847</v>
          </cell>
          <cell r="P44">
            <v>1876.2350000000001</v>
          </cell>
        </row>
        <row r="45">
          <cell r="E45">
            <v>45246.54954861111</v>
          </cell>
          <cell r="I45">
            <v>289197.51</v>
          </cell>
          <cell r="O45">
            <v>3248.1991983811558</v>
          </cell>
          <cell r="P45">
            <v>3378.7349999999997</v>
          </cell>
        </row>
        <row r="46">
          <cell r="E46">
            <v>45246.550740740742</v>
          </cell>
          <cell r="I46">
            <v>386817</v>
          </cell>
          <cell r="O46">
            <v>4396.9167181059192</v>
          </cell>
          <cell r="P46">
            <v>4525.5149999999994</v>
          </cell>
        </row>
        <row r="47">
          <cell r="E47">
            <v>45246.551874999997</v>
          </cell>
          <cell r="I47">
            <v>1376813.71</v>
          </cell>
          <cell r="O47">
            <v>16046.501911051257</v>
          </cell>
          <cell r="P47">
            <v>16155.424999999999</v>
          </cell>
        </row>
        <row r="48">
          <cell r="E48">
            <v>45246.552974537037</v>
          </cell>
          <cell r="I48">
            <v>289432.62</v>
          </cell>
          <cell r="O48">
            <v>3250.9658075496991</v>
          </cell>
          <cell r="P48">
            <v>3381.4949999999999</v>
          </cell>
        </row>
        <row r="49">
          <cell r="E49">
            <v>45246.554108796299</v>
          </cell>
          <cell r="I49">
            <v>457339.98</v>
          </cell>
          <cell r="O49">
            <v>5226.7815603541121</v>
          </cell>
          <cell r="P49">
            <v>5353.9750000000004</v>
          </cell>
        </row>
        <row r="50">
          <cell r="E50">
            <v>45246.555289351854</v>
          </cell>
          <cell r="I50">
            <v>674425.63</v>
          </cell>
          <cell r="O50">
            <v>7781.2928514481137</v>
          </cell>
          <cell r="P50">
            <v>7904.1750000000002</v>
          </cell>
        </row>
        <row r="51">
          <cell r="E51">
            <v>45246.556423611109</v>
          </cell>
          <cell r="I51">
            <v>63459.59</v>
          </cell>
          <cell r="O51">
            <v>591.87407754486617</v>
          </cell>
          <cell r="P51">
            <v>726.89499999999998</v>
          </cell>
        </row>
        <row r="52">
          <cell r="E52">
            <v>45246.561041666668</v>
          </cell>
          <cell r="I52">
            <v>1202.3900000000001</v>
          </cell>
          <cell r="O52"/>
          <cell r="P52"/>
        </row>
        <row r="53">
          <cell r="E53">
            <v>45246.5621875</v>
          </cell>
          <cell r="I53">
            <v>54671.18</v>
          </cell>
          <cell r="O53"/>
          <cell r="P53"/>
        </row>
        <row r="54">
          <cell r="E54">
            <v>45246.563321759262</v>
          </cell>
          <cell r="I54">
            <v>223908.57</v>
          </cell>
          <cell r="O54">
            <v>2479.9248586744143</v>
          </cell>
          <cell r="P54">
            <v>2611.7599999999998</v>
          </cell>
        </row>
        <row r="55">
          <cell r="E55">
            <v>45246.564456018517</v>
          </cell>
          <cell r="I55">
            <v>690354.27</v>
          </cell>
          <cell r="O55">
            <v>7968.7298871608473</v>
          </cell>
          <cell r="P55">
            <v>8091.2950000000001</v>
          </cell>
        </row>
        <row r="56">
          <cell r="E56">
            <v>45246.565636574072</v>
          </cell>
          <cell r="I56">
            <v>327527.3</v>
          </cell>
          <cell r="O56">
            <v>3699.2372165102306</v>
          </cell>
          <cell r="P56">
            <v>3829.01</v>
          </cell>
        </row>
        <row r="57">
          <cell r="E57">
            <v>45246.566770833335</v>
          </cell>
          <cell r="I57">
            <v>289757.2</v>
          </cell>
          <cell r="O57">
            <v>3254.7852367697483</v>
          </cell>
          <cell r="P57">
            <v>3385.31</v>
          </cell>
        </row>
        <row r="58">
          <cell r="E58">
            <v>45246.56790509259</v>
          </cell>
          <cell r="I58">
            <v>284383.96000000002</v>
          </cell>
          <cell r="O58">
            <v>3191.5567265031414</v>
          </cell>
          <cell r="P58">
            <v>3322.19</v>
          </cell>
        </row>
        <row r="59">
          <cell r="E59">
            <v>45246.569039351853</v>
          </cell>
          <cell r="I59">
            <v>15976.62</v>
          </cell>
          <cell r="O59">
            <v>33.127872995289806</v>
          </cell>
          <cell r="P59">
            <v>169.09500000000003</v>
          </cell>
        </row>
        <row r="60">
          <cell r="E60">
            <v>45246.570231481484</v>
          </cell>
          <cell r="I60">
            <v>239938.97</v>
          </cell>
          <cell r="O60">
            <v>2668.5593345172592</v>
          </cell>
          <cell r="P60">
            <v>2800.0749999999998</v>
          </cell>
        </row>
        <row r="61">
          <cell r="E61">
            <v>45246.57136574074</v>
          </cell>
          <cell r="I61">
            <v>250918.46</v>
          </cell>
          <cell r="O61">
            <v>2797.7582528955754</v>
          </cell>
          <cell r="P61">
            <v>2929.0550000000003</v>
          </cell>
        </row>
        <row r="62">
          <cell r="E62">
            <v>45246.572488425925</v>
          </cell>
          <cell r="I62">
            <v>165465.04999999999</v>
          </cell>
          <cell r="O62">
            <v>1792.2026083493554</v>
          </cell>
          <cell r="P62">
            <v>1925.1949999999999</v>
          </cell>
        </row>
        <row r="63">
          <cell r="E63">
            <v>45246.573611111111</v>
          </cell>
          <cell r="I63">
            <v>209916.93</v>
          </cell>
          <cell r="O63">
            <v>2315.2810770107139</v>
          </cell>
          <cell r="P63">
            <v>2447.39</v>
          </cell>
        </row>
        <row r="64">
          <cell r="E64">
            <v>45246.574791666666</v>
          </cell>
          <cell r="I64">
            <v>2211.17</v>
          </cell>
          <cell r="O64"/>
          <cell r="P64"/>
        </row>
        <row r="65">
          <cell r="E65">
            <v>45246.575925925928</v>
          </cell>
          <cell r="I65">
            <v>55767.7</v>
          </cell>
          <cell r="O65"/>
          <cell r="P65"/>
        </row>
        <row r="66">
          <cell r="E66">
            <v>45246.577060185184</v>
          </cell>
          <cell r="I66">
            <v>1114982.54</v>
          </cell>
          <cell r="O66">
            <v>12965.456802241197</v>
          </cell>
          <cell r="P66">
            <v>13079.584999999999</v>
          </cell>
        </row>
        <row r="67">
          <cell r="E67">
            <v>45246.578182870369</v>
          </cell>
          <cell r="I67">
            <v>43674.400000000001</v>
          </cell>
          <cell r="O67">
            <v>359.05587306456027</v>
          </cell>
          <cell r="P67">
            <v>494.47</v>
          </cell>
        </row>
        <row r="68">
          <cell r="E68">
            <v>45246.579363425924</v>
          </cell>
          <cell r="I68">
            <v>458195.19</v>
          </cell>
          <cell r="O68">
            <v>5236.8450703155322</v>
          </cell>
          <cell r="P68">
            <v>5364.0250000000005</v>
          </cell>
        </row>
        <row r="69">
          <cell r="E69">
            <v>45246.58048611111</v>
          </cell>
          <cell r="I69">
            <v>468353.4</v>
          </cell>
          <cell r="O69">
            <v>5356.3797431154353</v>
          </cell>
          <cell r="P69">
            <v>5483.3550000000005</v>
          </cell>
        </row>
        <row r="70">
          <cell r="E70">
            <v>45246.581631944442</v>
          </cell>
          <cell r="I70">
            <v>1166364.42</v>
          </cell>
          <cell r="O70">
            <v>13570.082638254018</v>
          </cell>
          <cell r="P70">
            <v>13683.189999999999</v>
          </cell>
        </row>
        <row r="71">
          <cell r="E71">
            <v>45246.582743055558</v>
          </cell>
          <cell r="I71">
            <v>265152.28000000003</v>
          </cell>
          <cell r="O71">
            <v>2965.2518385167332</v>
          </cell>
          <cell r="P71">
            <v>3096.2650000000003</v>
          </cell>
        </row>
        <row r="72">
          <cell r="E72">
            <v>45246.583923611113</v>
          </cell>
          <cell r="I72">
            <v>231816.43</v>
          </cell>
          <cell r="O72">
            <v>2572.9789949491551</v>
          </cell>
          <cell r="P72">
            <v>2704.6550000000002</v>
          </cell>
        </row>
        <row r="73">
          <cell r="E73">
            <v>45246.585069444445</v>
          </cell>
          <cell r="I73">
            <v>471872.95</v>
          </cell>
          <cell r="O73">
            <v>5397.7953328357589</v>
          </cell>
          <cell r="P73">
            <v>5524.7000000000007</v>
          </cell>
        </row>
        <row r="74">
          <cell r="E74">
            <v>45246.5862037037</v>
          </cell>
          <cell r="I74">
            <v>264642.5</v>
          </cell>
          <cell r="O74">
            <v>2959.2531059152279</v>
          </cell>
          <cell r="P74">
            <v>3090.2749999999996</v>
          </cell>
        </row>
        <row r="75">
          <cell r="E75">
            <v>45246.587337962963</v>
          </cell>
          <cell r="I75">
            <v>157034.44</v>
          </cell>
          <cell r="O75">
            <v>3385.9942352652533</v>
          </cell>
          <cell r="P75">
            <v>3652.32</v>
          </cell>
        </row>
        <row r="76">
          <cell r="E76">
            <v>45246.588530092595</v>
          </cell>
          <cell r="I76">
            <v>109361.55</v>
          </cell>
          <cell r="O76">
            <v>2264.0321361206779</v>
          </cell>
          <cell r="P76">
            <v>2532.25</v>
          </cell>
        </row>
        <row r="77">
          <cell r="E77">
            <v>45246.58966435185</v>
          </cell>
          <cell r="I77">
            <v>94960.31</v>
          </cell>
          <cell r="O77">
            <v>1925.1048031923651</v>
          </cell>
          <cell r="P77">
            <v>2193.8999999999996</v>
          </cell>
        </row>
        <row r="78">
          <cell r="E78">
            <v>45246.590798611112</v>
          </cell>
          <cell r="I78">
            <v>171069.99</v>
          </cell>
          <cell r="O78">
            <v>3716.3152026043144</v>
          </cell>
          <cell r="P78">
            <v>3982.0800000000004</v>
          </cell>
        </row>
        <row r="79">
          <cell r="E79">
            <v>45246.591932870368</v>
          </cell>
          <cell r="I79">
            <v>1426.08</v>
          </cell>
          <cell r="O79"/>
          <cell r="P79"/>
        </row>
        <row r="80">
          <cell r="E80">
            <v>45246.593124999999</v>
          </cell>
          <cell r="I80">
            <v>3588.12</v>
          </cell>
          <cell r="O80"/>
          <cell r="P80"/>
        </row>
        <row r="81">
          <cell r="E81">
            <v>45246.594259259262</v>
          </cell>
          <cell r="I81">
            <v>55509.13</v>
          </cell>
          <cell r="O81"/>
          <cell r="P81"/>
        </row>
        <row r="82">
          <cell r="E82">
            <v>45246.595393518517</v>
          </cell>
          <cell r="I82">
            <v>499922.79</v>
          </cell>
          <cell r="O82"/>
          <cell r="P82"/>
        </row>
        <row r="83">
          <cell r="E83">
            <v>45246.596516203703</v>
          </cell>
          <cell r="I83">
            <v>4255675.33</v>
          </cell>
          <cell r="O83"/>
          <cell r="P83"/>
        </row>
        <row r="84">
          <cell r="E84">
            <v>45246.597719907404</v>
          </cell>
          <cell r="I84">
            <v>1385.4</v>
          </cell>
          <cell r="O84"/>
          <cell r="P84"/>
        </row>
        <row r="85">
          <cell r="E85">
            <v>45246.598865740743</v>
          </cell>
          <cell r="I85">
            <v>1239.06</v>
          </cell>
          <cell r="O85"/>
          <cell r="P85"/>
        </row>
        <row r="86">
          <cell r="E86">
            <v>45246.599988425929</v>
          </cell>
          <cell r="I86">
            <v>914.03</v>
          </cell>
          <cell r="O86"/>
          <cell r="P86"/>
        </row>
      </sheetData>
      <sheetData sheetId="6">
        <row r="3">
          <cell r="E3">
            <v>45246.480185185188</v>
          </cell>
          <cell r="I3">
            <v>17354.310000000001</v>
          </cell>
          <cell r="O3"/>
          <cell r="P3"/>
        </row>
        <row r="4">
          <cell r="E4">
            <v>45246.48133101852</v>
          </cell>
          <cell r="I4">
            <v>19800.71</v>
          </cell>
          <cell r="O4"/>
          <cell r="P4"/>
        </row>
        <row r="5">
          <cell r="E5">
            <v>45246.482511574075</v>
          </cell>
          <cell r="I5">
            <v>16036.1</v>
          </cell>
          <cell r="O5"/>
          <cell r="P5"/>
        </row>
        <row r="6">
          <cell r="E6">
            <v>45246.483634259261</v>
          </cell>
          <cell r="I6">
            <v>37050.129999999997</v>
          </cell>
          <cell r="O6"/>
          <cell r="P6"/>
        </row>
        <row r="7">
          <cell r="E7">
            <v>45246.484803240739</v>
          </cell>
          <cell r="I7">
            <v>25336.75</v>
          </cell>
          <cell r="O7"/>
          <cell r="P7"/>
        </row>
        <row r="8">
          <cell r="E8">
            <v>45246.485972222225</v>
          </cell>
          <cell r="I8">
            <v>34793.449999999997</v>
          </cell>
          <cell r="O8"/>
          <cell r="P8"/>
        </row>
        <row r="9">
          <cell r="E9">
            <v>45246.487187500003</v>
          </cell>
          <cell r="I9">
            <v>94460.08</v>
          </cell>
          <cell r="O9"/>
          <cell r="P9"/>
        </row>
        <row r="10">
          <cell r="E10">
            <v>45246.488368055558</v>
          </cell>
          <cell r="I10">
            <v>175602.19</v>
          </cell>
          <cell r="O10"/>
          <cell r="P10"/>
        </row>
        <row r="11">
          <cell r="E11">
            <v>45246.48951388889</v>
          </cell>
          <cell r="I11">
            <v>788426.84</v>
          </cell>
          <cell r="O11"/>
          <cell r="P11"/>
        </row>
        <row r="12">
          <cell r="E12">
            <v>45246.490717592591</v>
          </cell>
          <cell r="I12">
            <v>1535866.96</v>
          </cell>
          <cell r="O12"/>
          <cell r="P12"/>
        </row>
        <row r="13">
          <cell r="E13">
            <v>45246.491875</v>
          </cell>
          <cell r="I13">
            <v>7280120.9400000004</v>
          </cell>
          <cell r="O13"/>
          <cell r="P13"/>
        </row>
        <row r="14">
          <cell r="E14">
            <v>45246.493032407408</v>
          </cell>
          <cell r="I14">
            <v>14282137.699999999</v>
          </cell>
          <cell r="O14"/>
          <cell r="P14"/>
        </row>
        <row r="15">
          <cell r="E15">
            <v>45246.494143518517</v>
          </cell>
          <cell r="I15">
            <v>12582.58</v>
          </cell>
          <cell r="O15"/>
          <cell r="P15"/>
        </row>
        <row r="16">
          <cell r="E16">
            <v>45246.495312500003</v>
          </cell>
          <cell r="I16">
            <v>173578.07</v>
          </cell>
          <cell r="O16"/>
          <cell r="P16"/>
        </row>
        <row r="17">
          <cell r="E17">
            <v>45246.508993055555</v>
          </cell>
          <cell r="I17">
            <v>13316.49</v>
          </cell>
          <cell r="O17"/>
          <cell r="P17"/>
        </row>
        <row r="18">
          <cell r="E18">
            <v>45246.510115740741</v>
          </cell>
          <cell r="I18">
            <v>10692970.26</v>
          </cell>
          <cell r="O18">
            <v>3361.6800306861333</v>
          </cell>
          <cell r="P18">
            <v>3624.5749999999998</v>
          </cell>
        </row>
        <row r="19">
          <cell r="E19">
            <v>45246.511261574073</v>
          </cell>
          <cell r="I19">
            <v>24942317.129999999</v>
          </cell>
          <cell r="O19">
            <v>8988.08172125696</v>
          </cell>
          <cell r="P19">
            <v>8471.44</v>
          </cell>
        </row>
        <row r="20">
          <cell r="E20">
            <v>45246.512361111112</v>
          </cell>
          <cell r="I20">
            <v>4860461.91</v>
          </cell>
          <cell r="O20">
            <v>1058.6948384456368</v>
          </cell>
          <cell r="P20">
            <v>1640.665</v>
          </cell>
        </row>
        <row r="21">
          <cell r="E21">
            <v>45246.513541666667</v>
          </cell>
          <cell r="I21">
            <v>5968376.1600000001</v>
          </cell>
          <cell r="O21">
            <v>1496.1584405375629</v>
          </cell>
          <cell r="P21">
            <v>2017.52</v>
          </cell>
        </row>
        <row r="22">
          <cell r="E22">
            <v>45246.514664351853</v>
          </cell>
          <cell r="I22">
            <v>3021591.83</v>
          </cell>
          <cell r="O22">
            <v>332.61091184584086</v>
          </cell>
          <cell r="P22">
            <v>1015.1800000000001</v>
          </cell>
        </row>
        <row r="23">
          <cell r="E23">
            <v>45246.515787037039</v>
          </cell>
          <cell r="I23">
            <v>10662821.09</v>
          </cell>
          <cell r="O23">
            <v>3349.7755313006601</v>
          </cell>
          <cell r="P23">
            <v>3614.32</v>
          </cell>
        </row>
        <row r="24">
          <cell r="E24">
            <v>45246.516909722224</v>
          </cell>
          <cell r="I24">
            <v>11722978.99</v>
          </cell>
          <cell r="O24">
            <v>3768.3823808110906</v>
          </cell>
          <cell r="P24">
            <v>3974.93</v>
          </cell>
        </row>
        <row r="25">
          <cell r="E25">
            <v>45246.518078703702</v>
          </cell>
          <cell r="I25">
            <v>18505157.640000001</v>
          </cell>
          <cell r="O25">
            <v>6446.3480286578942</v>
          </cell>
          <cell r="P25">
            <v>6281.8600000000006</v>
          </cell>
        </row>
        <row r="26">
          <cell r="E26">
            <v>45246.519201388888</v>
          </cell>
          <cell r="I26">
            <v>11314747.33</v>
          </cell>
          <cell r="O26">
            <v>3607.1907610882049</v>
          </cell>
          <cell r="P26">
            <v>3836.07</v>
          </cell>
        </row>
        <row r="27">
          <cell r="E27">
            <v>45246.520312499997</v>
          </cell>
          <cell r="I27">
            <v>15709529.77</v>
          </cell>
          <cell r="O27">
            <v>5342.4851276086665</v>
          </cell>
          <cell r="P27">
            <v>5330.9400000000005</v>
          </cell>
        </row>
        <row r="28">
          <cell r="E28">
            <v>45246.521423611113</v>
          </cell>
          <cell r="I28">
            <v>73514.63</v>
          </cell>
          <cell r="O28"/>
          <cell r="P28"/>
        </row>
        <row r="29">
          <cell r="E29">
            <v>45246.522592592592</v>
          </cell>
          <cell r="I29">
            <v>1601132.48</v>
          </cell>
          <cell r="O29"/>
          <cell r="P29"/>
        </row>
        <row r="30">
          <cell r="E30">
            <v>45246.5237037037</v>
          </cell>
          <cell r="I30">
            <v>4085948.06</v>
          </cell>
          <cell r="O30">
            <v>1505.750971655583</v>
          </cell>
          <cell r="P30">
            <v>2754.44</v>
          </cell>
        </row>
        <row r="31">
          <cell r="E31">
            <v>45246.524826388886</v>
          </cell>
          <cell r="I31">
            <v>1607634.56</v>
          </cell>
          <cell r="O31">
            <v>-225.6947878400922</v>
          </cell>
          <cell r="P31">
            <v>534.23</v>
          </cell>
        </row>
        <row r="32">
          <cell r="E32">
            <v>45246.525949074072</v>
          </cell>
          <cell r="I32">
            <v>7774978.8399999999</v>
          </cell>
          <cell r="O32">
            <v>2209.5014776378862</v>
          </cell>
          <cell r="P32">
            <v>2632.0299999999997</v>
          </cell>
        </row>
        <row r="33">
          <cell r="E33">
            <v>45246.527129629627</v>
          </cell>
          <cell r="I33">
            <v>485914.6</v>
          </cell>
          <cell r="O33">
            <v>-1337.2192402774419</v>
          </cell>
          <cell r="P33">
            <v>305.36</v>
          </cell>
        </row>
        <row r="34">
          <cell r="E34">
            <v>45246.528263888889</v>
          </cell>
          <cell r="I34">
            <v>8791549.8699999992</v>
          </cell>
          <cell r="O34">
            <v>2610.8979075205229</v>
          </cell>
          <cell r="P34">
            <v>2977.8150000000001</v>
          </cell>
        </row>
        <row r="35">
          <cell r="E35">
            <v>45246.529386574075</v>
          </cell>
          <cell r="I35">
            <v>9305723.8200000003</v>
          </cell>
          <cell r="O35">
            <v>2813.9211904766125</v>
          </cell>
          <cell r="P35">
            <v>3152.7050000000004</v>
          </cell>
        </row>
        <row r="36">
          <cell r="E36">
            <v>45246.530509259261</v>
          </cell>
          <cell r="I36">
            <v>12653300.23</v>
          </cell>
          <cell r="O36">
            <v>4135.7227961483131</v>
          </cell>
          <cell r="P36">
            <v>4291.375</v>
          </cell>
        </row>
        <row r="37">
          <cell r="E37">
            <v>45246.531678240739</v>
          </cell>
          <cell r="I37">
            <v>12017286.07</v>
          </cell>
          <cell r="O37">
            <v>3884.590503721286</v>
          </cell>
          <cell r="P37">
            <v>4075.0349999999999</v>
          </cell>
        </row>
        <row r="38">
          <cell r="E38">
            <v>45246.532812500001</v>
          </cell>
          <cell r="I38">
            <v>11274821.08</v>
          </cell>
          <cell r="O38">
            <v>3591.4257493618707</v>
          </cell>
          <cell r="P38">
            <v>3822.4900000000002</v>
          </cell>
        </row>
        <row r="39">
          <cell r="E39">
            <v>45246.542581018519</v>
          </cell>
          <cell r="I39">
            <v>5268141.4800000004</v>
          </cell>
          <cell r="O39">
            <v>1219.6684636079519</v>
          </cell>
          <cell r="P39">
            <v>1779.335</v>
          </cell>
        </row>
        <row r="40">
          <cell r="E40">
            <v>45246.543715277781</v>
          </cell>
          <cell r="I40">
            <v>71993.009999999995</v>
          </cell>
          <cell r="O40"/>
          <cell r="P40"/>
        </row>
        <row r="41">
          <cell r="E41">
            <v>45246.544849537036</v>
          </cell>
          <cell r="I41">
            <v>1632384.77</v>
          </cell>
          <cell r="O41"/>
          <cell r="P41"/>
        </row>
        <row r="42">
          <cell r="E42">
            <v>45246.545972222222</v>
          </cell>
          <cell r="I42">
            <v>3310391.72</v>
          </cell>
          <cell r="O42">
            <v>446.6445025891245</v>
          </cell>
          <cell r="P42">
            <v>1113.415</v>
          </cell>
        </row>
        <row r="43">
          <cell r="E43">
            <v>45246.547164351854</v>
          </cell>
          <cell r="I43">
            <v>163574574.22999999</v>
          </cell>
          <cell r="O43">
            <v>63727.486469503463</v>
          </cell>
          <cell r="P43">
            <v>55626.719999999994</v>
          </cell>
        </row>
        <row r="44">
          <cell r="E44">
            <v>45246.548414351855</v>
          </cell>
          <cell r="I44">
            <v>13643520.630000001</v>
          </cell>
          <cell r="O44">
            <v>4526.7145927146166</v>
          </cell>
          <cell r="P44">
            <v>4628.1949999999997</v>
          </cell>
        </row>
        <row r="45">
          <cell r="E45">
            <v>45246.54954861111</v>
          </cell>
          <cell r="I45">
            <v>23980995.059999999</v>
          </cell>
          <cell r="O45">
            <v>8608.5005257694338</v>
          </cell>
          <cell r="P45">
            <v>8144.4500000000007</v>
          </cell>
        </row>
        <row r="46">
          <cell r="E46">
            <v>45246.550740740742</v>
          </cell>
          <cell r="I46">
            <v>6622863.4500000002</v>
          </cell>
          <cell r="O46">
            <v>1754.5849093791569</v>
          </cell>
          <cell r="P46">
            <v>2240.1400000000003</v>
          </cell>
        </row>
        <row r="47">
          <cell r="E47">
            <v>45246.551874999997</v>
          </cell>
          <cell r="I47">
            <v>126778201.44</v>
          </cell>
          <cell r="O47">
            <v>49198.317100456421</v>
          </cell>
          <cell r="P47">
            <v>43110.559999999998</v>
          </cell>
        </row>
        <row r="48">
          <cell r="E48">
            <v>45246.552974537037</v>
          </cell>
          <cell r="I48">
            <v>40333449.399999999</v>
          </cell>
          <cell r="O48">
            <v>15065.321149405374</v>
          </cell>
          <cell r="P48">
            <v>13706.679999999998</v>
          </cell>
        </row>
        <row r="49">
          <cell r="E49">
            <v>45246.554108796299</v>
          </cell>
          <cell r="I49">
            <v>57486320.810000002</v>
          </cell>
          <cell r="O49">
            <v>21838.189097658782</v>
          </cell>
          <cell r="P49">
            <v>19541.169999999998</v>
          </cell>
        </row>
        <row r="50">
          <cell r="E50">
            <v>45246.555289351854</v>
          </cell>
          <cell r="I50">
            <v>86846285.370000005</v>
          </cell>
          <cell r="O50">
            <v>33431.068107662388</v>
          </cell>
          <cell r="P50">
            <v>29527.86</v>
          </cell>
        </row>
        <row r="51">
          <cell r="E51">
            <v>45246.556423611109</v>
          </cell>
          <cell r="I51">
            <v>4534087.0199999996</v>
          </cell>
          <cell r="O51">
            <v>929.82463480690183</v>
          </cell>
          <cell r="P51">
            <v>1529.65</v>
          </cell>
        </row>
        <row r="52">
          <cell r="E52">
            <v>45246.561041666668</v>
          </cell>
          <cell r="I52">
            <v>75993.05</v>
          </cell>
          <cell r="O52"/>
          <cell r="P52"/>
        </row>
        <row r="53">
          <cell r="E53">
            <v>45246.5621875</v>
          </cell>
          <cell r="I53">
            <v>1685107.79</v>
          </cell>
          <cell r="O53"/>
          <cell r="P53"/>
        </row>
        <row r="54">
          <cell r="E54">
            <v>45246.563321759262</v>
          </cell>
          <cell r="I54">
            <v>19479370.129999999</v>
          </cell>
          <cell r="O54">
            <v>6831.0190490715631</v>
          </cell>
          <cell r="P54">
            <v>6613.2349999999997</v>
          </cell>
        </row>
        <row r="55">
          <cell r="E55">
            <v>45246.564456018517</v>
          </cell>
          <cell r="I55">
            <v>85008788.730000004</v>
          </cell>
          <cell r="O55">
            <v>32705.526488384352</v>
          </cell>
          <cell r="P55">
            <v>28902.84</v>
          </cell>
        </row>
        <row r="56">
          <cell r="E56">
            <v>45246.565636574072</v>
          </cell>
          <cell r="I56">
            <v>89598578.659999996</v>
          </cell>
          <cell r="O56">
            <v>34517.820206623866</v>
          </cell>
          <cell r="P56">
            <v>30464.04</v>
          </cell>
        </row>
        <row r="57">
          <cell r="E57">
            <v>45246.566770833335</v>
          </cell>
          <cell r="I57">
            <v>26643724.600000001</v>
          </cell>
          <cell r="O57">
            <v>9659.8880821303865</v>
          </cell>
          <cell r="P57">
            <v>9050.1649999999991</v>
          </cell>
        </row>
        <row r="58">
          <cell r="E58">
            <v>45246.56790509259</v>
          </cell>
          <cell r="I58">
            <v>21114091.350000001</v>
          </cell>
          <cell r="O58">
            <v>7476.494123805287</v>
          </cell>
          <cell r="P58">
            <v>7169.28</v>
          </cell>
        </row>
        <row r="59">
          <cell r="E59">
            <v>45246.569039351853</v>
          </cell>
          <cell r="I59">
            <v>613065.92000000004</v>
          </cell>
          <cell r="O59">
            <v>-618.40350133670802</v>
          </cell>
          <cell r="P59">
            <v>195.93</v>
          </cell>
        </row>
        <row r="60">
          <cell r="E60">
            <v>45246.570231481484</v>
          </cell>
          <cell r="I60">
            <v>7455653.4299999997</v>
          </cell>
          <cell r="O60">
            <v>2083.4147844681925</v>
          </cell>
          <cell r="P60">
            <v>2523.41</v>
          </cell>
        </row>
        <row r="61">
          <cell r="E61">
            <v>45246.57136574074</v>
          </cell>
          <cell r="I61">
            <v>93438208.609999999</v>
          </cell>
          <cell r="O61">
            <v>36033.91077827871</v>
          </cell>
          <cell r="P61">
            <v>31770.079999999998</v>
          </cell>
        </row>
        <row r="62">
          <cell r="E62">
            <v>45246.572488425925</v>
          </cell>
          <cell r="I62">
            <v>19092215.550000001</v>
          </cell>
          <cell r="O62">
            <v>6678.1497840240318</v>
          </cell>
          <cell r="P62">
            <v>6481.5499999999993</v>
          </cell>
        </row>
        <row r="63">
          <cell r="E63">
            <v>45246.573611111111</v>
          </cell>
          <cell r="I63">
            <v>17414355.16</v>
          </cell>
          <cell r="O63">
            <v>6015.6410654866868</v>
          </cell>
          <cell r="P63">
            <v>5910.83</v>
          </cell>
        </row>
        <row r="64">
          <cell r="E64">
            <v>45246.574791666666</v>
          </cell>
          <cell r="I64">
            <v>179488.82</v>
          </cell>
          <cell r="O64"/>
          <cell r="P64"/>
        </row>
        <row r="65">
          <cell r="E65">
            <v>45246.575925925928</v>
          </cell>
          <cell r="I65">
            <v>1787597.01</v>
          </cell>
          <cell r="O65"/>
          <cell r="P65"/>
        </row>
        <row r="66">
          <cell r="E66">
            <v>45246.577060185184</v>
          </cell>
          <cell r="I66">
            <v>66905372.329999998</v>
          </cell>
          <cell r="O66">
            <v>25557.332710288214</v>
          </cell>
          <cell r="P66">
            <v>22745.025000000001</v>
          </cell>
        </row>
        <row r="67">
          <cell r="E67">
            <v>45246.578182870369</v>
          </cell>
          <cell r="I67">
            <v>1559635.29</v>
          </cell>
          <cell r="O67">
            <v>-244.64745818617985</v>
          </cell>
          <cell r="P67">
            <v>517.9</v>
          </cell>
        </row>
        <row r="68">
          <cell r="E68">
            <v>45246.579363425924</v>
          </cell>
          <cell r="I68">
            <v>58695175.789999999</v>
          </cell>
          <cell r="O68">
            <v>22315.50948049307</v>
          </cell>
          <cell r="P68">
            <v>19952.355</v>
          </cell>
        </row>
        <row r="69">
          <cell r="E69">
            <v>45246.58048611111</v>
          </cell>
          <cell r="I69">
            <v>38082702.770000003</v>
          </cell>
          <cell r="O69">
            <v>14176.606406223707</v>
          </cell>
          <cell r="P69">
            <v>12941.095000000001</v>
          </cell>
        </row>
        <row r="70">
          <cell r="E70">
            <v>45246.581631944442</v>
          </cell>
          <cell r="I70">
            <v>99513045.180000007</v>
          </cell>
          <cell r="O70">
            <v>38432.580068823503</v>
          </cell>
          <cell r="P70">
            <v>33836.415000000001</v>
          </cell>
        </row>
        <row r="71">
          <cell r="E71">
            <v>45246.582743055558</v>
          </cell>
          <cell r="I71">
            <v>30061852.890000001</v>
          </cell>
          <cell r="O71">
            <v>11009.547330719088</v>
          </cell>
          <cell r="P71">
            <v>10212.83</v>
          </cell>
        </row>
        <row r="72">
          <cell r="E72">
            <v>45246.583923611113</v>
          </cell>
          <cell r="I72">
            <v>16679796.42</v>
          </cell>
          <cell r="O72">
            <v>5725.598120061527</v>
          </cell>
          <cell r="P72">
            <v>5660.9699999999993</v>
          </cell>
        </row>
        <row r="73">
          <cell r="E73">
            <v>45246.585069444445</v>
          </cell>
          <cell r="I73">
            <v>49568234.259999998</v>
          </cell>
          <cell r="O73">
            <v>18711.70646252828</v>
          </cell>
          <cell r="P73">
            <v>16847.86</v>
          </cell>
        </row>
        <row r="74">
          <cell r="E74">
            <v>45246.5862037037</v>
          </cell>
          <cell r="I74">
            <v>11151058.17</v>
          </cell>
          <cell r="O74">
            <v>3542.5575554434527</v>
          </cell>
          <cell r="P74">
            <v>3780.39</v>
          </cell>
        </row>
        <row r="75">
          <cell r="E75">
            <v>45246.587337962963</v>
          </cell>
          <cell r="I75">
            <v>4516870.3499999996</v>
          </cell>
          <cell r="O75">
            <v>1846.0531515492007</v>
          </cell>
          <cell r="P75">
            <v>3047.59</v>
          </cell>
        </row>
        <row r="76">
          <cell r="E76">
            <v>45246.588530092595</v>
          </cell>
          <cell r="I76">
            <v>3495919.95</v>
          </cell>
          <cell r="O76">
            <v>1039.8018743565981</v>
          </cell>
          <cell r="P76">
            <v>2353.04</v>
          </cell>
        </row>
        <row r="77">
          <cell r="E77">
            <v>45246.58966435185</v>
          </cell>
          <cell r="I77">
            <v>482160.53</v>
          </cell>
          <cell r="O77">
            <v>-1340.1838541628672</v>
          </cell>
          <cell r="P77">
            <v>302.81</v>
          </cell>
        </row>
        <row r="78">
          <cell r="E78">
            <v>45246.590798611112</v>
          </cell>
          <cell r="I78">
            <v>5681613.6699999999</v>
          </cell>
          <cell r="O78">
            <v>2765.8586478314423</v>
          </cell>
          <cell r="P78">
            <v>3839.96</v>
          </cell>
        </row>
        <row r="79">
          <cell r="E79">
            <v>45246.591932870368</v>
          </cell>
          <cell r="I79">
            <v>102736.51</v>
          </cell>
          <cell r="O79"/>
          <cell r="P79"/>
        </row>
        <row r="80">
          <cell r="E80">
            <v>45246.593124999999</v>
          </cell>
          <cell r="I80">
            <v>184749.22</v>
          </cell>
          <cell r="O80"/>
          <cell r="P80"/>
        </row>
        <row r="81">
          <cell r="E81">
            <v>45246.594259259262</v>
          </cell>
          <cell r="I81">
            <v>1752843.73</v>
          </cell>
          <cell r="O81"/>
          <cell r="P81"/>
        </row>
        <row r="82">
          <cell r="E82">
            <v>45246.595393518517</v>
          </cell>
          <cell r="I82">
            <v>147082961.13999999</v>
          </cell>
          <cell r="O82"/>
          <cell r="P82"/>
        </row>
        <row r="83">
          <cell r="E83">
            <v>45246.596516203703</v>
          </cell>
          <cell r="I83">
            <v>1266659874.46</v>
          </cell>
          <cell r="O83"/>
          <cell r="P83"/>
        </row>
        <row r="84">
          <cell r="E84">
            <v>45246.597719907404</v>
          </cell>
          <cell r="I84">
            <v>195294.66</v>
          </cell>
          <cell r="O84"/>
          <cell r="P84"/>
        </row>
        <row r="85">
          <cell r="E85">
            <v>45246.598865740743</v>
          </cell>
          <cell r="I85">
            <v>114440.64</v>
          </cell>
          <cell r="O85"/>
          <cell r="P85"/>
        </row>
        <row r="86">
          <cell r="E86">
            <v>45246.599988425929</v>
          </cell>
          <cell r="I86">
            <v>84468.47</v>
          </cell>
          <cell r="O86"/>
          <cell r="P86"/>
        </row>
      </sheetData>
      <sheetData sheetId="7">
        <row r="3">
          <cell r="E3">
            <v>45246.480185185188</v>
          </cell>
          <cell r="I3">
            <v>823.48</v>
          </cell>
          <cell r="O3"/>
          <cell r="P3"/>
        </row>
        <row r="4">
          <cell r="E4">
            <v>45246.48133101852</v>
          </cell>
          <cell r="I4">
            <v>920.06</v>
          </cell>
          <cell r="O4"/>
          <cell r="P4"/>
        </row>
        <row r="5">
          <cell r="E5">
            <v>45246.482511574075</v>
          </cell>
          <cell r="I5">
            <v>636.71</v>
          </cell>
          <cell r="O5"/>
          <cell r="P5"/>
        </row>
        <row r="6">
          <cell r="E6">
            <v>45246.483634259261</v>
          </cell>
          <cell r="I6">
            <v>1140.0899999999999</v>
          </cell>
          <cell r="O6"/>
          <cell r="P6"/>
        </row>
        <row r="7">
          <cell r="E7">
            <v>45246.484803240739</v>
          </cell>
          <cell r="I7">
            <v>950.06</v>
          </cell>
          <cell r="O7"/>
          <cell r="P7"/>
        </row>
        <row r="8">
          <cell r="E8">
            <v>45246.485972222225</v>
          </cell>
          <cell r="I8">
            <v>1130.23</v>
          </cell>
          <cell r="O8"/>
          <cell r="P8"/>
        </row>
        <row r="9">
          <cell r="E9">
            <v>45246.487187500003</v>
          </cell>
          <cell r="I9">
            <v>2737.01</v>
          </cell>
          <cell r="O9"/>
          <cell r="P9"/>
        </row>
        <row r="10">
          <cell r="E10">
            <v>45246.488368055558</v>
          </cell>
          <cell r="I10">
            <v>4684.25</v>
          </cell>
          <cell r="O10"/>
          <cell r="P10"/>
        </row>
        <row r="11">
          <cell r="E11">
            <v>45246.48951388889</v>
          </cell>
          <cell r="I11">
            <v>20154.63</v>
          </cell>
          <cell r="O11"/>
          <cell r="P11"/>
        </row>
        <row r="12">
          <cell r="E12">
            <v>45246.490717592591</v>
          </cell>
          <cell r="I12">
            <v>38979.96</v>
          </cell>
          <cell r="O12"/>
          <cell r="P12"/>
        </row>
        <row r="13">
          <cell r="E13">
            <v>45246.491875</v>
          </cell>
          <cell r="I13">
            <v>188359.97</v>
          </cell>
          <cell r="O13"/>
          <cell r="P13"/>
        </row>
        <row r="14">
          <cell r="E14">
            <v>45246.493032407408</v>
          </cell>
          <cell r="I14">
            <v>368734.71999999997</v>
          </cell>
          <cell r="O14"/>
          <cell r="P14"/>
        </row>
        <row r="15">
          <cell r="E15">
            <v>45246.494143518517</v>
          </cell>
          <cell r="I15">
            <v>570.04</v>
          </cell>
          <cell r="O15"/>
          <cell r="P15"/>
        </row>
        <row r="16">
          <cell r="E16">
            <v>45246.495312500003</v>
          </cell>
          <cell r="I16">
            <v>4824.32</v>
          </cell>
          <cell r="O16"/>
          <cell r="P16"/>
        </row>
        <row r="17">
          <cell r="E17">
            <v>45246.508993055555</v>
          </cell>
          <cell r="I17">
            <v>663.37</v>
          </cell>
          <cell r="O17"/>
          <cell r="P17"/>
        </row>
        <row r="18">
          <cell r="E18">
            <v>45246.510115740741</v>
          </cell>
          <cell r="I18">
            <v>276623.07</v>
          </cell>
          <cell r="O18">
            <v>3446.1870131783035</v>
          </cell>
          <cell r="P18">
            <v>3715.48</v>
          </cell>
        </row>
        <row r="19">
          <cell r="E19">
            <v>45246.511261574073</v>
          </cell>
          <cell r="I19">
            <v>643767.06000000006</v>
          </cell>
          <cell r="O19">
            <v>9198.9701809381113</v>
          </cell>
          <cell r="P19">
            <v>8667.2049999999999</v>
          </cell>
        </row>
        <row r="20">
          <cell r="E20">
            <v>45246.512361111112</v>
          </cell>
          <cell r="I20">
            <v>125131.42</v>
          </cell>
          <cell r="O20">
            <v>1072.4627036065735</v>
          </cell>
          <cell r="P20">
            <v>1672.2900000000002</v>
          </cell>
        </row>
        <row r="21">
          <cell r="E21">
            <v>45246.513541666667</v>
          </cell>
          <cell r="I21">
            <v>153702.78</v>
          </cell>
          <cell r="O21">
            <v>1520.1476538300699</v>
          </cell>
          <cell r="P21">
            <v>2057.6349999999998</v>
          </cell>
        </row>
        <row r="22">
          <cell r="E22">
            <v>45246.514664351853</v>
          </cell>
          <cell r="I22">
            <v>77729.649999999994</v>
          </cell>
          <cell r="O22">
            <v>329.72385452988885</v>
          </cell>
          <cell r="P22">
            <v>1032.9749999999999</v>
          </cell>
        </row>
        <row r="23">
          <cell r="E23">
            <v>45246.515787037039</v>
          </cell>
          <cell r="I23">
            <v>274321.94</v>
          </cell>
          <cell r="O23">
            <v>3410.1305822100958</v>
          </cell>
          <cell r="P23">
            <v>3684.4450000000002</v>
          </cell>
        </row>
        <row r="24">
          <cell r="E24">
            <v>45246.516909722224</v>
          </cell>
          <cell r="I24">
            <v>302113.40000000002</v>
          </cell>
          <cell r="O24">
            <v>3845.5952708611899</v>
          </cell>
          <cell r="P24">
            <v>4059.2700000000004</v>
          </cell>
        </row>
        <row r="25">
          <cell r="E25">
            <v>45246.518078703702</v>
          </cell>
          <cell r="I25">
            <v>482050.75</v>
          </cell>
          <cell r="O25">
            <v>6665.0355627513145</v>
          </cell>
          <cell r="P25">
            <v>6486.1149999999998</v>
          </cell>
        </row>
        <row r="26">
          <cell r="E26">
            <v>45246.519201388888</v>
          </cell>
          <cell r="I26">
            <v>292973.7</v>
          </cell>
          <cell r="O26">
            <v>3702.3852122725293</v>
          </cell>
          <cell r="P26">
            <v>3936.0050000000001</v>
          </cell>
        </row>
        <row r="27">
          <cell r="E27">
            <v>45246.520312499997</v>
          </cell>
          <cell r="I27">
            <v>409028.99</v>
          </cell>
          <cell r="O27">
            <v>5520.8568120431892</v>
          </cell>
          <cell r="P27">
            <v>5501.26</v>
          </cell>
        </row>
        <row r="28">
          <cell r="E28">
            <v>45246.521423611113</v>
          </cell>
          <cell r="I28">
            <v>2176.9</v>
          </cell>
          <cell r="O28"/>
          <cell r="P28"/>
        </row>
        <row r="29">
          <cell r="E29">
            <v>45246.522592592592</v>
          </cell>
          <cell r="I29">
            <v>40567.760000000002</v>
          </cell>
          <cell r="O29"/>
          <cell r="P29"/>
        </row>
        <row r="30">
          <cell r="E30">
            <v>45246.5237037037</v>
          </cell>
          <cell r="I30">
            <v>103343.92</v>
          </cell>
          <cell r="O30">
            <v>1462.148258838381</v>
          </cell>
          <cell r="P30">
            <v>2756.88</v>
          </cell>
        </row>
        <row r="31">
          <cell r="E31">
            <v>45246.524826388886</v>
          </cell>
          <cell r="I31">
            <v>40931.97</v>
          </cell>
          <cell r="O31">
            <v>-246.85939313981061</v>
          </cell>
          <cell r="P31">
            <v>536.67999999999995</v>
          </cell>
        </row>
        <row r="32">
          <cell r="E32">
            <v>45246.525949074072</v>
          </cell>
          <cell r="I32">
            <v>202763.9</v>
          </cell>
          <cell r="O32">
            <v>2288.8868760830178</v>
          </cell>
          <cell r="P32">
            <v>2719.33</v>
          </cell>
        </row>
        <row r="33">
          <cell r="E33">
            <v>45246.527129629627</v>
          </cell>
          <cell r="I33">
            <v>12789.41</v>
          </cell>
          <cell r="O33">
            <v>-1375.6509430101205</v>
          </cell>
          <cell r="P33">
            <v>314.22999999999996</v>
          </cell>
        </row>
        <row r="34">
          <cell r="E34">
            <v>45246.528263888889</v>
          </cell>
          <cell r="I34">
            <v>227278.2</v>
          </cell>
          <cell r="O34">
            <v>2673.0017090928523</v>
          </cell>
          <cell r="P34">
            <v>3049.96</v>
          </cell>
        </row>
        <row r="35">
          <cell r="E35">
            <v>45246.529386574075</v>
          </cell>
          <cell r="I35">
            <v>242456.83</v>
          </cell>
          <cell r="O35">
            <v>2910.8358274551165</v>
          </cell>
          <cell r="P35">
            <v>3254.6749999999997</v>
          </cell>
        </row>
        <row r="36">
          <cell r="E36">
            <v>45246.530509259261</v>
          </cell>
          <cell r="I36">
            <v>326773.74</v>
          </cell>
          <cell r="O36">
            <v>4231.9984062175208</v>
          </cell>
          <cell r="P36">
            <v>4391.87</v>
          </cell>
        </row>
        <row r="37">
          <cell r="E37">
            <v>45246.531678240739</v>
          </cell>
          <cell r="I37">
            <v>310379.21999999997</v>
          </cell>
          <cell r="O37">
            <v>3975.1124942364982</v>
          </cell>
          <cell r="P37">
            <v>4170.7550000000001</v>
          </cell>
        </row>
        <row r="38">
          <cell r="E38">
            <v>45246.532812500001</v>
          </cell>
          <cell r="I38">
            <v>289814.81</v>
          </cell>
          <cell r="O38">
            <v>3652.8885305460908</v>
          </cell>
          <cell r="P38">
            <v>3893.3999999999996</v>
          </cell>
        </row>
        <row r="39">
          <cell r="E39">
            <v>45246.542581018519</v>
          </cell>
          <cell r="I39">
            <v>137848.43</v>
          </cell>
          <cell r="O39">
            <v>1271.7256714471559</v>
          </cell>
          <cell r="P39">
            <v>1843.8050000000001</v>
          </cell>
        </row>
        <row r="40">
          <cell r="E40">
            <v>45246.543715277781</v>
          </cell>
          <cell r="I40">
            <v>2033.54</v>
          </cell>
          <cell r="O40"/>
          <cell r="P40"/>
        </row>
        <row r="41">
          <cell r="E41">
            <v>45246.544849537036</v>
          </cell>
          <cell r="I41">
            <v>40410.629999999997</v>
          </cell>
          <cell r="O41"/>
          <cell r="P41"/>
        </row>
        <row r="42">
          <cell r="E42">
            <v>45246.545972222222</v>
          </cell>
          <cell r="I42">
            <v>85446.6</v>
          </cell>
          <cell r="O42">
            <v>450.64082791257755</v>
          </cell>
          <cell r="P42">
            <v>1137.0550000000001</v>
          </cell>
        </row>
        <row r="43">
          <cell r="E43">
            <v>45246.547164351854</v>
          </cell>
          <cell r="I43">
            <v>4026003.07</v>
          </cell>
          <cell r="O43">
            <v>62195.262964374633</v>
          </cell>
          <cell r="P43">
            <v>54283.934999999998</v>
          </cell>
        </row>
        <row r="44">
          <cell r="E44">
            <v>45246.548414351855</v>
          </cell>
          <cell r="I44">
            <v>352097.82</v>
          </cell>
          <cell r="O44">
            <v>4628.8016908443587</v>
          </cell>
          <cell r="P44">
            <v>4733.42</v>
          </cell>
        </row>
        <row r="45">
          <cell r="E45">
            <v>45246.54954861111</v>
          </cell>
          <cell r="I45">
            <v>616591.14</v>
          </cell>
          <cell r="O45">
            <v>8773.1503952339044</v>
          </cell>
          <cell r="P45">
            <v>8300.68</v>
          </cell>
        </row>
        <row r="46">
          <cell r="E46">
            <v>45246.550740740742</v>
          </cell>
          <cell r="I46">
            <v>170043.4</v>
          </cell>
          <cell r="O46">
            <v>1776.1890061255529</v>
          </cell>
          <cell r="P46">
            <v>2278.0250000000001</v>
          </cell>
        </row>
        <row r="47">
          <cell r="E47">
            <v>45246.551874999997</v>
          </cell>
          <cell r="I47">
            <v>3182503.29</v>
          </cell>
          <cell r="O47">
            <v>48978.455748238266</v>
          </cell>
          <cell r="P47">
            <v>42907.524999999994</v>
          </cell>
        </row>
        <row r="48">
          <cell r="E48">
            <v>45246.552974537037</v>
          </cell>
          <cell r="I48">
            <v>1035174.78</v>
          </cell>
          <cell r="O48">
            <v>15331.9419976557</v>
          </cell>
          <cell r="P48">
            <v>13946.18</v>
          </cell>
        </row>
        <row r="49">
          <cell r="E49">
            <v>45246.554108796299</v>
          </cell>
          <cell r="I49">
            <v>1473543.36</v>
          </cell>
          <cell r="O49">
            <v>22200.744039870169</v>
          </cell>
          <cell r="P49">
            <v>19858.525000000001</v>
          </cell>
        </row>
        <row r="50">
          <cell r="E50">
            <v>45246.555289351854</v>
          </cell>
          <cell r="I50">
            <v>2196965.44</v>
          </cell>
          <cell r="O50">
            <v>33536.052470248636</v>
          </cell>
          <cell r="P50">
            <v>29615.424999999999</v>
          </cell>
        </row>
        <row r="51">
          <cell r="E51">
            <v>45246.556423611109</v>
          </cell>
          <cell r="I51">
            <v>116349.48</v>
          </cell>
          <cell r="O51">
            <v>934.85839034442108</v>
          </cell>
          <cell r="P51">
            <v>1553.845</v>
          </cell>
        </row>
        <row r="52">
          <cell r="E52">
            <v>45246.561041666668</v>
          </cell>
          <cell r="I52">
            <v>2493.63</v>
          </cell>
          <cell r="O52"/>
          <cell r="P52"/>
        </row>
        <row r="53">
          <cell r="E53">
            <v>45246.5621875</v>
          </cell>
          <cell r="I53">
            <v>42218.99</v>
          </cell>
          <cell r="O53"/>
          <cell r="P53"/>
        </row>
        <row r="54">
          <cell r="E54">
            <v>45246.563321759262</v>
          </cell>
          <cell r="I54">
            <v>500515.96</v>
          </cell>
          <cell r="O54">
            <v>6954.3671388371713</v>
          </cell>
          <cell r="P54">
            <v>6735.16</v>
          </cell>
        </row>
        <row r="55">
          <cell r="E55">
            <v>45246.564456018517</v>
          </cell>
          <cell r="I55">
            <v>2162279.86</v>
          </cell>
          <cell r="O55">
            <v>32992.563740423626</v>
          </cell>
          <cell r="P55">
            <v>29147.620000000003</v>
          </cell>
        </row>
        <row r="56">
          <cell r="E56">
            <v>45246.565636574072</v>
          </cell>
          <cell r="I56">
            <v>2287865.54</v>
          </cell>
          <cell r="O56">
            <v>34960.367124637189</v>
          </cell>
          <cell r="P56">
            <v>30841.41</v>
          </cell>
        </row>
        <row r="57">
          <cell r="E57">
            <v>45246.566770833335</v>
          </cell>
          <cell r="I57">
            <v>676805.02</v>
          </cell>
          <cell r="O57">
            <v>9716.642335084287</v>
          </cell>
          <cell r="P57">
            <v>9112.7950000000001</v>
          </cell>
        </row>
        <row r="58">
          <cell r="E58">
            <v>45246.56790509259</v>
          </cell>
          <cell r="I58">
            <v>537524.24</v>
          </cell>
          <cell r="O58">
            <v>7534.2502801947121</v>
          </cell>
          <cell r="P58">
            <v>7234.2950000000001</v>
          </cell>
        </row>
        <row r="59">
          <cell r="E59">
            <v>45246.569039351853</v>
          </cell>
          <cell r="I59">
            <v>16456.669999999998</v>
          </cell>
          <cell r="O59">
            <v>-630.36313472597033</v>
          </cell>
          <cell r="P59">
            <v>206.57499999999999</v>
          </cell>
        </row>
        <row r="60">
          <cell r="E60">
            <v>45246.570231481484</v>
          </cell>
          <cell r="I60">
            <v>187620.07</v>
          </cell>
          <cell r="O60">
            <v>2051.5980392988017</v>
          </cell>
          <cell r="P60">
            <v>2515.085</v>
          </cell>
        </row>
        <row r="61">
          <cell r="E61">
            <v>45246.57136574074</v>
          </cell>
          <cell r="I61">
            <v>2354539.5</v>
          </cell>
          <cell r="O61">
            <v>36005.082128186317</v>
          </cell>
          <cell r="P61">
            <v>31740.655000000002</v>
          </cell>
        </row>
        <row r="62">
          <cell r="E62">
            <v>45246.572488425925</v>
          </cell>
          <cell r="I62">
            <v>488811.88</v>
          </cell>
          <cell r="O62">
            <v>6770.9757821705007</v>
          </cell>
          <cell r="P62">
            <v>6577.3050000000003</v>
          </cell>
        </row>
        <row r="63">
          <cell r="E63">
            <v>45246.573611111111</v>
          </cell>
          <cell r="I63">
            <v>442528.13</v>
          </cell>
          <cell r="O63">
            <v>6045.7552006193691</v>
          </cell>
          <cell r="P63">
            <v>5953.0650000000005</v>
          </cell>
        </row>
        <row r="64">
          <cell r="E64">
            <v>45246.574791666666</v>
          </cell>
          <cell r="I64">
            <v>4961.03</v>
          </cell>
          <cell r="O64"/>
          <cell r="P64"/>
        </row>
        <row r="65">
          <cell r="E65">
            <v>45246.575925925928</v>
          </cell>
          <cell r="I65">
            <v>44582.73</v>
          </cell>
          <cell r="O65"/>
          <cell r="P65"/>
        </row>
        <row r="66">
          <cell r="E66">
            <v>45246.577060185184</v>
          </cell>
          <cell r="I66">
            <v>1708648.57</v>
          </cell>
          <cell r="O66">
            <v>25884.610129413493</v>
          </cell>
          <cell r="P66">
            <v>23029.425000000003</v>
          </cell>
        </row>
        <row r="67">
          <cell r="E67">
            <v>45246.578182870369</v>
          </cell>
          <cell r="I67">
            <v>39381.31</v>
          </cell>
          <cell r="O67">
            <v>-271.15670152532562</v>
          </cell>
          <cell r="P67">
            <v>515.76499999999999</v>
          </cell>
        </row>
        <row r="68">
          <cell r="E68">
            <v>45246.579363425924</v>
          </cell>
          <cell r="I68">
            <v>1497035.86</v>
          </cell>
          <cell r="O68">
            <v>22568.848277579731</v>
          </cell>
          <cell r="P68">
            <v>20175.37</v>
          </cell>
        </row>
        <row r="69">
          <cell r="E69">
            <v>45246.58048611111</v>
          </cell>
          <cell r="I69">
            <v>960077.72</v>
          </cell>
          <cell r="O69">
            <v>14155.245348702658</v>
          </cell>
          <cell r="P69">
            <v>12933.334999999999</v>
          </cell>
        </row>
        <row r="70">
          <cell r="E70">
            <v>45246.581631944442</v>
          </cell>
          <cell r="I70">
            <v>2508071.89</v>
          </cell>
          <cell r="O70">
            <v>38410.78281498752</v>
          </cell>
          <cell r="P70">
            <v>33811.364999999998</v>
          </cell>
        </row>
        <row r="71">
          <cell r="E71">
            <v>45246.582743055558</v>
          </cell>
          <cell r="I71">
            <v>754974.68</v>
          </cell>
          <cell r="O71">
            <v>10941.483586816357</v>
          </cell>
          <cell r="P71">
            <v>10167.08</v>
          </cell>
        </row>
        <row r="72">
          <cell r="E72">
            <v>45246.583923611113</v>
          </cell>
          <cell r="I72">
            <v>421290.85</v>
          </cell>
          <cell r="O72">
            <v>5712.9880295892726</v>
          </cell>
          <cell r="P72">
            <v>5666.6350000000002</v>
          </cell>
        </row>
        <row r="73">
          <cell r="E73">
            <v>45246.585069444445</v>
          </cell>
          <cell r="I73">
            <v>1249567.04</v>
          </cell>
          <cell r="O73">
            <v>18691.256648634961</v>
          </cell>
          <cell r="P73">
            <v>16837.72</v>
          </cell>
        </row>
        <row r="74">
          <cell r="E74">
            <v>45246.5862037037</v>
          </cell>
          <cell r="I74">
            <v>280772.8</v>
          </cell>
          <cell r="O74">
            <v>3511.2091776286807</v>
          </cell>
          <cell r="P74">
            <v>3771.45</v>
          </cell>
        </row>
        <row r="75">
          <cell r="E75">
            <v>45246.587337962963</v>
          </cell>
          <cell r="I75">
            <v>113247.48</v>
          </cell>
          <cell r="O75">
            <v>1772.5062372920081</v>
          </cell>
          <cell r="P75">
            <v>3024.02</v>
          </cell>
        </row>
        <row r="76">
          <cell r="E76">
            <v>45246.588530092595</v>
          </cell>
          <cell r="I76">
            <v>88122.51</v>
          </cell>
          <cell r="O76">
            <v>985.1393815443754</v>
          </cell>
          <cell r="P76">
            <v>2346.29</v>
          </cell>
        </row>
        <row r="77">
          <cell r="E77">
            <v>45246.58966435185</v>
          </cell>
          <cell r="I77">
            <v>11765.23</v>
          </cell>
          <cell r="O77">
            <v>-1407.746718102374</v>
          </cell>
          <cell r="P77">
            <v>286.61</v>
          </cell>
        </row>
        <row r="78">
          <cell r="E78">
            <v>45246.590798611112</v>
          </cell>
          <cell r="I78">
            <v>142845.1</v>
          </cell>
          <cell r="O78">
            <v>2700.0370959164461</v>
          </cell>
          <cell r="P78">
            <v>3822.39</v>
          </cell>
        </row>
        <row r="79">
          <cell r="E79">
            <v>45246.591932870368</v>
          </cell>
          <cell r="I79">
            <v>3373.91</v>
          </cell>
          <cell r="O79"/>
          <cell r="P79"/>
        </row>
        <row r="80">
          <cell r="E80">
            <v>45246.593124999999</v>
          </cell>
          <cell r="I80">
            <v>5081.08</v>
          </cell>
          <cell r="O80"/>
          <cell r="P80"/>
        </row>
        <row r="81">
          <cell r="E81">
            <v>45246.594259259262</v>
          </cell>
          <cell r="I81">
            <v>44015.09</v>
          </cell>
          <cell r="O81"/>
          <cell r="P81"/>
        </row>
        <row r="82">
          <cell r="E82">
            <v>45246.595393518517</v>
          </cell>
          <cell r="I82">
            <v>3708582.55</v>
          </cell>
          <cell r="O82"/>
          <cell r="P82"/>
        </row>
        <row r="83">
          <cell r="E83">
            <v>45246.596516203703</v>
          </cell>
          <cell r="I83">
            <v>31921012.02</v>
          </cell>
          <cell r="O83"/>
          <cell r="P83"/>
        </row>
        <row r="84">
          <cell r="E84">
            <v>45246.597719907404</v>
          </cell>
          <cell r="I84">
            <v>5404.55</v>
          </cell>
          <cell r="O84"/>
          <cell r="P84"/>
        </row>
        <row r="85">
          <cell r="E85">
            <v>45246.598865740743</v>
          </cell>
          <cell r="I85">
            <v>3370.53</v>
          </cell>
          <cell r="O85"/>
          <cell r="P85"/>
        </row>
        <row r="86">
          <cell r="E86">
            <v>45246.599988425929</v>
          </cell>
          <cell r="I86">
            <v>2303.6</v>
          </cell>
          <cell r="O86"/>
          <cell r="P86"/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4"/>
      <sheetName val="250"/>
      <sheetName val="252"/>
      <sheetName val="275"/>
      <sheetName val="295"/>
      <sheetName val="364"/>
      <sheetName val="365"/>
      <sheetName val="452"/>
      <sheetName val="465"/>
      <sheetName val="665"/>
      <sheetName val="lambda_all"/>
      <sheetName val="uv_plate_spectro_comp"/>
      <sheetName val="TOC"/>
      <sheetName val="DOC_2_component_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>
            <v>20</v>
          </cell>
          <cell r="B2">
            <v>100</v>
          </cell>
          <cell r="C2" t="str">
            <v>T</v>
          </cell>
          <cell r="D2" t="str">
            <v>19.10.2023</v>
          </cell>
          <cell r="F2">
            <v>3</v>
          </cell>
          <cell r="L2">
            <v>2.6460559942468822</v>
          </cell>
          <cell r="M2">
            <v>2.5789845640907987</v>
          </cell>
          <cell r="N2">
            <v>0.8066133568920959</v>
          </cell>
          <cell r="O2">
            <v>111.26935175836906</v>
          </cell>
          <cell r="P2">
            <v>6.5589986984453024</v>
          </cell>
          <cell r="Q2">
            <v>3.2804514971611813</v>
          </cell>
          <cell r="R2">
            <v>3.1972996009236683</v>
          </cell>
        </row>
        <row r="3">
          <cell r="A3">
            <v>20</v>
          </cell>
          <cell r="B3">
            <v>60</v>
          </cell>
          <cell r="C3" t="str">
            <v>T</v>
          </cell>
          <cell r="D3" t="str">
            <v>19.10.2023</v>
          </cell>
          <cell r="F3">
            <v>3</v>
          </cell>
          <cell r="L3">
            <v>3.5696515141559</v>
          </cell>
          <cell r="M3">
            <v>3.517029567978248</v>
          </cell>
          <cell r="N3">
            <v>1.1006863551254917</v>
          </cell>
          <cell r="O3">
            <v>150.06036359454779</v>
          </cell>
          <cell r="P3">
            <v>7.8535008038099816</v>
          </cell>
          <cell r="Q3">
            <v>3.2431141692030114</v>
          </cell>
          <cell r="R3">
            <v>3.195305866744631</v>
          </cell>
        </row>
        <row r="4">
          <cell r="A4">
            <v>20</v>
          </cell>
          <cell r="B4">
            <v>50</v>
          </cell>
          <cell r="C4" t="str">
            <v>T</v>
          </cell>
          <cell r="D4" t="str">
            <v>19.10.2023</v>
          </cell>
          <cell r="F4">
            <v>3</v>
          </cell>
          <cell r="L4">
            <v>1.9987873807620797</v>
          </cell>
          <cell r="M4">
            <v>1.933934207491228</v>
          </cell>
          <cell r="N4">
            <v>0.56356026701903794</v>
          </cell>
          <cell r="O4">
            <v>84.084069992007358</v>
          </cell>
          <cell r="P4">
            <v>5.6688292063378949</v>
          </cell>
          <cell r="Q4">
            <v>3.546714517924944</v>
          </cell>
          <cell r="R4">
            <v>3.4316368996714539</v>
          </cell>
        </row>
        <row r="5">
          <cell r="A5">
            <v>20</v>
          </cell>
          <cell r="B5">
            <v>30</v>
          </cell>
          <cell r="C5" t="str">
            <v>T</v>
          </cell>
          <cell r="D5" t="str">
            <v>19.10.2023</v>
          </cell>
          <cell r="F5">
            <v>3</v>
          </cell>
          <cell r="L5">
            <v>0.82326568834809033</v>
          </cell>
          <cell r="M5">
            <v>0.79812543944045422</v>
          </cell>
          <cell r="N5">
            <v>0.26914840413529623</v>
          </cell>
          <cell r="O5">
            <v>34.712158910619792</v>
          </cell>
          <cell r="P5">
            <v>4.1014131064278274</v>
          </cell>
          <cell r="Q5">
            <v>3.058779750127179</v>
          </cell>
          <cell r="R5">
            <v>2.965373107095409</v>
          </cell>
        </row>
        <row r="6">
          <cell r="A6">
            <v>20</v>
          </cell>
          <cell r="B6">
            <v>20</v>
          </cell>
          <cell r="C6" t="str">
            <v>T</v>
          </cell>
          <cell r="D6" t="str">
            <v>19.10.2023</v>
          </cell>
          <cell r="F6">
            <v>3</v>
          </cell>
          <cell r="L6">
            <v>0.75018646803312439</v>
          </cell>
          <cell r="M6">
            <v>0.72791150126895954</v>
          </cell>
          <cell r="N6">
            <v>0.23344064030977529</v>
          </cell>
          <cell r="O6">
            <v>31.642831657391223</v>
          </cell>
          <cell r="P6">
            <v>4.0045178717511645</v>
          </cell>
          <cell r="Q6">
            <v>3.2136069667973337</v>
          </cell>
          <cell r="R6">
            <v>3.1181867060637871</v>
          </cell>
        </row>
        <row r="7">
          <cell r="A7">
            <v>20</v>
          </cell>
          <cell r="B7">
            <v>90</v>
          </cell>
          <cell r="C7" t="str">
            <v>T</v>
          </cell>
          <cell r="D7" t="str">
            <v>19.10.2023</v>
          </cell>
          <cell r="F7">
            <v>3</v>
          </cell>
          <cell r="L7">
            <v>1.4903753752659503</v>
          </cell>
          <cell r="M7">
            <v>1.4427445254437328</v>
          </cell>
          <cell r="N7">
            <v>0.39863910390156448</v>
          </cell>
          <cell r="O7">
            <v>62.73076576116992</v>
          </cell>
          <cell r="P7">
            <v>4.990987445112351</v>
          </cell>
          <cell r="Q7">
            <v>3.7386582517353015</v>
          </cell>
          <cell r="R7">
            <v>3.619174615142593</v>
          </cell>
        </row>
        <row r="8">
          <cell r="A8">
            <v>20</v>
          </cell>
          <cell r="B8">
            <v>40</v>
          </cell>
          <cell r="C8" t="str">
            <v>T</v>
          </cell>
          <cell r="D8" t="str">
            <v>19.10.2023</v>
          </cell>
          <cell r="F8">
            <v>3</v>
          </cell>
          <cell r="L8">
            <v>1.1346533976124036</v>
          </cell>
          <cell r="M8">
            <v>1.0990688528095232</v>
          </cell>
          <cell r="N8">
            <v>0.30713603493123387</v>
          </cell>
          <cell r="O8">
            <v>47.790442699720948</v>
          </cell>
          <cell r="P8">
            <v>4.5167150168771419</v>
          </cell>
          <cell r="Q8">
            <v>3.6943024216173348</v>
          </cell>
          <cell r="R8">
            <v>3.5784431906715173</v>
          </cell>
        </row>
        <row r="9">
          <cell r="A9">
            <v>20</v>
          </cell>
          <cell r="B9">
            <v>10</v>
          </cell>
          <cell r="C9" t="str">
            <v>T</v>
          </cell>
          <cell r="D9" t="str">
            <v>19.10.2023</v>
          </cell>
          <cell r="F9">
            <v>3</v>
          </cell>
          <cell r="L9">
            <v>1.7050224513182686</v>
          </cell>
          <cell r="M9">
            <v>1.6528626450523172</v>
          </cell>
          <cell r="N9">
            <v>0.48049890908418935</v>
          </cell>
          <cell r="O9">
            <v>71.745942955367298</v>
          </cell>
          <cell r="P9">
            <v>5.280950450172198</v>
          </cell>
          <cell r="Q9">
            <v>3.5484418779804714</v>
          </cell>
          <cell r="R9">
            <v>3.4398884447055327</v>
          </cell>
        </row>
        <row r="10">
          <cell r="A10">
            <v>20</v>
          </cell>
          <cell r="B10">
            <v>70</v>
          </cell>
          <cell r="C10" t="str">
            <v>T</v>
          </cell>
          <cell r="D10" t="str">
            <v>19.10.2023</v>
          </cell>
          <cell r="F10">
            <v>3</v>
          </cell>
          <cell r="L10">
            <v>3.5634589201392277</v>
          </cell>
          <cell r="M10">
            <v>3.5210655335585348</v>
          </cell>
          <cell r="N10">
            <v>1.0152218365952104</v>
          </cell>
          <cell r="O10">
            <v>149.80027464584759</v>
          </cell>
          <cell r="P10">
            <v>7.8590704363107777</v>
          </cell>
          <cell r="Q10">
            <v>3.5100298197782474</v>
          </cell>
          <cell r="R10">
            <v>3.4682720629485981</v>
          </cell>
        </row>
        <row r="11">
          <cell r="A11">
            <v>20</v>
          </cell>
          <cell r="B11">
            <v>80</v>
          </cell>
          <cell r="C11" t="str">
            <v>T</v>
          </cell>
          <cell r="D11" t="str">
            <v>19.10.2023</v>
          </cell>
          <cell r="F11">
            <v>3</v>
          </cell>
          <cell r="L11">
            <v>1.3577421387910493</v>
          </cell>
          <cell r="M11">
            <v>1.3170124999652661</v>
          </cell>
          <cell r="N11">
            <v>0.37226650752867213</v>
          </cell>
          <cell r="O11">
            <v>57.160169829224074</v>
          </cell>
          <cell r="P11">
            <v>4.8174772499520673</v>
          </cell>
          <cell r="Q11">
            <v>3.6472315164868152</v>
          </cell>
          <cell r="R11">
            <v>3.537821623299886</v>
          </cell>
        </row>
        <row r="12">
          <cell r="A12">
            <v>20</v>
          </cell>
          <cell r="B12">
            <v>70</v>
          </cell>
          <cell r="C12" t="str">
            <v>B</v>
          </cell>
          <cell r="D12" t="str">
            <v>19.10.2023</v>
          </cell>
          <cell r="F12">
            <v>3</v>
          </cell>
          <cell r="L12">
            <v>1.6791736141240918</v>
          </cell>
          <cell r="M12">
            <v>1.628338599144395</v>
          </cell>
          <cell r="N12">
            <v>0.45843959712956123</v>
          </cell>
          <cell r="O12">
            <v>70.660291793211854</v>
          </cell>
          <cell r="P12">
            <v>5.2471072668192651</v>
          </cell>
          <cell r="Q12">
            <v>3.6628023073005509</v>
          </cell>
          <cell r="R12">
            <v>3.5519152563171907</v>
          </cell>
        </row>
        <row r="13">
          <cell r="A13">
            <v>20</v>
          </cell>
          <cell r="B13">
            <v>60</v>
          </cell>
          <cell r="C13" t="str">
            <v>B</v>
          </cell>
          <cell r="D13" t="str">
            <v>19.10.2023</v>
          </cell>
          <cell r="F13">
            <v>3</v>
          </cell>
          <cell r="L13">
            <v>1.8163049560909799</v>
          </cell>
          <cell r="M13">
            <v>1.7594929732109257</v>
          </cell>
          <cell r="N13">
            <v>0.49041943661888737</v>
          </cell>
          <cell r="O13">
            <v>76.419808155821158</v>
          </cell>
          <cell r="P13">
            <v>5.4281003030310773</v>
          </cell>
          <cell r="Q13">
            <v>3.7035745740690511</v>
          </cell>
          <cell r="R13">
            <v>3.5877309132391817</v>
          </cell>
        </row>
        <row r="14">
          <cell r="A14">
            <v>20</v>
          </cell>
          <cell r="B14">
            <v>50</v>
          </cell>
          <cell r="C14" t="str">
            <v>B</v>
          </cell>
          <cell r="D14" t="str">
            <v>19.10.2023</v>
          </cell>
          <cell r="F14">
            <v>3</v>
          </cell>
          <cell r="L14">
            <v>1.2325339551277767</v>
          </cell>
          <cell r="M14">
            <v>1.1949468162833026</v>
          </cell>
          <cell r="N14">
            <v>0.35664627584060898</v>
          </cell>
          <cell r="O14">
            <v>51.901426115366633</v>
          </cell>
          <cell r="P14">
            <v>4.649026606470958</v>
          </cell>
          <cell r="Q14">
            <v>3.4559002536132359</v>
          </cell>
          <cell r="R14">
            <v>3.3505097269467736</v>
          </cell>
        </row>
        <row r="15">
          <cell r="A15">
            <v>20</v>
          </cell>
          <cell r="B15">
            <v>100</v>
          </cell>
          <cell r="C15" t="str">
            <v>B</v>
          </cell>
          <cell r="D15" t="str">
            <v>19.10.2023</v>
          </cell>
          <cell r="F15">
            <v>3</v>
          </cell>
          <cell r="L15">
            <v>2.9242622378149989</v>
          </cell>
          <cell r="M15">
            <v>2.8556195393045987</v>
          </cell>
          <cell r="N15">
            <v>0.83942507025887669</v>
          </cell>
          <cell r="O15">
            <v>122.95401398822995</v>
          </cell>
          <cell r="P15">
            <v>6.9407549642403454</v>
          </cell>
          <cell r="Q15">
            <v>3.4836489180781358</v>
          </cell>
          <cell r="R15">
            <v>3.4018754508057905</v>
          </cell>
        </row>
        <row r="16">
          <cell r="A16">
            <v>20</v>
          </cell>
          <cell r="B16">
            <v>10</v>
          </cell>
          <cell r="C16" t="str">
            <v>B</v>
          </cell>
          <cell r="D16" t="str">
            <v>19.10.2023</v>
          </cell>
          <cell r="F16">
            <v>3</v>
          </cell>
          <cell r="L16">
            <v>2.1402935713232618</v>
          </cell>
          <cell r="M16">
            <v>2.0790758888971665</v>
          </cell>
          <cell r="N16">
            <v>0.68272992778775421</v>
          </cell>
          <cell r="O16">
            <v>90.027329995576991</v>
          </cell>
          <cell r="P16">
            <v>5.8691247266780895</v>
          </cell>
          <cell r="Q16">
            <v>3.1349051567996185</v>
          </cell>
          <cell r="R16">
            <v>3.0452391264492888</v>
          </cell>
        </row>
        <row r="17">
          <cell r="A17">
            <v>20</v>
          </cell>
          <cell r="B17">
            <v>30</v>
          </cell>
          <cell r="C17" t="str">
            <v>B</v>
          </cell>
          <cell r="D17" t="str">
            <v>19.10.2023</v>
          </cell>
          <cell r="F17">
            <v>3</v>
          </cell>
          <cell r="L17">
            <v>0.38802535502202734</v>
          </cell>
          <cell r="M17">
            <v>0.3757325166959144</v>
          </cell>
          <cell r="N17">
            <v>0.10348780981363762</v>
          </cell>
          <cell r="O17">
            <v>16.432064910925149</v>
          </cell>
          <cell r="P17">
            <v>3.5185108730403623</v>
          </cell>
          <cell r="Q17">
            <v>3.749478858628752</v>
          </cell>
          <cell r="R17">
            <v>3.6306934833439715</v>
          </cell>
        </row>
        <row r="18">
          <cell r="A18">
            <v>20</v>
          </cell>
          <cell r="B18">
            <v>80</v>
          </cell>
          <cell r="C18" t="str">
            <v>B</v>
          </cell>
          <cell r="D18" t="str">
            <v>19.10.2023</v>
          </cell>
          <cell r="F18">
            <v>3</v>
          </cell>
          <cell r="L18">
            <v>0.68930766058693482</v>
          </cell>
          <cell r="M18">
            <v>0.66724833830274677</v>
          </cell>
          <cell r="N18">
            <v>0.1764129773701496</v>
          </cell>
          <cell r="O18">
            <v>29.085921744651262</v>
          </cell>
          <cell r="P18">
            <v>3.9208027068577902</v>
          </cell>
          <cell r="Q18">
            <v>3.90735234370332</v>
          </cell>
          <cell r="R18">
            <v>3.7823086954806433</v>
          </cell>
        </row>
        <row r="19">
          <cell r="A19">
            <v>20</v>
          </cell>
          <cell r="B19">
            <v>90</v>
          </cell>
          <cell r="C19" t="str">
            <v>B</v>
          </cell>
          <cell r="D19" t="str">
            <v>19.10.2023</v>
          </cell>
          <cell r="F19">
            <v>3</v>
          </cell>
          <cell r="L19">
            <v>1.1471618792707647</v>
          </cell>
          <cell r="M19">
            <v>1.1098212174943525</v>
          </cell>
          <cell r="N19">
            <v>0.2967533674848355</v>
          </cell>
          <cell r="O19">
            <v>48.315798929372122</v>
          </cell>
          <cell r="P19">
            <v>4.531553280142206</v>
          </cell>
          <cell r="Q19">
            <v>3.8657080423169461</v>
          </cell>
          <cell r="R19">
            <v>3.7398774170644109</v>
          </cell>
        </row>
        <row r="20">
          <cell r="A20">
            <v>10</v>
          </cell>
          <cell r="B20">
            <v>90</v>
          </cell>
          <cell r="C20" t="str">
            <v>T</v>
          </cell>
          <cell r="D20" t="str">
            <v>15.10.2023</v>
          </cell>
          <cell r="F20">
            <v>1</v>
          </cell>
          <cell r="L20">
            <v>0.10996587000710244</v>
          </cell>
          <cell r="M20">
            <v>0.10419620612413276</v>
          </cell>
          <cell r="N20">
            <v>2.9858822190372239E-2</v>
          </cell>
          <cell r="O20">
            <v>1.584522180099434</v>
          </cell>
          <cell r="P20">
            <v>1.047930254817101</v>
          </cell>
          <cell r="Q20">
            <v>3.6828602717812537</v>
          </cell>
          <cell r="R20">
            <v>3.4896288091942913</v>
          </cell>
        </row>
        <row r="21">
          <cell r="A21">
            <v>10</v>
          </cell>
          <cell r="B21">
            <v>20</v>
          </cell>
          <cell r="C21" t="str">
            <v>B</v>
          </cell>
          <cell r="D21" t="str">
            <v>15.10.2023</v>
          </cell>
          <cell r="F21">
            <v>1</v>
          </cell>
          <cell r="L21">
            <v>0.5829152762533335</v>
          </cell>
          <cell r="M21">
            <v>0.5670405523430474</v>
          </cell>
          <cell r="N21">
            <v>0.19418013702166662</v>
          </cell>
          <cell r="O21">
            <v>8.2058138675466683</v>
          </cell>
          <cell r="P21">
            <v>1.2608386540778018</v>
          </cell>
          <cell r="Q21">
            <v>3.0019305022340768</v>
          </cell>
          <cell r="R21">
            <v>2.9201779391049509</v>
          </cell>
        </row>
        <row r="22">
          <cell r="A22">
            <v>10</v>
          </cell>
          <cell r="B22">
            <v>20</v>
          </cell>
          <cell r="C22" t="str">
            <v>T</v>
          </cell>
          <cell r="D22" t="str">
            <v>15.10.2023</v>
          </cell>
          <cell r="F22">
            <v>1</v>
          </cell>
          <cell r="L22">
            <v>0.2143087640311003</v>
          </cell>
          <cell r="M22">
            <v>0.20677886388530783</v>
          </cell>
          <cell r="N22">
            <v>6.4020444476267216E-2</v>
          </cell>
          <cell r="O22">
            <v>3.0453226964354041</v>
          </cell>
          <cell r="P22">
            <v>1.0951182773872417</v>
          </cell>
          <cell r="Q22">
            <v>3.3475050944162987</v>
          </cell>
          <cell r="R22">
            <v>3.2298879768315585</v>
          </cell>
        </row>
        <row r="23">
          <cell r="A23">
            <v>10</v>
          </cell>
          <cell r="B23">
            <v>90</v>
          </cell>
          <cell r="C23" t="str">
            <v>B</v>
          </cell>
          <cell r="D23" t="str">
            <v>15.10.2023</v>
          </cell>
          <cell r="F23">
            <v>1</v>
          </cell>
          <cell r="L23">
            <v>0.14732199514034255</v>
          </cell>
          <cell r="M23">
            <v>0.1402158555763407</v>
          </cell>
          <cell r="N23">
            <v>2.8783122251980507E-2</v>
          </cell>
          <cell r="O23">
            <v>2.1075079319647956</v>
          </cell>
          <cell r="P23">
            <v>1.0644992935651167</v>
          </cell>
          <cell r="Q23">
            <v>5.1183465730583011</v>
          </cell>
          <cell r="R23">
            <v>4.871460932862929</v>
          </cell>
        </row>
        <row r="24">
          <cell r="A24">
            <v>0</v>
          </cell>
          <cell r="B24">
            <v>100</v>
          </cell>
          <cell r="C24" t="str">
            <v>B</v>
          </cell>
          <cell r="D24" t="str">
            <v>15.10.2023</v>
          </cell>
          <cell r="F24">
            <v>1</v>
          </cell>
          <cell r="L24">
            <v>0.37761957285966302</v>
          </cell>
          <cell r="M24">
            <v>0.36885098793632853</v>
          </cell>
          <cell r="N24">
            <v>0.12513975915761549</v>
          </cell>
          <cell r="O24">
            <v>5.3316740200352823</v>
          </cell>
          <cell r="P24">
            <v>1.1696714544507112</v>
          </cell>
          <cell r="Q24">
            <v>3.0175827043429519</v>
          </cell>
          <cell r="R24">
            <v>2.9475123687249143</v>
          </cell>
        </row>
        <row r="25">
          <cell r="A25">
            <v>10</v>
          </cell>
          <cell r="B25">
            <v>60</v>
          </cell>
          <cell r="C25" t="str">
            <v>B</v>
          </cell>
          <cell r="D25" t="str">
            <v>15.10.2023</v>
          </cell>
          <cell r="F25">
            <v>3</v>
          </cell>
          <cell r="L25">
            <v>1.3331256790040795</v>
          </cell>
          <cell r="M25">
            <v>1.3323554506591859</v>
          </cell>
          <cell r="N25">
            <v>0.42294748893443246</v>
          </cell>
          <cell r="O25">
            <v>56.12627851817134</v>
          </cell>
          <cell r="P25">
            <v>4.8386505219096776</v>
          </cell>
          <cell r="Q25">
            <v>3.1519886366100347</v>
          </cell>
          <cell r="R25">
            <v>3.1501675397480247</v>
          </cell>
        </row>
        <row r="26">
          <cell r="A26">
            <v>10</v>
          </cell>
          <cell r="B26">
            <v>0</v>
          </cell>
          <cell r="C26" t="str">
            <v>T</v>
          </cell>
          <cell r="D26" t="str">
            <v>15.10.2023</v>
          </cell>
          <cell r="F26">
            <v>3</v>
          </cell>
          <cell r="L26">
            <v>0.5722946586648282</v>
          </cell>
          <cell r="M26">
            <v>0.57454372329394721</v>
          </cell>
          <cell r="N26">
            <v>0.19671617966732885</v>
          </cell>
          <cell r="O26">
            <v>24.171375663922788</v>
          </cell>
          <cell r="P26">
            <v>3.7928703381456472</v>
          </cell>
          <cell r="Q26">
            <v>2.909240407335322</v>
          </cell>
          <cell r="R26">
            <v>2.9206734507836161</v>
          </cell>
        </row>
        <row r="27">
          <cell r="A27">
            <v>10</v>
          </cell>
          <cell r="B27">
            <v>70</v>
          </cell>
          <cell r="C27" t="str">
            <v>T</v>
          </cell>
          <cell r="D27" t="str">
            <v>15.10.2023</v>
          </cell>
          <cell r="F27">
            <v>3</v>
          </cell>
          <cell r="L27">
            <v>1.704899233263393</v>
          </cell>
          <cell r="M27">
            <v>1.6948862713245825</v>
          </cell>
          <cell r="N27">
            <v>0.56100311971556971</v>
          </cell>
          <cell r="O27">
            <v>71.740767797062503</v>
          </cell>
          <cell r="P27">
            <v>5.3389430544279239</v>
          </cell>
          <cell r="Q27">
            <v>3.0390191664669923</v>
          </cell>
          <cell r="R27">
            <v>3.0211708487180875</v>
          </cell>
        </row>
        <row r="28">
          <cell r="A28">
            <v>10</v>
          </cell>
          <cell r="B28">
            <v>30</v>
          </cell>
          <cell r="C28" t="str">
            <v>T</v>
          </cell>
          <cell r="D28" t="str">
            <v>15.10.2023</v>
          </cell>
          <cell r="F28">
            <v>3</v>
          </cell>
          <cell r="L28">
            <v>0.35958854955682279</v>
          </cell>
          <cell r="M28">
            <v>0.35832537542025344</v>
          </cell>
          <cell r="N28">
            <v>0.11325429531426009</v>
          </cell>
          <cell r="O28">
            <v>15.237719081386558</v>
          </cell>
          <cell r="P28">
            <v>3.4944890180799497</v>
          </cell>
          <cell r="Q28">
            <v>3.1750544079500904</v>
          </cell>
          <cell r="R28">
            <v>3.1639009754638057</v>
          </cell>
        </row>
        <row r="29">
          <cell r="A29">
            <v>0</v>
          </cell>
          <cell r="B29">
            <v>60</v>
          </cell>
          <cell r="C29" t="str">
            <v>B</v>
          </cell>
          <cell r="D29" t="str">
            <v>15.10.2023</v>
          </cell>
          <cell r="F29">
            <v>3</v>
          </cell>
          <cell r="L29">
            <v>0.41082410277910164</v>
          </cell>
          <cell r="M29">
            <v>0.40888312817897837</v>
          </cell>
          <cell r="N29">
            <v>0.11162141237933482</v>
          </cell>
          <cell r="O29">
            <v>17.389612316722271</v>
          </cell>
          <cell r="P29">
            <v>3.5642587168869904</v>
          </cell>
          <cell r="Q29">
            <v>3.6805133891600903</v>
          </cell>
          <cell r="R29">
            <v>3.6631244800005551</v>
          </cell>
        </row>
        <row r="30">
          <cell r="A30">
            <v>0</v>
          </cell>
          <cell r="B30">
            <v>20</v>
          </cell>
          <cell r="C30" t="str">
            <v>T</v>
          </cell>
          <cell r="D30" t="str">
            <v>15.10.2023</v>
          </cell>
          <cell r="F30">
            <v>3</v>
          </cell>
          <cell r="L30">
            <v>0.52487943532803505</v>
          </cell>
          <cell r="M30">
            <v>0.52327736095968858</v>
          </cell>
          <cell r="N30">
            <v>0.1766902568805091</v>
          </cell>
          <cell r="O30">
            <v>22.179936283777472</v>
          </cell>
          <cell r="P30">
            <v>3.7221227581243701</v>
          </cell>
          <cell r="Q30">
            <v>2.9706190063609279</v>
          </cell>
          <cell r="R30">
            <v>2.961551871609803</v>
          </cell>
        </row>
        <row r="31">
          <cell r="A31">
            <v>0</v>
          </cell>
          <cell r="B31">
            <v>50</v>
          </cell>
          <cell r="C31" t="str">
            <v>T</v>
          </cell>
          <cell r="D31" t="str">
            <v>15.10.2023</v>
          </cell>
          <cell r="F31">
            <v>3</v>
          </cell>
          <cell r="L31">
            <v>0.87712001259220429</v>
          </cell>
          <cell r="M31">
            <v>0.86800051490080565</v>
          </cell>
          <cell r="N31">
            <v>0.25112507142351909</v>
          </cell>
          <cell r="O31">
            <v>36.974040528872578</v>
          </cell>
          <cell r="P31">
            <v>4.1978407105631117</v>
          </cell>
          <cell r="Q31">
            <v>3.4927616251941371</v>
          </cell>
          <cell r="R31">
            <v>3.4564470603452189</v>
          </cell>
        </row>
        <row r="32">
          <cell r="A32">
            <v>10</v>
          </cell>
          <cell r="B32">
            <v>100</v>
          </cell>
          <cell r="C32" t="str">
            <v>B</v>
          </cell>
          <cell r="D32" t="str">
            <v>15.10.2023</v>
          </cell>
          <cell r="F32">
            <v>3</v>
          </cell>
          <cell r="L32">
            <v>0.28949781980295369</v>
          </cell>
          <cell r="M32">
            <v>0.28992914682526916</v>
          </cell>
          <cell r="N32">
            <v>8.9192378858096694E-2</v>
          </cell>
          <cell r="O32">
            <v>12.293908431724054</v>
          </cell>
          <cell r="P32">
            <v>3.4001022226188713</v>
          </cell>
          <cell r="Q32">
            <v>3.2457685680021942</v>
          </cell>
          <cell r="R32">
            <v>3.2506044859117469</v>
          </cell>
        </row>
        <row r="33">
          <cell r="A33">
            <v>10</v>
          </cell>
          <cell r="B33">
            <v>50</v>
          </cell>
          <cell r="C33" t="str">
            <v>B</v>
          </cell>
          <cell r="D33" t="str">
            <v>15.10.2023</v>
          </cell>
          <cell r="F33">
            <v>3</v>
          </cell>
          <cell r="L33">
            <v>0.74454840374345777</v>
          </cell>
          <cell r="M33">
            <v>0.74242257447145599</v>
          </cell>
          <cell r="N33">
            <v>0.20426441210236088</v>
          </cell>
          <cell r="O33">
            <v>31.406032957225221</v>
          </cell>
          <cell r="P33">
            <v>4.024543152770609</v>
          </cell>
          <cell r="Q33">
            <v>3.6450226257246907</v>
          </cell>
          <cell r="R33">
            <v>3.6346153832191463</v>
          </cell>
        </row>
        <row r="34">
          <cell r="A34">
            <v>10</v>
          </cell>
          <cell r="B34">
            <v>50</v>
          </cell>
          <cell r="C34" t="str">
            <v>T</v>
          </cell>
          <cell r="D34" t="str">
            <v>15.10.2023</v>
          </cell>
          <cell r="F34">
            <v>3</v>
          </cell>
          <cell r="L34">
            <v>1.0974975905831608</v>
          </cell>
          <cell r="M34">
            <v>1.1013795381472049</v>
          </cell>
          <cell r="N34">
            <v>0.41918877727290632</v>
          </cell>
          <cell r="O34">
            <v>46.229898804492748</v>
          </cell>
          <cell r="P34">
            <v>4.5199037626431426</v>
          </cell>
          <cell r="Q34">
            <v>2.6181464058343624</v>
          </cell>
          <cell r="R34">
            <v>2.6274070248549828</v>
          </cell>
        </row>
        <row r="35">
          <cell r="A35">
            <v>10</v>
          </cell>
          <cell r="B35">
            <v>10</v>
          </cell>
          <cell r="C35" t="str">
            <v>T</v>
          </cell>
          <cell r="D35" t="str">
            <v>15.10.2023</v>
          </cell>
          <cell r="F35">
            <v>3</v>
          </cell>
          <cell r="L35">
            <v>1.1539090746180327</v>
          </cell>
          <cell r="M35">
            <v>1.1531080371611593</v>
          </cell>
          <cell r="N35">
            <v>0.49041944417002514</v>
          </cell>
          <cell r="O35">
            <v>48.599181133957373</v>
          </cell>
          <cell r="P35">
            <v>4.5912890912824</v>
          </cell>
          <cell r="Q35">
            <v>2.3529023743560629</v>
          </cell>
          <cell r="R35">
            <v>2.3512690022163647</v>
          </cell>
        </row>
        <row r="36">
          <cell r="A36">
            <v>0</v>
          </cell>
          <cell r="B36">
            <v>10</v>
          </cell>
          <cell r="C36" t="str">
            <v>B</v>
          </cell>
          <cell r="D36" t="str">
            <v>15.10.2023</v>
          </cell>
          <cell r="F36">
            <v>3</v>
          </cell>
          <cell r="L36">
            <v>0.82163280191672383</v>
          </cell>
          <cell r="M36">
            <v>0.81685738901446603</v>
          </cell>
          <cell r="N36">
            <v>0.23790796238421805</v>
          </cell>
          <cell r="O36">
            <v>34.643577680502396</v>
          </cell>
          <cell r="P36">
            <v>4.127263196839964</v>
          </cell>
          <cell r="Q36">
            <v>3.4535742044219533</v>
          </cell>
          <cell r="R36">
            <v>3.4335016820296782</v>
          </cell>
        </row>
        <row r="37">
          <cell r="A37">
            <v>0</v>
          </cell>
          <cell r="B37">
            <v>50</v>
          </cell>
          <cell r="C37" t="str">
            <v>B</v>
          </cell>
          <cell r="D37" t="str">
            <v>15.10.2023</v>
          </cell>
          <cell r="F37">
            <v>3</v>
          </cell>
          <cell r="L37">
            <v>0.50448380319745867</v>
          </cell>
          <cell r="M37">
            <v>0.50318981994890954</v>
          </cell>
          <cell r="N37">
            <v>0.14988632945815036</v>
          </cell>
          <cell r="O37">
            <v>21.323319734293264</v>
          </cell>
          <cell r="P37">
            <v>3.6944019515294952</v>
          </cell>
          <cell r="Q37">
            <v>3.3657759518243133</v>
          </cell>
          <cell r="R37">
            <v>3.3571428546417552</v>
          </cell>
        </row>
        <row r="38">
          <cell r="A38">
            <v>0</v>
          </cell>
          <cell r="B38">
            <v>30</v>
          </cell>
          <cell r="C38" t="str">
            <v>T</v>
          </cell>
          <cell r="D38" t="str">
            <v>15.10.2023</v>
          </cell>
          <cell r="F38">
            <v>3</v>
          </cell>
          <cell r="L38">
            <v>0.4841805984028214</v>
          </cell>
          <cell r="M38">
            <v>0.48140777777924548</v>
          </cell>
          <cell r="N38">
            <v>0.13645355663499129</v>
          </cell>
          <cell r="O38">
            <v>20.470585132918501</v>
          </cell>
          <cell r="P38">
            <v>3.6643427333353591</v>
          </cell>
          <cell r="Q38">
            <v>3.5483179064213646</v>
          </cell>
          <cell r="R38">
            <v>3.5279972882421471</v>
          </cell>
        </row>
        <row r="39">
          <cell r="A39">
            <v>10</v>
          </cell>
          <cell r="B39">
            <v>80</v>
          </cell>
          <cell r="C39" t="str">
            <v>B</v>
          </cell>
          <cell r="D39" t="str">
            <v>15.10.2023</v>
          </cell>
          <cell r="F39">
            <v>3</v>
          </cell>
          <cell r="L39">
            <v>0.98319578513838946</v>
          </cell>
          <cell r="M39">
            <v>0.97925221825958442</v>
          </cell>
          <cell r="N39">
            <v>0.30448645337239877</v>
          </cell>
          <cell r="O39">
            <v>41.429222975812358</v>
          </cell>
          <cell r="P39">
            <v>4.3513680611982259</v>
          </cell>
          <cell r="Q39">
            <v>3.2290296472923963</v>
          </cell>
          <cell r="R39">
            <v>3.2160781125520908</v>
          </cell>
        </row>
        <row r="40">
          <cell r="A40">
            <v>10</v>
          </cell>
          <cell r="B40">
            <v>10</v>
          </cell>
          <cell r="C40" t="str">
            <v>B</v>
          </cell>
          <cell r="D40" t="str">
            <v>15.10.2023</v>
          </cell>
          <cell r="F40">
            <v>3</v>
          </cell>
          <cell r="L40">
            <v>0.64996442996570913</v>
          </cell>
          <cell r="M40">
            <v>0.651658930579193</v>
          </cell>
          <cell r="N40">
            <v>0.2243827622251198</v>
          </cell>
          <cell r="O40">
            <v>27.433506058559786</v>
          </cell>
          <cell r="P40">
            <v>3.8992893241992861</v>
          </cell>
          <cell r="Q40">
            <v>2.8966771935609286</v>
          </cell>
          <cell r="R40">
            <v>2.904229024176971</v>
          </cell>
        </row>
        <row r="41">
          <cell r="A41">
            <v>10</v>
          </cell>
          <cell r="B41">
            <v>40</v>
          </cell>
          <cell r="C41" t="str">
            <v>T</v>
          </cell>
          <cell r="D41" t="str">
            <v>15.10.2023</v>
          </cell>
          <cell r="F41">
            <v>3</v>
          </cell>
          <cell r="L41">
            <v>1.1273824292034915</v>
          </cell>
          <cell r="M41">
            <v>1.1276597106659085</v>
          </cell>
          <cell r="N41">
            <v>0.41271886375716449</v>
          </cell>
          <cell r="O41">
            <v>47.485062026546643</v>
          </cell>
          <cell r="P41">
            <v>4.5561704007189547</v>
          </cell>
          <cell r="Q41">
            <v>2.7315989846948714</v>
          </cell>
          <cell r="R41">
            <v>2.7322708257149131</v>
          </cell>
        </row>
        <row r="42">
          <cell r="A42">
            <v>10</v>
          </cell>
          <cell r="B42">
            <v>60</v>
          </cell>
          <cell r="C42" t="str">
            <v>T</v>
          </cell>
          <cell r="D42" t="str">
            <v>15.10.2023</v>
          </cell>
          <cell r="F42">
            <v>3</v>
          </cell>
          <cell r="L42">
            <v>0.45189264904807197</v>
          </cell>
          <cell r="M42">
            <v>0.45371038610947484</v>
          </cell>
          <cell r="N42">
            <v>0.11953935415812354</v>
          </cell>
          <cell r="O42">
            <v>19.114491260019022</v>
          </cell>
          <cell r="P42">
            <v>3.6261203328310749</v>
          </cell>
          <cell r="Q42">
            <v>3.7802835077251644</v>
          </cell>
          <cell r="R42">
            <v>3.795489688770767</v>
          </cell>
        </row>
        <row r="43">
          <cell r="A43">
            <v>0</v>
          </cell>
          <cell r="B43">
            <v>90</v>
          </cell>
          <cell r="C43" t="str">
            <v>B</v>
          </cell>
          <cell r="D43" t="str">
            <v>15.10.2023</v>
          </cell>
          <cell r="F43">
            <v>3</v>
          </cell>
          <cell r="L43">
            <v>1.5280857396117646</v>
          </cell>
          <cell r="M43">
            <v>1.5348021254779436</v>
          </cell>
          <cell r="N43">
            <v>0.59255165038280577</v>
          </cell>
          <cell r="O43">
            <v>64.314601063694113</v>
          </cell>
          <cell r="P43">
            <v>5.1180269331595625</v>
          </cell>
          <cell r="Q43">
            <v>2.5788228564118865</v>
          </cell>
          <cell r="R43">
            <v>2.590157540674161</v>
          </cell>
        </row>
        <row r="44">
          <cell r="A44">
            <v>0</v>
          </cell>
          <cell r="B44">
            <v>10</v>
          </cell>
          <cell r="C44" t="str">
            <v>T</v>
          </cell>
          <cell r="D44" t="str">
            <v>15.10.2023</v>
          </cell>
          <cell r="F44">
            <v>3</v>
          </cell>
          <cell r="L44">
            <v>0.47256556318646598</v>
          </cell>
          <cell r="M44">
            <v>0.47031649746654536</v>
          </cell>
          <cell r="N44">
            <v>0.12748810504889196</v>
          </cell>
          <cell r="O44">
            <v>19.982753653831573</v>
          </cell>
          <cell r="P44">
            <v>3.6490367665038326</v>
          </cell>
          <cell r="Q44">
            <v>3.7067423898506928</v>
          </cell>
          <cell r="R44">
            <v>3.6891010128841271</v>
          </cell>
        </row>
        <row r="45">
          <cell r="A45">
            <v>0</v>
          </cell>
          <cell r="B45">
            <v>70</v>
          </cell>
          <cell r="C45" t="str">
            <v>T</v>
          </cell>
          <cell r="D45" t="str">
            <v>15.10.2023</v>
          </cell>
          <cell r="F45">
            <v>3</v>
          </cell>
          <cell r="L45">
            <v>0.88491471792307408</v>
          </cell>
          <cell r="M45">
            <v>0.88127924216406606</v>
          </cell>
          <cell r="N45">
            <v>0.22801823743872707</v>
          </cell>
          <cell r="O45">
            <v>37.301418152769109</v>
          </cell>
          <cell r="P45">
            <v>4.216165354186411</v>
          </cell>
          <cell r="Q45">
            <v>3.8808944752099834</v>
          </cell>
          <cell r="R45">
            <v>3.8649506814159236</v>
          </cell>
        </row>
        <row r="46">
          <cell r="A46">
            <v>10</v>
          </cell>
          <cell r="B46">
            <v>70</v>
          </cell>
          <cell r="C46" t="str">
            <v>B</v>
          </cell>
          <cell r="D46" t="str">
            <v>15.10.2023</v>
          </cell>
          <cell r="F46">
            <v>3</v>
          </cell>
          <cell r="L46">
            <v>0.77957836406440228</v>
          </cell>
          <cell r="M46">
            <v>0.78179661958154167</v>
          </cell>
          <cell r="N46">
            <v>0.23538161520188081</v>
          </cell>
          <cell r="O46">
            <v>32.877291290704896</v>
          </cell>
          <cell r="P46">
            <v>4.0788793350225276</v>
          </cell>
          <cell r="Q46">
            <v>3.3119764404529972</v>
          </cell>
          <cell r="R46">
            <v>3.3214005219184797</v>
          </cell>
        </row>
        <row r="47">
          <cell r="A47">
            <v>10</v>
          </cell>
          <cell r="B47">
            <v>0</v>
          </cell>
          <cell r="C47" t="str">
            <v>B</v>
          </cell>
          <cell r="D47" t="str">
            <v>15.10.2023</v>
          </cell>
          <cell r="F47">
            <v>3</v>
          </cell>
          <cell r="L47">
            <v>0.29427323215981083</v>
          </cell>
          <cell r="M47">
            <v>0.29652229678892977</v>
          </cell>
          <cell r="N47">
            <v>0.10259434256927605</v>
          </cell>
          <cell r="O47">
            <v>12.494475750712054</v>
          </cell>
          <cell r="P47">
            <v>3.4092007695687228</v>
          </cell>
          <cell r="Q47">
            <v>2.8683183184404646</v>
          </cell>
          <cell r="R47">
            <v>2.890240235115356</v>
          </cell>
        </row>
        <row r="48">
          <cell r="A48">
            <v>10</v>
          </cell>
          <cell r="B48">
            <v>80</v>
          </cell>
          <cell r="C48" t="str">
            <v>T</v>
          </cell>
          <cell r="D48" t="str">
            <v>15.10.2023</v>
          </cell>
          <cell r="F48">
            <v>3</v>
          </cell>
          <cell r="L48">
            <v>0.42776911436794918</v>
          </cell>
          <cell r="M48">
            <v>0.42786154115848757</v>
          </cell>
          <cell r="N48">
            <v>0.15952958150780358</v>
          </cell>
          <cell r="O48">
            <v>18.101302803453862</v>
          </cell>
          <cell r="P48">
            <v>3.5904489267987127</v>
          </cell>
          <cell r="Q48">
            <v>2.6814407103990576</v>
          </cell>
          <cell r="R48">
            <v>2.6820200812572068</v>
          </cell>
        </row>
        <row r="49">
          <cell r="A49">
            <v>10</v>
          </cell>
          <cell r="B49">
            <v>100</v>
          </cell>
          <cell r="C49" t="str">
            <v>T</v>
          </cell>
          <cell r="D49" t="str">
            <v>15.10.2023</v>
          </cell>
          <cell r="F49">
            <v>3</v>
          </cell>
          <cell r="L49">
            <v>0.42570490386530779</v>
          </cell>
          <cell r="M49">
            <v>0.42542762131208955</v>
          </cell>
          <cell r="N49">
            <v>0.1753962741773607</v>
          </cell>
          <cell r="O49">
            <v>18.014605962342927</v>
          </cell>
          <cell r="P49">
            <v>3.5870901174106837</v>
          </cell>
          <cell r="Q49">
            <v>2.4271034596483791</v>
          </cell>
          <cell r="R49">
            <v>2.4255225677251113</v>
          </cell>
        </row>
        <row r="50">
          <cell r="A50">
            <v>0</v>
          </cell>
          <cell r="B50">
            <v>70</v>
          </cell>
          <cell r="C50" t="str">
            <v>B</v>
          </cell>
          <cell r="D50" t="str">
            <v>15.10.2023</v>
          </cell>
          <cell r="F50">
            <v>3</v>
          </cell>
          <cell r="L50">
            <v>0.35025338862696692</v>
          </cell>
          <cell r="M50">
            <v>0.34763461356328973</v>
          </cell>
          <cell r="N50">
            <v>9.0794452681042276E-2</v>
          </cell>
          <cell r="O50">
            <v>14.84564232233261</v>
          </cell>
          <cell r="P50">
            <v>3.4797357667173396</v>
          </cell>
          <cell r="Q50">
            <v>3.8576518529980546</v>
          </cell>
          <cell r="R50">
            <v>3.8288089558127294</v>
          </cell>
        </row>
        <row r="51">
          <cell r="A51">
            <v>0</v>
          </cell>
          <cell r="B51">
            <v>60</v>
          </cell>
          <cell r="C51" t="str">
            <v>T</v>
          </cell>
          <cell r="D51" t="str">
            <v>15.10.2023</v>
          </cell>
          <cell r="F51">
            <v>3</v>
          </cell>
          <cell r="L51">
            <v>0.74254581146477583</v>
          </cell>
          <cell r="M51">
            <v>0.74051240952871322</v>
          </cell>
          <cell r="N51">
            <v>0.21249044500094685</v>
          </cell>
          <cell r="O51">
            <v>31.321924081520585</v>
          </cell>
          <cell r="P51">
            <v>4.0219071251496246</v>
          </cell>
          <cell r="Q51">
            <v>3.4944903591381111</v>
          </cell>
          <cell r="R51">
            <v>3.4849209785664175</v>
          </cell>
        </row>
        <row r="52">
          <cell r="A52">
            <v>0</v>
          </cell>
          <cell r="B52">
            <v>40</v>
          </cell>
          <cell r="C52" t="str">
            <v>T</v>
          </cell>
          <cell r="D52" t="str">
            <v>15.10.2023</v>
          </cell>
          <cell r="F52">
            <v>3</v>
          </cell>
          <cell r="L52">
            <v>0.59090336230058083</v>
          </cell>
          <cell r="M52">
            <v>0.58532691248685009</v>
          </cell>
          <cell r="N52">
            <v>0.15808155324475659</v>
          </cell>
          <cell r="O52">
            <v>24.952941216624396</v>
          </cell>
          <cell r="P52">
            <v>3.8077511392318528</v>
          </cell>
          <cell r="Q52">
            <v>3.737965310763927</v>
          </cell>
          <cell r="R52">
            <v>3.7026895325388942</v>
          </cell>
        </row>
        <row r="53">
          <cell r="A53">
            <v>0</v>
          </cell>
          <cell r="B53">
            <v>100</v>
          </cell>
          <cell r="C53" t="str">
            <v>T</v>
          </cell>
          <cell r="D53" t="str">
            <v>15.10.2023</v>
          </cell>
          <cell r="F53">
            <v>3</v>
          </cell>
          <cell r="L53">
            <v>0.2330247175441221</v>
          </cell>
          <cell r="M53">
            <v>0.23361009012633607</v>
          </cell>
          <cell r="N53">
            <v>8.118200974336881E-2</v>
          </cell>
          <cell r="O53">
            <v>9.9220381368531285</v>
          </cell>
          <cell r="P53">
            <v>3.3223819243743433</v>
          </cell>
          <cell r="Q53">
            <v>2.8703984821360775</v>
          </cell>
          <cell r="R53">
            <v>2.8776091016324963</v>
          </cell>
        </row>
        <row r="54">
          <cell r="A54">
            <v>0</v>
          </cell>
          <cell r="B54">
            <v>90</v>
          </cell>
          <cell r="C54" t="str">
            <v>T</v>
          </cell>
          <cell r="D54" t="str">
            <v>15.10.2023</v>
          </cell>
          <cell r="F54">
            <v>3</v>
          </cell>
          <cell r="L54">
            <v>0.61669058902760865</v>
          </cell>
          <cell r="M54">
            <v>0.61650573381032947</v>
          </cell>
          <cell r="N54">
            <v>0.17767614846386023</v>
          </cell>
          <cell r="O54">
            <v>26.036004739159559</v>
          </cell>
          <cell r="P54">
            <v>3.8507779126582546</v>
          </cell>
          <cell r="Q54">
            <v>3.4708687370778133</v>
          </cell>
          <cell r="R54">
            <v>3.4698283317174012</v>
          </cell>
        </row>
        <row r="55">
          <cell r="A55">
            <v>0</v>
          </cell>
          <cell r="B55">
            <v>80</v>
          </cell>
          <cell r="C55" t="str">
            <v>T</v>
          </cell>
          <cell r="D55" t="str">
            <v>15.10.2023</v>
          </cell>
          <cell r="F55">
            <v>3</v>
          </cell>
          <cell r="L55">
            <v>0.55026614359932646</v>
          </cell>
          <cell r="M55">
            <v>0.54339571108244744</v>
          </cell>
          <cell r="N55">
            <v>0.16211754691410027</v>
          </cell>
          <cell r="O55">
            <v>23.246178031171713</v>
          </cell>
          <cell r="P55">
            <v>3.749886081293778</v>
          </cell>
          <cell r="Q55">
            <v>3.3942417343070885</v>
          </cell>
          <cell r="R55">
            <v>3.3518624074072099</v>
          </cell>
        </row>
      </sheetData>
      <sheetData sheetId="13">
        <row r="2">
          <cell r="A2">
            <v>20</v>
          </cell>
          <cell r="B2">
            <v>100</v>
          </cell>
          <cell r="C2" t="str">
            <v>T</v>
          </cell>
          <cell r="Q2">
            <v>136.82223243755024</v>
          </cell>
        </row>
        <row r="3">
          <cell r="A3">
            <v>20</v>
          </cell>
          <cell r="B3">
            <v>60</v>
          </cell>
          <cell r="C3" t="str">
            <v>T</v>
          </cell>
          <cell r="Q3">
            <v>186.10378277848798</v>
          </cell>
        </row>
        <row r="4">
          <cell r="A4">
            <v>20</v>
          </cell>
          <cell r="B4">
            <v>50</v>
          </cell>
          <cell r="C4" t="str">
            <v>T</v>
          </cell>
          <cell r="Q4">
            <v>114.43572865537354</v>
          </cell>
        </row>
        <row r="5">
          <cell r="A5">
            <v>20</v>
          </cell>
          <cell r="B5">
            <v>30</v>
          </cell>
          <cell r="C5" t="str">
            <v>T</v>
          </cell>
          <cell r="Q5">
            <v>37.395581854910105</v>
          </cell>
        </row>
        <row r="6">
          <cell r="A6">
            <v>20</v>
          </cell>
          <cell r="B6">
            <v>20</v>
          </cell>
          <cell r="C6" t="str">
            <v>T</v>
          </cell>
          <cell r="Q6">
            <v>37.564819809775912</v>
          </cell>
        </row>
        <row r="7">
          <cell r="A7">
            <v>20</v>
          </cell>
          <cell r="B7">
            <v>90</v>
          </cell>
          <cell r="C7" t="str">
            <v>T</v>
          </cell>
          <cell r="Q7">
            <v>91.710748963465321</v>
          </cell>
        </row>
        <row r="8">
          <cell r="A8">
            <v>20</v>
          </cell>
          <cell r="B8">
            <v>40</v>
          </cell>
          <cell r="C8" t="str">
            <v>T</v>
          </cell>
          <cell r="Q8">
            <v>69.08123703479653</v>
          </cell>
        </row>
        <row r="9">
          <cell r="A9">
            <v>20</v>
          </cell>
          <cell r="B9">
            <v>10</v>
          </cell>
          <cell r="C9" t="str">
            <v>T</v>
          </cell>
          <cell r="Q9">
            <v>98.245750265343446</v>
          </cell>
        </row>
        <row r="10">
          <cell r="A10">
            <v>20</v>
          </cell>
          <cell r="B10">
            <v>70</v>
          </cell>
          <cell r="C10" t="str">
            <v>T</v>
          </cell>
          <cell r="Q10">
            <v>210.74674089691752</v>
          </cell>
        </row>
        <row r="11">
          <cell r="A11">
            <v>20</v>
          </cell>
          <cell r="B11">
            <v>80</v>
          </cell>
          <cell r="C11" t="str">
            <v>T</v>
          </cell>
          <cell r="Q11">
            <v>81.430913367312939</v>
          </cell>
        </row>
        <row r="12">
          <cell r="A12">
            <v>20</v>
          </cell>
          <cell r="B12">
            <v>70</v>
          </cell>
          <cell r="C12" t="str">
            <v>B</v>
          </cell>
          <cell r="Q12">
            <v>101.00554998384121</v>
          </cell>
        </row>
        <row r="13">
          <cell r="A13">
            <v>20</v>
          </cell>
          <cell r="B13">
            <v>60</v>
          </cell>
          <cell r="C13" t="str">
            <v>B</v>
          </cell>
          <cell r="Q13">
            <v>110.46959154551422</v>
          </cell>
        </row>
        <row r="14">
          <cell r="A14">
            <v>20</v>
          </cell>
          <cell r="B14">
            <v>50</v>
          </cell>
          <cell r="C14" t="str">
            <v>B</v>
          </cell>
          <cell r="Q14">
            <v>68.638628817195013</v>
          </cell>
        </row>
        <row r="15">
          <cell r="A15">
            <v>20</v>
          </cell>
          <cell r="B15">
            <v>100</v>
          </cell>
          <cell r="C15" t="str">
            <v>B</v>
          </cell>
          <cell r="Q15">
            <v>166.54216884321764</v>
          </cell>
        </row>
        <row r="16">
          <cell r="A16">
            <v>20</v>
          </cell>
          <cell r="B16">
            <v>10</v>
          </cell>
          <cell r="C16" t="str">
            <v>B</v>
          </cell>
          <cell r="Q16">
            <v>101.30930046783918</v>
          </cell>
        </row>
        <row r="17">
          <cell r="A17">
            <v>20</v>
          </cell>
          <cell r="B17">
            <v>30</v>
          </cell>
          <cell r="C17" t="str">
            <v>B</v>
          </cell>
          <cell r="Q17">
            <v>24.568577051921007</v>
          </cell>
        </row>
        <row r="18">
          <cell r="A18">
            <v>20</v>
          </cell>
          <cell r="B18">
            <v>80</v>
          </cell>
          <cell r="C18" t="str">
            <v>B</v>
          </cell>
          <cell r="Q18">
            <v>45.084842755274309</v>
          </cell>
        </row>
        <row r="19">
          <cell r="A19">
            <v>20</v>
          </cell>
          <cell r="B19">
            <v>90</v>
          </cell>
          <cell r="C19" t="str">
            <v>B</v>
          </cell>
          <cell r="Q19">
            <v>73.520349651363588</v>
          </cell>
        </row>
        <row r="20">
          <cell r="A20">
            <v>10</v>
          </cell>
          <cell r="B20">
            <v>90</v>
          </cell>
          <cell r="C20" t="str">
            <v>T</v>
          </cell>
          <cell r="Q20">
            <v>2.8881953870135346</v>
          </cell>
        </row>
        <row r="21">
          <cell r="A21">
            <v>10</v>
          </cell>
          <cell r="B21">
            <v>20</v>
          </cell>
          <cell r="C21" t="str">
            <v>B</v>
          </cell>
          <cell r="Q21">
            <v>9.1887454600804794</v>
          </cell>
        </row>
        <row r="22">
          <cell r="A22">
            <v>10</v>
          </cell>
          <cell r="B22">
            <v>20</v>
          </cell>
          <cell r="C22" t="str">
            <v>T</v>
          </cell>
          <cell r="Q22">
            <v>4.4966185414447617</v>
          </cell>
        </row>
        <row r="23">
          <cell r="A23">
            <v>10</v>
          </cell>
          <cell r="B23">
            <v>90</v>
          </cell>
          <cell r="C23" t="str">
            <v>B</v>
          </cell>
          <cell r="Q23">
            <v>4.6802634306281536</v>
          </cell>
        </row>
        <row r="24">
          <cell r="A24">
            <v>0</v>
          </cell>
          <cell r="B24">
            <v>100</v>
          </cell>
          <cell r="C24" t="str">
            <v>B</v>
          </cell>
          <cell r="Q24">
            <v>6.3667356629623271</v>
          </cell>
        </row>
        <row r="25">
          <cell r="A25">
            <v>10</v>
          </cell>
          <cell r="B25">
            <v>60</v>
          </cell>
          <cell r="C25" t="str">
            <v>B</v>
          </cell>
          <cell r="Q25">
            <v>69.315559547932537</v>
          </cell>
        </row>
        <row r="26">
          <cell r="A26">
            <v>10</v>
          </cell>
          <cell r="B26">
            <v>0</v>
          </cell>
          <cell r="C26" t="str">
            <v>T</v>
          </cell>
          <cell r="Q26">
            <v>26.30864281116753</v>
          </cell>
        </row>
        <row r="27">
          <cell r="A27">
            <v>10</v>
          </cell>
          <cell r="B27">
            <v>70</v>
          </cell>
          <cell r="C27" t="str">
            <v>T</v>
          </cell>
          <cell r="Q27">
            <v>81.487328435696199</v>
          </cell>
        </row>
        <row r="28">
          <cell r="A28">
            <v>10</v>
          </cell>
          <cell r="B28">
            <v>30</v>
          </cell>
          <cell r="C28" t="str">
            <v>T</v>
          </cell>
          <cell r="Q28">
            <v>19.365744336863838</v>
          </cell>
        </row>
        <row r="29">
          <cell r="A29">
            <v>0</v>
          </cell>
          <cell r="B29">
            <v>60</v>
          </cell>
          <cell r="C29" t="str">
            <v>B</v>
          </cell>
          <cell r="Q29">
            <v>26.946521608494191</v>
          </cell>
        </row>
        <row r="30">
          <cell r="A30">
            <v>0</v>
          </cell>
          <cell r="B30">
            <v>20</v>
          </cell>
          <cell r="C30" t="str">
            <v>T</v>
          </cell>
          <cell r="Q30">
            <v>24.729133408263433</v>
          </cell>
        </row>
        <row r="31">
          <cell r="A31">
            <v>0</v>
          </cell>
          <cell r="B31">
            <v>50</v>
          </cell>
          <cell r="C31" t="str">
            <v>T</v>
          </cell>
          <cell r="Q31">
            <v>52.314136908981332</v>
          </cell>
        </row>
        <row r="32">
          <cell r="A32">
            <v>10</v>
          </cell>
          <cell r="B32">
            <v>100</v>
          </cell>
          <cell r="C32" t="str">
            <v>B</v>
          </cell>
          <cell r="Q32">
            <v>16.510477339306448</v>
          </cell>
        </row>
        <row r="33">
          <cell r="A33">
            <v>10</v>
          </cell>
          <cell r="B33">
            <v>50</v>
          </cell>
          <cell r="C33" t="str">
            <v>B</v>
          </cell>
          <cell r="Q33">
            <v>47.827288769962564</v>
          </cell>
        </row>
        <row r="34">
          <cell r="A34">
            <v>10</v>
          </cell>
          <cell r="B34">
            <v>50</v>
          </cell>
          <cell r="C34" t="str">
            <v>T</v>
          </cell>
          <cell r="Q34">
            <v>37.842532901604542</v>
          </cell>
        </row>
        <row r="35">
          <cell r="A35">
            <v>10</v>
          </cell>
          <cell r="B35">
            <v>10</v>
          </cell>
          <cell r="C35" t="str">
            <v>T</v>
          </cell>
          <cell r="Q35">
            <v>25.063260397339295</v>
          </cell>
        </row>
        <row r="36">
          <cell r="A36">
            <v>0</v>
          </cell>
          <cell r="B36">
            <v>10</v>
          </cell>
          <cell r="C36" t="str">
            <v>B</v>
          </cell>
          <cell r="Q36">
            <v>48.834009048736611</v>
          </cell>
        </row>
        <row r="37">
          <cell r="A37">
            <v>0</v>
          </cell>
          <cell r="B37">
            <v>50</v>
          </cell>
          <cell r="C37" t="str">
            <v>B</v>
          </cell>
          <cell r="Q37">
            <v>29.450304370789976</v>
          </cell>
        </row>
        <row r="38">
          <cell r="A38">
            <v>0</v>
          </cell>
          <cell r="B38">
            <v>30</v>
          </cell>
          <cell r="C38" t="str">
            <v>T</v>
          </cell>
          <cell r="Q38">
            <v>30.166290775952522</v>
          </cell>
        </row>
        <row r="39">
          <cell r="A39">
            <v>10</v>
          </cell>
          <cell r="B39">
            <v>80</v>
          </cell>
          <cell r="C39" t="str">
            <v>B</v>
          </cell>
          <cell r="Q39">
            <v>52.952015706308003</v>
          </cell>
        </row>
        <row r="40">
          <cell r="A40">
            <v>10</v>
          </cell>
          <cell r="B40">
            <v>10</v>
          </cell>
          <cell r="C40" t="str">
            <v>B</v>
          </cell>
          <cell r="Q40">
            <v>29.376536074500482</v>
          </cell>
        </row>
        <row r="41">
          <cell r="A41">
            <v>10</v>
          </cell>
          <cell r="B41">
            <v>40</v>
          </cell>
          <cell r="C41" t="str">
            <v>T</v>
          </cell>
          <cell r="Q41">
            <v>43.366476500222468</v>
          </cell>
        </row>
        <row r="42">
          <cell r="A42">
            <v>10</v>
          </cell>
          <cell r="B42">
            <v>60</v>
          </cell>
          <cell r="C42" t="str">
            <v>T</v>
          </cell>
          <cell r="Q42">
            <v>31.029813773694055</v>
          </cell>
        </row>
        <row r="43">
          <cell r="A43">
            <v>0</v>
          </cell>
          <cell r="B43">
            <v>90</v>
          </cell>
          <cell r="C43" t="str">
            <v>B</v>
          </cell>
          <cell r="Q43">
            <v>50.053355593286206</v>
          </cell>
        </row>
        <row r="44">
          <cell r="A44">
            <v>0</v>
          </cell>
          <cell r="B44">
            <v>10</v>
          </cell>
          <cell r="C44" t="str">
            <v>T</v>
          </cell>
          <cell r="Q44">
            <v>31.129617939262175</v>
          </cell>
        </row>
        <row r="45">
          <cell r="A45">
            <v>0</v>
          </cell>
          <cell r="B45">
            <v>70</v>
          </cell>
          <cell r="C45" t="str">
            <v>T</v>
          </cell>
          <cell r="Q45">
            <v>60.693347505156595</v>
          </cell>
        </row>
        <row r="46">
          <cell r="A46">
            <v>10</v>
          </cell>
          <cell r="B46">
            <v>70</v>
          </cell>
          <cell r="C46" t="str">
            <v>B</v>
          </cell>
          <cell r="Q46">
            <v>44.607519602504233</v>
          </cell>
        </row>
        <row r="47">
          <cell r="A47">
            <v>10</v>
          </cell>
          <cell r="B47">
            <v>0</v>
          </cell>
          <cell r="C47" t="str">
            <v>B</v>
          </cell>
          <cell r="Q47">
            <v>13.663888964841929</v>
          </cell>
        </row>
        <row r="48">
          <cell r="A48">
            <v>10</v>
          </cell>
          <cell r="B48">
            <v>80</v>
          </cell>
          <cell r="C48" t="str">
            <v>T</v>
          </cell>
          <cell r="Q48">
            <v>16.124278611673294</v>
          </cell>
        </row>
        <row r="49">
          <cell r="A49">
            <v>10</v>
          </cell>
          <cell r="B49">
            <v>100</v>
          </cell>
          <cell r="C49" t="str">
            <v>T</v>
          </cell>
          <cell r="Q49">
            <v>11.311982106671577</v>
          </cell>
        </row>
        <row r="50">
          <cell r="A50">
            <v>0</v>
          </cell>
          <cell r="B50">
            <v>70</v>
          </cell>
          <cell r="C50" t="str">
            <v>B</v>
          </cell>
          <cell r="Q50">
            <v>24.186719464958475</v>
          </cell>
        </row>
        <row r="51">
          <cell r="A51">
            <v>0</v>
          </cell>
          <cell r="B51">
            <v>60</v>
          </cell>
          <cell r="C51" t="str">
            <v>T</v>
          </cell>
          <cell r="Q51">
            <v>45.241059088284423</v>
          </cell>
        </row>
        <row r="52">
          <cell r="A52">
            <v>0</v>
          </cell>
          <cell r="B52">
            <v>40</v>
          </cell>
          <cell r="C52" t="str">
            <v>T</v>
          </cell>
          <cell r="Q52">
            <v>38.710395210892521</v>
          </cell>
        </row>
        <row r="53">
          <cell r="A53">
            <v>0</v>
          </cell>
          <cell r="B53">
            <v>100</v>
          </cell>
          <cell r="C53" t="str">
            <v>T</v>
          </cell>
          <cell r="Q53">
            <v>10.834657836563164</v>
          </cell>
        </row>
        <row r="54">
          <cell r="A54">
            <v>0</v>
          </cell>
          <cell r="B54">
            <v>90</v>
          </cell>
          <cell r="C54" t="str">
            <v>T</v>
          </cell>
          <cell r="Q54">
            <v>37.582174208818167</v>
          </cell>
        </row>
        <row r="55">
          <cell r="A55">
            <v>0</v>
          </cell>
          <cell r="B55">
            <v>80</v>
          </cell>
          <cell r="C55" t="str">
            <v>T</v>
          </cell>
          <cell r="Q55">
            <v>31.667692571020687</v>
          </cell>
        </row>
      </sheetData>
    </sheetDataSet>
  </externalBook>
</externalLink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7A18-5FAA-44A5-829A-0B23CD9E96BF}">
  <dimension ref="A1:B288"/>
  <sheetViews>
    <sheetView workbookViewId="0">
      <selection activeCell="B288" sqref="B288"/>
    </sheetView>
  </sheetViews>
  <sheetFormatPr defaultRowHeight="15" x14ac:dyDescent="0.25"/>
  <cols>
    <col min="1" max="1" width="27.42578125" customWidth="1"/>
    <col min="2" max="2" width="51.5703125" customWidth="1"/>
  </cols>
  <sheetData>
    <row r="1" spans="1:2" ht="15.75" thickBot="1" x14ac:dyDescent="0.3">
      <c r="A1" s="16" t="s">
        <v>332</v>
      </c>
    </row>
    <row r="2" spans="1:2" ht="15.75" thickBot="1" x14ac:dyDescent="0.3">
      <c r="A2" s="7" t="s">
        <v>313</v>
      </c>
      <c r="B2" s="8" t="s">
        <v>314</v>
      </c>
    </row>
    <row r="3" spans="1:2" ht="15.75" thickBot="1" x14ac:dyDescent="0.3">
      <c r="A3" s="7" t="s">
        <v>315</v>
      </c>
      <c r="B3" s="8" t="s">
        <v>316</v>
      </c>
    </row>
    <row r="4" spans="1:2" ht="15.75" thickBot="1" x14ac:dyDescent="0.3">
      <c r="A4" s="7" t="s">
        <v>317</v>
      </c>
      <c r="B4" s="8" t="s">
        <v>318</v>
      </c>
    </row>
    <row r="5" spans="1:2" ht="15.75" thickBot="1" x14ac:dyDescent="0.3">
      <c r="A5" s="7" t="s">
        <v>213</v>
      </c>
      <c r="B5" s="8" t="s">
        <v>319</v>
      </c>
    </row>
    <row r="6" spans="1:2" ht="15.75" thickBot="1" x14ac:dyDescent="0.3">
      <c r="A6" s="7" t="s">
        <v>320</v>
      </c>
      <c r="B6" s="8" t="s">
        <v>321</v>
      </c>
    </row>
    <row r="7" spans="1:2" ht="15.75" thickBot="1" x14ac:dyDescent="0.3">
      <c r="A7" s="7" t="s">
        <v>322</v>
      </c>
      <c r="B7" s="8" t="s">
        <v>323</v>
      </c>
    </row>
    <row r="8" spans="1:2" ht="18" thickBot="1" x14ac:dyDescent="0.3">
      <c r="A8" s="7" t="s">
        <v>324</v>
      </c>
      <c r="B8" s="8" t="s">
        <v>325</v>
      </c>
    </row>
    <row r="9" spans="1:2" ht="15.75" thickBot="1" x14ac:dyDescent="0.3">
      <c r="A9" s="7" t="s">
        <v>326</v>
      </c>
      <c r="B9" s="8" t="s">
        <v>327</v>
      </c>
    </row>
    <row r="10" spans="1:2" ht="15.75" thickBot="1" x14ac:dyDescent="0.3">
      <c r="A10" s="7" t="s">
        <v>328</v>
      </c>
      <c r="B10" s="8" t="s">
        <v>329</v>
      </c>
    </row>
    <row r="11" spans="1:2" ht="15.75" thickBot="1" x14ac:dyDescent="0.3">
      <c r="A11" s="7" t="s">
        <v>330</v>
      </c>
      <c r="B11" s="8" t="s">
        <v>331</v>
      </c>
    </row>
    <row r="13" spans="1:2" ht="15.75" thickBot="1" x14ac:dyDescent="0.3">
      <c r="A13" s="17" t="s">
        <v>333</v>
      </c>
    </row>
    <row r="14" spans="1:2" ht="15.75" thickBot="1" x14ac:dyDescent="0.3">
      <c r="A14" s="7" t="s">
        <v>0</v>
      </c>
      <c r="B14" s="7" t="s">
        <v>334</v>
      </c>
    </row>
    <row r="15" spans="1:2" ht="15.75" thickBot="1" x14ac:dyDescent="0.3">
      <c r="A15" s="7" t="s">
        <v>1</v>
      </c>
      <c r="B15" s="7" t="s">
        <v>335</v>
      </c>
    </row>
    <row r="16" spans="1:2" x14ac:dyDescent="0.25">
      <c r="A16" s="18" t="s">
        <v>2</v>
      </c>
      <c r="B16" s="9" t="s">
        <v>336</v>
      </c>
    </row>
    <row r="17" spans="1:2" x14ac:dyDescent="0.25">
      <c r="A17" s="20"/>
      <c r="B17" s="10" t="s">
        <v>337</v>
      </c>
    </row>
    <row r="18" spans="1:2" x14ac:dyDescent="0.25">
      <c r="A18" s="20"/>
      <c r="B18" s="10" t="s">
        <v>338</v>
      </c>
    </row>
    <row r="19" spans="1:2" x14ac:dyDescent="0.25">
      <c r="A19" s="20"/>
      <c r="B19" s="10" t="s">
        <v>339</v>
      </c>
    </row>
    <row r="20" spans="1:2" ht="15.75" thickBot="1" x14ac:dyDescent="0.3">
      <c r="A20" s="19"/>
      <c r="B20" s="11" t="s">
        <v>340</v>
      </c>
    </row>
    <row r="21" spans="1:2" x14ac:dyDescent="0.25">
      <c r="A21" s="18" t="s">
        <v>3</v>
      </c>
      <c r="B21" s="9" t="s">
        <v>341</v>
      </c>
    </row>
    <row r="22" spans="1:2" ht="15.75" thickBot="1" x14ac:dyDescent="0.3">
      <c r="A22" s="19"/>
      <c r="B22" s="11" t="s">
        <v>340</v>
      </c>
    </row>
    <row r="23" spans="1:2" x14ac:dyDescent="0.25">
      <c r="A23" s="18" t="s">
        <v>4</v>
      </c>
      <c r="B23" s="9" t="s">
        <v>342</v>
      </c>
    </row>
    <row r="24" spans="1:2" x14ac:dyDescent="0.25">
      <c r="A24" s="20"/>
      <c r="B24" s="10" t="s">
        <v>343</v>
      </c>
    </row>
    <row r="25" spans="1:2" ht="15.75" thickBot="1" x14ac:dyDescent="0.3">
      <c r="A25" s="19"/>
      <c r="B25" s="12" t="s">
        <v>344</v>
      </c>
    </row>
    <row r="26" spans="1:2" x14ac:dyDescent="0.25">
      <c r="A26" s="18" t="s">
        <v>5</v>
      </c>
      <c r="B26" s="9" t="s">
        <v>345</v>
      </c>
    </row>
    <row r="27" spans="1:2" x14ac:dyDescent="0.25">
      <c r="A27" s="20"/>
      <c r="B27" s="10" t="s">
        <v>346</v>
      </c>
    </row>
    <row r="28" spans="1:2" ht="15.75" thickBot="1" x14ac:dyDescent="0.3">
      <c r="A28" s="19"/>
      <c r="B28" s="12" t="s">
        <v>347</v>
      </c>
    </row>
    <row r="29" spans="1:2" ht="15.75" thickBot="1" x14ac:dyDescent="0.3">
      <c r="A29" s="7" t="s">
        <v>6</v>
      </c>
      <c r="B29" s="7" t="s">
        <v>348</v>
      </c>
    </row>
    <row r="30" spans="1:2" x14ac:dyDescent="0.25">
      <c r="A30" s="18" t="s">
        <v>7</v>
      </c>
      <c r="B30" s="9" t="s">
        <v>349</v>
      </c>
    </row>
    <row r="31" spans="1:2" ht="15.75" thickBot="1" x14ac:dyDescent="0.3">
      <c r="A31" s="19"/>
      <c r="B31" s="12" t="s">
        <v>350</v>
      </c>
    </row>
    <row r="32" spans="1:2" x14ac:dyDescent="0.25">
      <c r="A32" s="18" t="s">
        <v>8</v>
      </c>
      <c r="B32" s="9" t="s">
        <v>351</v>
      </c>
    </row>
    <row r="33" spans="1:2" x14ac:dyDescent="0.25">
      <c r="A33" s="20"/>
      <c r="B33" s="10" t="s">
        <v>350</v>
      </c>
    </row>
    <row r="34" spans="1:2" ht="15.75" thickBot="1" x14ac:dyDescent="0.3">
      <c r="A34" s="19"/>
      <c r="B34" s="11" t="s">
        <v>352</v>
      </c>
    </row>
    <row r="35" spans="1:2" x14ac:dyDescent="0.25">
      <c r="A35" s="18" t="s">
        <v>9</v>
      </c>
      <c r="B35" s="9" t="s">
        <v>353</v>
      </c>
    </row>
    <row r="36" spans="1:2" x14ac:dyDescent="0.25">
      <c r="A36" s="20"/>
      <c r="B36" s="10" t="s">
        <v>350</v>
      </c>
    </row>
    <row r="37" spans="1:2" ht="15.75" thickBot="1" x14ac:dyDescent="0.3">
      <c r="A37" s="19"/>
      <c r="B37" s="11" t="s">
        <v>352</v>
      </c>
    </row>
    <row r="38" spans="1:2" x14ac:dyDescent="0.25">
      <c r="A38" s="18" t="s">
        <v>10</v>
      </c>
      <c r="B38" s="9" t="s">
        <v>354</v>
      </c>
    </row>
    <row r="39" spans="1:2" x14ac:dyDescent="0.25">
      <c r="A39" s="20"/>
      <c r="B39" s="10" t="s">
        <v>350</v>
      </c>
    </row>
    <row r="40" spans="1:2" ht="15.75" thickBot="1" x14ac:dyDescent="0.3">
      <c r="A40" s="19"/>
      <c r="B40" s="11" t="s">
        <v>340</v>
      </c>
    </row>
    <row r="41" spans="1:2" x14ac:dyDescent="0.25">
      <c r="A41" s="18" t="s">
        <v>11</v>
      </c>
      <c r="B41" s="9" t="s">
        <v>342</v>
      </c>
    </row>
    <row r="42" spans="1:2" x14ac:dyDescent="0.25">
      <c r="A42" s="20"/>
      <c r="B42" s="10" t="s">
        <v>355</v>
      </c>
    </row>
    <row r="43" spans="1:2" ht="15.75" thickBot="1" x14ac:dyDescent="0.3">
      <c r="A43" s="19"/>
      <c r="B43" s="12" t="s">
        <v>356</v>
      </c>
    </row>
    <row r="44" spans="1:2" x14ac:dyDescent="0.25">
      <c r="A44" s="18" t="s">
        <v>12</v>
      </c>
      <c r="B44" s="9" t="s">
        <v>357</v>
      </c>
    </row>
    <row r="45" spans="1:2" ht="15.75" thickBot="1" x14ac:dyDescent="0.3">
      <c r="A45" s="19"/>
      <c r="B45" s="12" t="s">
        <v>358</v>
      </c>
    </row>
    <row r="46" spans="1:2" ht="15.75" thickBot="1" x14ac:dyDescent="0.3">
      <c r="A46" s="7" t="s">
        <v>13</v>
      </c>
      <c r="B46" s="7" t="s">
        <v>359</v>
      </c>
    </row>
    <row r="47" spans="1:2" x14ac:dyDescent="0.25">
      <c r="A47" s="18" t="s">
        <v>70</v>
      </c>
      <c r="B47" s="9" t="s">
        <v>360</v>
      </c>
    </row>
    <row r="48" spans="1:2" x14ac:dyDescent="0.25">
      <c r="A48" s="20"/>
      <c r="B48" s="10" t="s">
        <v>361</v>
      </c>
    </row>
    <row r="49" spans="1:2" ht="15.75" thickBot="1" x14ac:dyDescent="0.3">
      <c r="A49" s="19"/>
      <c r="B49" s="11"/>
    </row>
    <row r="50" spans="1:2" x14ac:dyDescent="0.25">
      <c r="A50" s="18" t="s">
        <v>71</v>
      </c>
      <c r="B50" s="9" t="s">
        <v>362</v>
      </c>
    </row>
    <row r="51" spans="1:2" x14ac:dyDescent="0.25">
      <c r="A51" s="20"/>
      <c r="B51" s="10" t="s">
        <v>363</v>
      </c>
    </row>
    <row r="52" spans="1:2" x14ac:dyDescent="0.25">
      <c r="A52" s="20"/>
      <c r="B52" s="10" t="s">
        <v>364</v>
      </c>
    </row>
    <row r="53" spans="1:2" ht="15.75" thickBot="1" x14ac:dyDescent="0.3">
      <c r="A53" s="19"/>
      <c r="B53" s="12" t="s">
        <v>365</v>
      </c>
    </row>
    <row r="54" spans="1:2" ht="15.75" thickBot="1" x14ac:dyDescent="0.3">
      <c r="A54" s="7" t="s">
        <v>13</v>
      </c>
      <c r="B54" s="7" t="s">
        <v>366</v>
      </c>
    </row>
    <row r="55" spans="1:2" x14ac:dyDescent="0.25">
      <c r="A55" s="18" t="s">
        <v>77</v>
      </c>
      <c r="B55" s="9" t="s">
        <v>367</v>
      </c>
    </row>
    <row r="56" spans="1:2" ht="15.75" thickBot="1" x14ac:dyDescent="0.3">
      <c r="A56" s="19"/>
      <c r="B56" s="12" t="s">
        <v>368</v>
      </c>
    </row>
    <row r="57" spans="1:2" x14ac:dyDescent="0.25">
      <c r="A57" s="18" t="s">
        <v>78</v>
      </c>
      <c r="B57" s="9" t="s">
        <v>369</v>
      </c>
    </row>
    <row r="58" spans="1:2" x14ac:dyDescent="0.25">
      <c r="A58" s="20"/>
      <c r="B58" s="10" t="s">
        <v>370</v>
      </c>
    </row>
    <row r="59" spans="1:2" x14ac:dyDescent="0.25">
      <c r="A59" s="20"/>
      <c r="B59" s="10" t="s">
        <v>371</v>
      </c>
    </row>
    <row r="60" spans="1:2" ht="15.75" thickBot="1" x14ac:dyDescent="0.3">
      <c r="A60" s="19"/>
      <c r="B60" s="12" t="s">
        <v>372</v>
      </c>
    </row>
    <row r="61" spans="1:2" x14ac:dyDescent="0.25">
      <c r="A61" s="18" t="s">
        <v>79</v>
      </c>
      <c r="B61" s="9" t="s">
        <v>373</v>
      </c>
    </row>
    <row r="62" spans="1:2" x14ac:dyDescent="0.25">
      <c r="A62" s="20"/>
      <c r="B62" s="10" t="s">
        <v>372</v>
      </c>
    </row>
    <row r="63" spans="1:2" ht="15.75" thickBot="1" x14ac:dyDescent="0.3">
      <c r="A63" s="19"/>
      <c r="B63" s="11" t="s">
        <v>374</v>
      </c>
    </row>
    <row r="64" spans="1:2" x14ac:dyDescent="0.25">
      <c r="A64" s="18" t="s">
        <v>80</v>
      </c>
      <c r="B64" s="9" t="s">
        <v>375</v>
      </c>
    </row>
    <row r="65" spans="1:2" x14ac:dyDescent="0.25">
      <c r="A65" s="20"/>
      <c r="B65" s="10" t="s">
        <v>372</v>
      </c>
    </row>
    <row r="66" spans="1:2" ht="15.75" thickBot="1" x14ac:dyDescent="0.3">
      <c r="A66" s="19"/>
      <c r="B66" s="11" t="s">
        <v>374</v>
      </c>
    </row>
    <row r="67" spans="1:2" x14ac:dyDescent="0.25">
      <c r="A67" s="18" t="s">
        <v>81</v>
      </c>
      <c r="B67" s="9" t="s">
        <v>376</v>
      </c>
    </row>
    <row r="68" spans="1:2" ht="15.75" thickBot="1" x14ac:dyDescent="0.3">
      <c r="A68" s="19"/>
      <c r="B68" s="12" t="s">
        <v>377</v>
      </c>
    </row>
    <row r="69" spans="1:2" x14ac:dyDescent="0.25">
      <c r="A69" s="18" t="s">
        <v>82</v>
      </c>
      <c r="B69" s="9" t="s">
        <v>378</v>
      </c>
    </row>
    <row r="70" spans="1:2" ht="15.75" thickBot="1" x14ac:dyDescent="0.3">
      <c r="A70" s="19"/>
      <c r="B70" s="12" t="s">
        <v>368</v>
      </c>
    </row>
    <row r="71" spans="1:2" x14ac:dyDescent="0.25">
      <c r="A71" s="18" t="s">
        <v>78</v>
      </c>
      <c r="B71" s="9" t="s">
        <v>379</v>
      </c>
    </row>
    <row r="72" spans="1:2" x14ac:dyDescent="0.25">
      <c r="A72" s="20"/>
      <c r="B72" s="10" t="s">
        <v>370</v>
      </c>
    </row>
    <row r="73" spans="1:2" x14ac:dyDescent="0.25">
      <c r="A73" s="20"/>
      <c r="B73" s="10" t="s">
        <v>371</v>
      </c>
    </row>
    <row r="74" spans="1:2" ht="15.75" thickBot="1" x14ac:dyDescent="0.3">
      <c r="A74" s="19"/>
      <c r="B74" s="12" t="s">
        <v>372</v>
      </c>
    </row>
    <row r="75" spans="1:2" x14ac:dyDescent="0.25">
      <c r="A75" s="18" t="s">
        <v>83</v>
      </c>
      <c r="B75" s="9" t="s">
        <v>380</v>
      </c>
    </row>
    <row r="76" spans="1:2" x14ac:dyDescent="0.25">
      <c r="A76" s="20"/>
      <c r="B76" s="10" t="s">
        <v>368</v>
      </c>
    </row>
    <row r="77" spans="1:2" ht="15.75" thickBot="1" x14ac:dyDescent="0.3">
      <c r="A77" s="19"/>
      <c r="B77" s="11" t="s">
        <v>374</v>
      </c>
    </row>
    <row r="78" spans="1:2" x14ac:dyDescent="0.25">
      <c r="A78" s="18" t="s">
        <v>84</v>
      </c>
      <c r="B78" s="9" t="s">
        <v>381</v>
      </c>
    </row>
    <row r="79" spans="1:2" ht="87.75" x14ac:dyDescent="0.25">
      <c r="A79" s="20"/>
      <c r="B79" s="13" t="e" vm="1">
        <v>#VALUE!</v>
      </c>
    </row>
    <row r="80" spans="1:2" x14ac:dyDescent="0.25">
      <c r="A80" s="20"/>
      <c r="B80" s="10"/>
    </row>
    <row r="81" spans="1:2" x14ac:dyDescent="0.25">
      <c r="A81" s="20"/>
      <c r="B81" s="10"/>
    </row>
    <row r="82" spans="1:2" x14ac:dyDescent="0.25">
      <c r="A82" s="20"/>
      <c r="B82" s="14"/>
    </row>
    <row r="83" spans="1:2" x14ac:dyDescent="0.25">
      <c r="A83" s="20"/>
      <c r="B83" s="10" t="s">
        <v>382</v>
      </c>
    </row>
    <row r="84" spans="1:2" ht="18" thickBot="1" x14ac:dyDescent="0.3">
      <c r="A84" s="19"/>
      <c r="B84" s="11" t="s">
        <v>383</v>
      </c>
    </row>
    <row r="85" spans="1:2" x14ac:dyDescent="0.25">
      <c r="A85" s="18" t="s">
        <v>85</v>
      </c>
      <c r="B85" s="9" t="s">
        <v>384</v>
      </c>
    </row>
    <row r="86" spans="1:2" ht="87.75" x14ac:dyDescent="0.25">
      <c r="A86" s="20"/>
      <c r="B86" s="13" t="e" vm="2">
        <v>#VALUE!</v>
      </c>
    </row>
    <row r="87" spans="1:2" x14ac:dyDescent="0.25">
      <c r="A87" s="20"/>
      <c r="B87" s="10"/>
    </row>
    <row r="88" spans="1:2" x14ac:dyDescent="0.25">
      <c r="A88" s="20"/>
      <c r="B88" s="10"/>
    </row>
    <row r="89" spans="1:2" x14ac:dyDescent="0.25">
      <c r="A89" s="20"/>
      <c r="B89" s="14"/>
    </row>
    <row r="90" spans="1:2" x14ac:dyDescent="0.25">
      <c r="A90" s="20"/>
      <c r="B90" s="10" t="s">
        <v>382</v>
      </c>
    </row>
    <row r="91" spans="1:2" ht="15.75" thickBot="1" x14ac:dyDescent="0.3">
      <c r="A91" s="19"/>
      <c r="B91" s="11" t="s">
        <v>385</v>
      </c>
    </row>
    <row r="92" spans="1:2" x14ac:dyDescent="0.25">
      <c r="A92" s="18" t="s">
        <v>86</v>
      </c>
      <c r="B92" s="9" t="s">
        <v>386</v>
      </c>
    </row>
    <row r="93" spans="1:2" ht="87.75" x14ac:dyDescent="0.25">
      <c r="A93" s="20"/>
      <c r="B93" s="13" t="e" vm="3">
        <v>#VALUE!</v>
      </c>
    </row>
    <row r="94" spans="1:2" x14ac:dyDescent="0.25">
      <c r="A94" s="20"/>
      <c r="B94" s="10"/>
    </row>
    <row r="95" spans="1:2" x14ac:dyDescent="0.25">
      <c r="A95" s="20"/>
      <c r="B95" s="10"/>
    </row>
    <row r="96" spans="1:2" x14ac:dyDescent="0.25">
      <c r="A96" s="20"/>
      <c r="B96" s="14"/>
    </row>
    <row r="97" spans="1:2" x14ac:dyDescent="0.25">
      <c r="A97" s="20"/>
      <c r="B97" s="10" t="s">
        <v>382</v>
      </c>
    </row>
    <row r="98" spans="1:2" ht="18" thickBot="1" x14ac:dyDescent="0.3">
      <c r="A98" s="19"/>
      <c r="B98" s="11" t="s">
        <v>387</v>
      </c>
    </row>
    <row r="99" spans="1:2" x14ac:dyDescent="0.25">
      <c r="A99" s="18" t="s">
        <v>87</v>
      </c>
      <c r="B99" s="9" t="s">
        <v>388</v>
      </c>
    </row>
    <row r="100" spans="1:2" ht="87.75" x14ac:dyDescent="0.25">
      <c r="A100" s="20"/>
      <c r="B100" s="13" t="e" vm="4">
        <v>#VALUE!</v>
      </c>
    </row>
    <row r="101" spans="1:2" x14ac:dyDescent="0.25">
      <c r="A101" s="20"/>
      <c r="B101" s="10"/>
    </row>
    <row r="102" spans="1:2" x14ac:dyDescent="0.25">
      <c r="A102" s="20"/>
      <c r="B102" s="10"/>
    </row>
    <row r="103" spans="1:2" x14ac:dyDescent="0.25">
      <c r="A103" s="20"/>
      <c r="B103" s="14"/>
    </row>
    <row r="104" spans="1:2" x14ac:dyDescent="0.25">
      <c r="A104" s="20"/>
      <c r="B104" s="10" t="s">
        <v>382</v>
      </c>
    </row>
    <row r="105" spans="1:2" ht="15.75" thickBot="1" x14ac:dyDescent="0.3">
      <c r="A105" s="19"/>
      <c r="B105" s="11" t="s">
        <v>385</v>
      </c>
    </row>
    <row r="106" spans="1:2" x14ac:dyDescent="0.25">
      <c r="A106" s="18" t="s">
        <v>78</v>
      </c>
      <c r="B106" s="9" t="s">
        <v>389</v>
      </c>
    </row>
    <row r="107" spans="1:2" x14ac:dyDescent="0.25">
      <c r="A107" s="20"/>
      <c r="B107" s="10" t="s">
        <v>390</v>
      </c>
    </row>
    <row r="108" spans="1:2" ht="15.75" thickBot="1" x14ac:dyDescent="0.3">
      <c r="A108" s="19"/>
      <c r="B108" s="12" t="s">
        <v>372</v>
      </c>
    </row>
    <row r="109" spans="1:2" x14ac:dyDescent="0.25">
      <c r="A109" s="18" t="s">
        <v>88</v>
      </c>
      <c r="B109" s="9" t="s">
        <v>391</v>
      </c>
    </row>
    <row r="110" spans="1:2" x14ac:dyDescent="0.25">
      <c r="A110" s="20"/>
      <c r="B110" s="10" t="s">
        <v>372</v>
      </c>
    </row>
    <row r="111" spans="1:2" ht="15.75" thickBot="1" x14ac:dyDescent="0.3">
      <c r="A111" s="19"/>
      <c r="B111" s="11" t="s">
        <v>374</v>
      </c>
    </row>
    <row r="112" spans="1:2" x14ac:dyDescent="0.25">
      <c r="A112" s="18" t="s">
        <v>89</v>
      </c>
      <c r="B112" s="9" t="s">
        <v>392</v>
      </c>
    </row>
    <row r="113" spans="1:2" x14ac:dyDescent="0.25">
      <c r="A113" s="20"/>
      <c r="B113" s="10" t="s">
        <v>372</v>
      </c>
    </row>
    <row r="114" spans="1:2" ht="15.75" thickBot="1" x14ac:dyDescent="0.3">
      <c r="A114" s="19"/>
      <c r="B114" s="11" t="s">
        <v>374</v>
      </c>
    </row>
    <row r="115" spans="1:2" x14ac:dyDescent="0.25">
      <c r="A115" s="18" t="s">
        <v>90</v>
      </c>
      <c r="B115" s="9" t="s">
        <v>393</v>
      </c>
    </row>
    <row r="116" spans="1:2" ht="15.75" thickBot="1" x14ac:dyDescent="0.3">
      <c r="A116" s="19"/>
      <c r="B116" s="12" t="s">
        <v>368</v>
      </c>
    </row>
    <row r="117" spans="1:2" x14ac:dyDescent="0.25">
      <c r="A117" s="18" t="s">
        <v>91</v>
      </c>
      <c r="B117" s="9" t="s">
        <v>394</v>
      </c>
    </row>
    <row r="118" spans="1:2" x14ac:dyDescent="0.25">
      <c r="A118" s="20"/>
      <c r="B118" s="10" t="s">
        <v>372</v>
      </c>
    </row>
    <row r="119" spans="1:2" ht="15.75" thickBot="1" x14ac:dyDescent="0.3">
      <c r="A119" s="19"/>
      <c r="B119" s="11" t="s">
        <v>374</v>
      </c>
    </row>
    <row r="120" spans="1:2" x14ac:dyDescent="0.25">
      <c r="A120" s="18" t="s">
        <v>92</v>
      </c>
      <c r="B120" s="9" t="s">
        <v>395</v>
      </c>
    </row>
    <row r="121" spans="1:2" ht="15.75" thickBot="1" x14ac:dyDescent="0.3">
      <c r="A121" s="19"/>
      <c r="B121" s="12" t="s">
        <v>377</v>
      </c>
    </row>
    <row r="122" spans="1:2" x14ac:dyDescent="0.25">
      <c r="A122" s="18" t="s">
        <v>93</v>
      </c>
      <c r="B122" s="9" t="s">
        <v>396</v>
      </c>
    </row>
    <row r="123" spans="1:2" ht="87.75" x14ac:dyDescent="0.25">
      <c r="A123" s="20"/>
      <c r="B123" s="13" t="e" vm="5">
        <v>#VALUE!</v>
      </c>
    </row>
    <row r="124" spans="1:2" x14ac:dyDescent="0.25">
      <c r="A124" s="20"/>
      <c r="B124" s="10"/>
    </row>
    <row r="125" spans="1:2" x14ac:dyDescent="0.25">
      <c r="A125" s="20"/>
      <c r="B125" s="10"/>
    </row>
    <row r="126" spans="1:2" x14ac:dyDescent="0.25">
      <c r="A126" s="20"/>
      <c r="B126" s="14"/>
    </row>
    <row r="127" spans="1:2" x14ac:dyDescent="0.25">
      <c r="A127" s="20"/>
      <c r="B127" s="10" t="s">
        <v>382</v>
      </c>
    </row>
    <row r="128" spans="1:2" ht="18" thickBot="1" x14ac:dyDescent="0.3">
      <c r="A128" s="19"/>
      <c r="B128" s="11" t="s">
        <v>397</v>
      </c>
    </row>
    <row r="129" spans="1:2" x14ac:dyDescent="0.25">
      <c r="A129" s="18" t="s">
        <v>94</v>
      </c>
      <c r="B129" s="9" t="s">
        <v>398</v>
      </c>
    </row>
    <row r="130" spans="1:2" ht="87.75" x14ac:dyDescent="0.25">
      <c r="A130" s="20"/>
      <c r="B130" s="13" t="e" vm="6">
        <v>#VALUE!</v>
      </c>
    </row>
    <row r="131" spans="1:2" x14ac:dyDescent="0.25">
      <c r="A131" s="20"/>
      <c r="B131" s="10"/>
    </row>
    <row r="132" spans="1:2" x14ac:dyDescent="0.25">
      <c r="A132" s="20"/>
      <c r="B132" s="10"/>
    </row>
    <row r="133" spans="1:2" x14ac:dyDescent="0.25">
      <c r="A133" s="20"/>
      <c r="B133" s="14"/>
    </row>
    <row r="134" spans="1:2" x14ac:dyDescent="0.25">
      <c r="A134" s="20"/>
      <c r="B134" s="10" t="s">
        <v>382</v>
      </c>
    </row>
    <row r="135" spans="1:2" ht="15.75" thickBot="1" x14ac:dyDescent="0.3">
      <c r="A135" s="19"/>
      <c r="B135" s="11" t="s">
        <v>385</v>
      </c>
    </row>
    <row r="136" spans="1:2" x14ac:dyDescent="0.25">
      <c r="A136" s="18" t="s">
        <v>303</v>
      </c>
      <c r="B136" s="9" t="s">
        <v>399</v>
      </c>
    </row>
    <row r="137" spans="1:2" ht="87.75" x14ac:dyDescent="0.25">
      <c r="A137" s="20"/>
      <c r="B137" s="13" t="e" vm="7">
        <v>#VALUE!</v>
      </c>
    </row>
    <row r="138" spans="1:2" x14ac:dyDescent="0.25">
      <c r="A138" s="20"/>
      <c r="B138" s="10" t="s">
        <v>382</v>
      </c>
    </row>
    <row r="139" spans="1:2" ht="15.75" thickBot="1" x14ac:dyDescent="0.3">
      <c r="A139" s="19"/>
      <c r="B139" s="11" t="s">
        <v>385</v>
      </c>
    </row>
    <row r="140" spans="1:2" x14ac:dyDescent="0.25">
      <c r="A140" s="18" t="s">
        <v>211</v>
      </c>
      <c r="B140" s="9" t="s">
        <v>400</v>
      </c>
    </row>
    <row r="141" spans="1:2" ht="15.75" thickBot="1" x14ac:dyDescent="0.3">
      <c r="A141" s="19"/>
      <c r="B141" s="12" t="s">
        <v>401</v>
      </c>
    </row>
    <row r="142" spans="1:2" x14ac:dyDescent="0.25">
      <c r="A142" s="18" t="s">
        <v>212</v>
      </c>
      <c r="B142" s="9" t="s">
        <v>402</v>
      </c>
    </row>
    <row r="143" spans="1:2" ht="15.75" thickBot="1" x14ac:dyDescent="0.3">
      <c r="A143" s="19"/>
      <c r="B143" s="12" t="s">
        <v>401</v>
      </c>
    </row>
    <row r="144" spans="1:2" x14ac:dyDescent="0.25">
      <c r="A144" s="18" t="s">
        <v>213</v>
      </c>
      <c r="B144" s="9" t="s">
        <v>403</v>
      </c>
    </row>
    <row r="145" spans="1:2" ht="15.75" thickBot="1" x14ac:dyDescent="0.3">
      <c r="A145" s="19"/>
      <c r="B145" s="12" t="s">
        <v>401</v>
      </c>
    </row>
    <row r="146" spans="1:2" x14ac:dyDescent="0.25">
      <c r="A146" s="18" t="s">
        <v>214</v>
      </c>
      <c r="B146" s="9" t="s">
        <v>404</v>
      </c>
    </row>
    <row r="147" spans="1:2" ht="15.75" thickBot="1" x14ac:dyDescent="0.3">
      <c r="A147" s="19"/>
      <c r="B147" s="12" t="s">
        <v>401</v>
      </c>
    </row>
    <row r="148" spans="1:2" x14ac:dyDescent="0.25">
      <c r="A148" s="18" t="s">
        <v>229</v>
      </c>
      <c r="B148" s="9" t="s">
        <v>405</v>
      </c>
    </row>
    <row r="149" spans="1:2" ht="15.75" thickBot="1" x14ac:dyDescent="0.3">
      <c r="A149" s="19"/>
      <c r="B149" s="12" t="s">
        <v>406</v>
      </c>
    </row>
    <row r="150" spans="1:2" x14ac:dyDescent="0.25">
      <c r="A150" s="18" t="s">
        <v>230</v>
      </c>
      <c r="B150" s="9" t="s">
        <v>407</v>
      </c>
    </row>
    <row r="151" spans="1:2" x14ac:dyDescent="0.25">
      <c r="A151" s="20"/>
      <c r="B151" s="10" t="s">
        <v>406</v>
      </c>
    </row>
    <row r="152" spans="1:2" ht="15.75" thickBot="1" x14ac:dyDescent="0.3">
      <c r="A152" s="19"/>
      <c r="B152" s="11" t="s">
        <v>408</v>
      </c>
    </row>
    <row r="153" spans="1:2" x14ac:dyDescent="0.25">
      <c r="A153" s="18" t="s">
        <v>231</v>
      </c>
      <c r="B153" s="9" t="s">
        <v>409</v>
      </c>
    </row>
    <row r="154" spans="1:2" x14ac:dyDescent="0.25">
      <c r="A154" s="20"/>
      <c r="B154" s="10" t="s">
        <v>406</v>
      </c>
    </row>
    <row r="155" spans="1:2" ht="15.75" thickBot="1" x14ac:dyDescent="0.3">
      <c r="A155" s="19"/>
      <c r="B155" s="11" t="s">
        <v>408</v>
      </c>
    </row>
    <row r="156" spans="1:2" x14ac:dyDescent="0.25">
      <c r="A156" s="18" t="s">
        <v>232</v>
      </c>
      <c r="B156" s="9" t="s">
        <v>410</v>
      </c>
    </row>
    <row r="157" spans="1:2" x14ac:dyDescent="0.25">
      <c r="A157" s="20"/>
      <c r="B157" s="10" t="s">
        <v>406</v>
      </c>
    </row>
    <row r="158" spans="1:2" ht="15.75" thickBot="1" x14ac:dyDescent="0.3">
      <c r="A158" s="19"/>
      <c r="B158" s="11" t="s">
        <v>408</v>
      </c>
    </row>
    <row r="159" spans="1:2" x14ac:dyDescent="0.25">
      <c r="A159" s="18" t="s">
        <v>233</v>
      </c>
      <c r="B159" s="9" t="s">
        <v>411</v>
      </c>
    </row>
    <row r="160" spans="1:2" ht="15.75" thickBot="1" x14ac:dyDescent="0.3">
      <c r="A160" s="19"/>
      <c r="B160" s="12" t="s">
        <v>406</v>
      </c>
    </row>
    <row r="161" spans="1:2" x14ac:dyDescent="0.25">
      <c r="A161" s="18" t="s">
        <v>234</v>
      </c>
      <c r="B161" s="9" t="s">
        <v>412</v>
      </c>
    </row>
    <row r="162" spans="1:2" ht="15.75" thickBot="1" x14ac:dyDescent="0.3">
      <c r="A162" s="19"/>
      <c r="B162" s="12" t="s">
        <v>406</v>
      </c>
    </row>
    <row r="163" spans="1:2" x14ac:dyDescent="0.25">
      <c r="A163" s="18" t="s">
        <v>235</v>
      </c>
      <c r="B163" s="9" t="s">
        <v>413</v>
      </c>
    </row>
    <row r="164" spans="1:2" ht="15.75" thickBot="1" x14ac:dyDescent="0.3">
      <c r="A164" s="19"/>
      <c r="B164" s="12" t="s">
        <v>406</v>
      </c>
    </row>
    <row r="165" spans="1:2" x14ac:dyDescent="0.25">
      <c r="A165" s="18" t="s">
        <v>244</v>
      </c>
      <c r="B165" s="9" t="s">
        <v>414</v>
      </c>
    </row>
    <row r="166" spans="1:2" ht="15.75" thickBot="1" x14ac:dyDescent="0.3">
      <c r="A166" s="19"/>
      <c r="B166" s="12" t="s">
        <v>415</v>
      </c>
    </row>
    <row r="167" spans="1:2" x14ac:dyDescent="0.25">
      <c r="A167" s="18" t="s">
        <v>245</v>
      </c>
      <c r="B167" s="9" t="s">
        <v>416</v>
      </c>
    </row>
    <row r="168" spans="1:2" ht="15.75" thickBot="1" x14ac:dyDescent="0.3">
      <c r="A168" s="19"/>
      <c r="B168" s="12" t="s">
        <v>417</v>
      </c>
    </row>
    <row r="169" spans="1:2" x14ac:dyDescent="0.25">
      <c r="A169" s="18" t="s">
        <v>246</v>
      </c>
      <c r="B169" s="9" t="s">
        <v>418</v>
      </c>
    </row>
    <row r="170" spans="1:2" x14ac:dyDescent="0.25">
      <c r="A170" s="20"/>
      <c r="B170" s="10" t="s">
        <v>419</v>
      </c>
    </row>
    <row r="171" spans="1:2" ht="15.75" thickBot="1" x14ac:dyDescent="0.3">
      <c r="A171" s="19"/>
      <c r="B171" s="11" t="s">
        <v>420</v>
      </c>
    </row>
    <row r="172" spans="1:2" x14ac:dyDescent="0.25">
      <c r="A172" s="18" t="s">
        <v>247</v>
      </c>
      <c r="B172" s="9" t="s">
        <v>421</v>
      </c>
    </row>
    <row r="173" spans="1:2" x14ac:dyDescent="0.25">
      <c r="A173" s="20"/>
      <c r="B173" s="10" t="s">
        <v>419</v>
      </c>
    </row>
    <row r="174" spans="1:2" ht="15.75" thickBot="1" x14ac:dyDescent="0.3">
      <c r="A174" s="19"/>
      <c r="B174" s="11" t="s">
        <v>422</v>
      </c>
    </row>
    <row r="175" spans="1:2" x14ac:dyDescent="0.25">
      <c r="A175" s="18" t="s">
        <v>248</v>
      </c>
      <c r="B175" s="9" t="s">
        <v>423</v>
      </c>
    </row>
    <row r="176" spans="1:2" x14ac:dyDescent="0.25">
      <c r="A176" s="20"/>
      <c r="B176" s="10" t="s">
        <v>419</v>
      </c>
    </row>
    <row r="177" spans="1:2" ht="15.75" thickBot="1" x14ac:dyDescent="0.3">
      <c r="A177" s="19"/>
      <c r="B177" s="11" t="s">
        <v>422</v>
      </c>
    </row>
    <row r="178" spans="1:2" x14ac:dyDescent="0.25">
      <c r="A178" s="18" t="s">
        <v>249</v>
      </c>
      <c r="B178" s="9" t="s">
        <v>424</v>
      </c>
    </row>
    <row r="179" spans="1:2" x14ac:dyDescent="0.25">
      <c r="A179" s="20"/>
      <c r="B179" s="10" t="s">
        <v>419</v>
      </c>
    </row>
    <row r="180" spans="1:2" ht="15.75" thickBot="1" x14ac:dyDescent="0.3">
      <c r="A180" s="19"/>
      <c r="B180" s="11" t="s">
        <v>420</v>
      </c>
    </row>
    <row r="181" spans="1:2" x14ac:dyDescent="0.25">
      <c r="A181" s="18" t="s">
        <v>250</v>
      </c>
      <c r="B181" s="9" t="s">
        <v>425</v>
      </c>
    </row>
    <row r="182" spans="1:2" x14ac:dyDescent="0.25">
      <c r="A182" s="20"/>
      <c r="B182" s="10" t="s">
        <v>419</v>
      </c>
    </row>
    <row r="183" spans="1:2" ht="15.75" thickBot="1" x14ac:dyDescent="0.3">
      <c r="A183" s="19"/>
      <c r="B183" s="11" t="s">
        <v>422</v>
      </c>
    </row>
    <row r="184" spans="1:2" x14ac:dyDescent="0.25">
      <c r="A184" s="18" t="s">
        <v>251</v>
      </c>
      <c r="B184" s="9" t="s">
        <v>426</v>
      </c>
    </row>
    <row r="185" spans="1:2" x14ac:dyDescent="0.25">
      <c r="A185" s="20"/>
      <c r="B185" s="10" t="s">
        <v>419</v>
      </c>
    </row>
    <row r="186" spans="1:2" ht="15.75" thickBot="1" x14ac:dyDescent="0.3">
      <c r="A186" s="19"/>
      <c r="B186" s="11" t="s">
        <v>422</v>
      </c>
    </row>
    <row r="187" spans="1:2" x14ac:dyDescent="0.25">
      <c r="A187" s="18" t="s">
        <v>252</v>
      </c>
      <c r="B187" s="9" t="s">
        <v>427</v>
      </c>
    </row>
    <row r="188" spans="1:2" x14ac:dyDescent="0.25">
      <c r="A188" s="20"/>
      <c r="B188" s="10" t="s">
        <v>419</v>
      </c>
    </row>
    <row r="189" spans="1:2" ht="15.75" thickBot="1" x14ac:dyDescent="0.3">
      <c r="A189" s="19"/>
      <c r="B189" s="11" t="s">
        <v>420</v>
      </c>
    </row>
    <row r="190" spans="1:2" x14ac:dyDescent="0.25">
      <c r="A190" s="18" t="s">
        <v>253</v>
      </c>
      <c r="B190" s="9" t="s">
        <v>428</v>
      </c>
    </row>
    <row r="191" spans="1:2" x14ac:dyDescent="0.25">
      <c r="A191" s="20"/>
      <c r="B191" s="10" t="s">
        <v>419</v>
      </c>
    </row>
    <row r="192" spans="1:2" ht="15.75" thickBot="1" x14ac:dyDescent="0.3">
      <c r="A192" s="19"/>
      <c r="B192" s="11" t="s">
        <v>422</v>
      </c>
    </row>
    <row r="193" spans="1:2" x14ac:dyDescent="0.25">
      <c r="A193" s="18" t="s">
        <v>254</v>
      </c>
      <c r="B193" s="9" t="s">
        <v>429</v>
      </c>
    </row>
    <row r="194" spans="1:2" x14ac:dyDescent="0.25">
      <c r="A194" s="20"/>
      <c r="B194" s="10" t="s">
        <v>419</v>
      </c>
    </row>
    <row r="195" spans="1:2" ht="15.75" thickBot="1" x14ac:dyDescent="0.3">
      <c r="A195" s="19"/>
      <c r="B195" s="11" t="s">
        <v>422</v>
      </c>
    </row>
    <row r="196" spans="1:2" x14ac:dyDescent="0.25">
      <c r="A196" s="18" t="s">
        <v>255</v>
      </c>
      <c r="B196" s="9" t="s">
        <v>430</v>
      </c>
    </row>
    <row r="197" spans="1:2" x14ac:dyDescent="0.25">
      <c r="A197" s="20"/>
      <c r="B197" s="10" t="s">
        <v>419</v>
      </c>
    </row>
    <row r="198" spans="1:2" ht="15.75" thickBot="1" x14ac:dyDescent="0.3">
      <c r="A198" s="19"/>
      <c r="B198" s="11" t="s">
        <v>420</v>
      </c>
    </row>
    <row r="199" spans="1:2" x14ac:dyDescent="0.25">
      <c r="A199" s="18" t="s">
        <v>256</v>
      </c>
      <c r="B199" s="9" t="s">
        <v>431</v>
      </c>
    </row>
    <row r="200" spans="1:2" x14ac:dyDescent="0.25">
      <c r="A200" s="20"/>
      <c r="B200" s="10" t="s">
        <v>419</v>
      </c>
    </row>
    <row r="201" spans="1:2" ht="15.75" thickBot="1" x14ac:dyDescent="0.3">
      <c r="A201" s="19"/>
      <c r="B201" s="11" t="s">
        <v>422</v>
      </c>
    </row>
    <row r="202" spans="1:2" x14ac:dyDescent="0.25">
      <c r="A202" s="18" t="s">
        <v>257</v>
      </c>
      <c r="B202" s="9" t="s">
        <v>432</v>
      </c>
    </row>
    <row r="203" spans="1:2" x14ac:dyDescent="0.25">
      <c r="A203" s="20"/>
      <c r="B203" s="10" t="s">
        <v>419</v>
      </c>
    </row>
    <row r="204" spans="1:2" ht="15.75" thickBot="1" x14ac:dyDescent="0.3">
      <c r="A204" s="19"/>
      <c r="B204" s="11" t="s">
        <v>422</v>
      </c>
    </row>
    <row r="205" spans="1:2" x14ac:dyDescent="0.25">
      <c r="A205" s="18" t="s">
        <v>258</v>
      </c>
      <c r="B205" s="9" t="s">
        <v>433</v>
      </c>
    </row>
    <row r="206" spans="1:2" ht="15.75" thickBot="1" x14ac:dyDescent="0.3">
      <c r="A206" s="19"/>
      <c r="B206" s="12" t="s">
        <v>415</v>
      </c>
    </row>
    <row r="207" spans="1:2" x14ac:dyDescent="0.25">
      <c r="A207" s="18" t="s">
        <v>259</v>
      </c>
      <c r="B207" s="9" t="s">
        <v>434</v>
      </c>
    </row>
    <row r="208" spans="1:2" ht="15.75" thickBot="1" x14ac:dyDescent="0.3">
      <c r="A208" s="19"/>
      <c r="B208" s="12" t="s">
        <v>415</v>
      </c>
    </row>
    <row r="209" spans="1:2" x14ac:dyDescent="0.25">
      <c r="A209" s="18" t="s">
        <v>260</v>
      </c>
      <c r="B209" s="9" t="s">
        <v>435</v>
      </c>
    </row>
    <row r="210" spans="1:2" ht="15.75" thickBot="1" x14ac:dyDescent="0.3">
      <c r="A210" s="19"/>
      <c r="B210" s="12" t="s">
        <v>417</v>
      </c>
    </row>
    <row r="211" spans="1:2" ht="17.25" x14ac:dyDescent="0.25">
      <c r="A211" s="18" t="s">
        <v>261</v>
      </c>
      <c r="B211" s="9" t="s">
        <v>436</v>
      </c>
    </row>
    <row r="212" spans="1:2" ht="15.75" thickBot="1" x14ac:dyDescent="0.3">
      <c r="A212" s="19"/>
      <c r="B212" s="12" t="s">
        <v>415</v>
      </c>
    </row>
    <row r="213" spans="1:2" ht="17.25" x14ac:dyDescent="0.25">
      <c r="A213" s="18" t="s">
        <v>262</v>
      </c>
      <c r="B213" s="15" t="s">
        <v>437</v>
      </c>
    </row>
    <row r="214" spans="1:2" x14ac:dyDescent="0.25">
      <c r="A214" s="20"/>
      <c r="B214" s="10" t="s">
        <v>419</v>
      </c>
    </row>
    <row r="215" spans="1:2" ht="15.75" thickBot="1" x14ac:dyDescent="0.3">
      <c r="A215" s="19"/>
      <c r="B215" s="11" t="s">
        <v>438</v>
      </c>
    </row>
    <row r="216" spans="1:2" ht="17.25" x14ac:dyDescent="0.25">
      <c r="A216" s="18" t="s">
        <v>263</v>
      </c>
      <c r="B216" s="15" t="s">
        <v>439</v>
      </c>
    </row>
    <row r="217" spans="1:2" x14ac:dyDescent="0.25">
      <c r="A217" s="20"/>
      <c r="B217" s="10" t="s">
        <v>419</v>
      </c>
    </row>
    <row r="218" spans="1:2" ht="15.75" thickBot="1" x14ac:dyDescent="0.3">
      <c r="A218" s="19"/>
      <c r="B218" s="11" t="s">
        <v>438</v>
      </c>
    </row>
    <row r="219" spans="1:2" ht="17.25" x14ac:dyDescent="0.25">
      <c r="A219" s="18" t="s">
        <v>264</v>
      </c>
      <c r="B219" s="9" t="s">
        <v>440</v>
      </c>
    </row>
    <row r="220" spans="1:2" ht="15.75" thickBot="1" x14ac:dyDescent="0.3">
      <c r="A220" s="19"/>
      <c r="B220" s="12" t="s">
        <v>415</v>
      </c>
    </row>
    <row r="221" spans="1:2" ht="17.25" x14ac:dyDescent="0.25">
      <c r="A221" s="18" t="s">
        <v>265</v>
      </c>
      <c r="B221" s="15" t="s">
        <v>441</v>
      </c>
    </row>
    <row r="222" spans="1:2" x14ac:dyDescent="0.25">
      <c r="A222" s="20"/>
      <c r="B222" s="10" t="s">
        <v>419</v>
      </c>
    </row>
    <row r="223" spans="1:2" ht="15.75" thickBot="1" x14ac:dyDescent="0.3">
      <c r="A223" s="19"/>
      <c r="B223" s="11" t="s">
        <v>438</v>
      </c>
    </row>
    <row r="224" spans="1:2" ht="17.25" x14ac:dyDescent="0.25">
      <c r="A224" s="18" t="s">
        <v>266</v>
      </c>
      <c r="B224" s="15" t="s">
        <v>442</v>
      </c>
    </row>
    <row r="225" spans="1:2" x14ac:dyDescent="0.25">
      <c r="A225" s="20"/>
      <c r="B225" s="10" t="s">
        <v>419</v>
      </c>
    </row>
    <row r="226" spans="1:2" ht="15.75" thickBot="1" x14ac:dyDescent="0.3">
      <c r="A226" s="19"/>
      <c r="B226" s="11" t="s">
        <v>438</v>
      </c>
    </row>
    <row r="227" spans="1:2" ht="17.25" x14ac:dyDescent="0.25">
      <c r="A227" s="18" t="s">
        <v>267</v>
      </c>
      <c r="B227" s="9" t="s">
        <v>443</v>
      </c>
    </row>
    <row r="228" spans="1:2" ht="15.75" thickBot="1" x14ac:dyDescent="0.3">
      <c r="A228" s="19"/>
      <c r="B228" s="12" t="s">
        <v>415</v>
      </c>
    </row>
    <row r="229" spans="1:2" ht="17.25" x14ac:dyDescent="0.25">
      <c r="A229" s="18" t="s">
        <v>268</v>
      </c>
      <c r="B229" s="15" t="s">
        <v>444</v>
      </c>
    </row>
    <row r="230" spans="1:2" x14ac:dyDescent="0.25">
      <c r="A230" s="20"/>
      <c r="B230" s="10" t="s">
        <v>419</v>
      </c>
    </row>
    <row r="231" spans="1:2" ht="15.75" thickBot="1" x14ac:dyDescent="0.3">
      <c r="A231" s="19"/>
      <c r="B231" s="11" t="s">
        <v>438</v>
      </c>
    </row>
    <row r="232" spans="1:2" ht="17.25" x14ac:dyDescent="0.25">
      <c r="A232" s="18" t="s">
        <v>269</v>
      </c>
      <c r="B232" s="15" t="s">
        <v>445</v>
      </c>
    </row>
    <row r="233" spans="1:2" x14ac:dyDescent="0.25">
      <c r="A233" s="20"/>
      <c r="B233" s="10" t="s">
        <v>419</v>
      </c>
    </row>
    <row r="234" spans="1:2" ht="15.75" thickBot="1" x14ac:dyDescent="0.3">
      <c r="A234" s="19"/>
      <c r="B234" s="11" t="s">
        <v>438</v>
      </c>
    </row>
    <row r="235" spans="1:2" ht="17.25" x14ac:dyDescent="0.25">
      <c r="A235" s="18" t="s">
        <v>270</v>
      </c>
      <c r="B235" s="9" t="s">
        <v>446</v>
      </c>
    </row>
    <row r="236" spans="1:2" ht="15.75" thickBot="1" x14ac:dyDescent="0.3">
      <c r="A236" s="19"/>
      <c r="B236" s="12" t="s">
        <v>415</v>
      </c>
    </row>
    <row r="237" spans="1:2" ht="17.25" x14ac:dyDescent="0.25">
      <c r="A237" s="18" t="s">
        <v>271</v>
      </c>
      <c r="B237" s="15" t="s">
        <v>447</v>
      </c>
    </row>
    <row r="238" spans="1:2" x14ac:dyDescent="0.25">
      <c r="A238" s="20"/>
      <c r="B238" s="10" t="s">
        <v>419</v>
      </c>
    </row>
    <row r="239" spans="1:2" ht="15.75" thickBot="1" x14ac:dyDescent="0.3">
      <c r="A239" s="19"/>
      <c r="B239" s="11" t="s">
        <v>438</v>
      </c>
    </row>
    <row r="240" spans="1:2" ht="17.25" x14ac:dyDescent="0.25">
      <c r="A240" s="18" t="s">
        <v>272</v>
      </c>
      <c r="B240" s="15" t="s">
        <v>448</v>
      </c>
    </row>
    <row r="241" spans="1:2" x14ac:dyDescent="0.25">
      <c r="A241" s="20"/>
      <c r="B241" s="10" t="s">
        <v>419</v>
      </c>
    </row>
    <row r="242" spans="1:2" ht="15.75" thickBot="1" x14ac:dyDescent="0.3">
      <c r="A242" s="19"/>
      <c r="B242" s="11" t="s">
        <v>438</v>
      </c>
    </row>
    <row r="243" spans="1:2" ht="17.25" x14ac:dyDescent="0.25">
      <c r="A243" s="18" t="s">
        <v>273</v>
      </c>
      <c r="B243" s="9" t="s">
        <v>449</v>
      </c>
    </row>
    <row r="244" spans="1:2" ht="15.75" thickBot="1" x14ac:dyDescent="0.3">
      <c r="A244" s="19"/>
      <c r="B244" s="12" t="s">
        <v>415</v>
      </c>
    </row>
    <row r="245" spans="1:2" ht="17.25" x14ac:dyDescent="0.25">
      <c r="A245" s="18" t="s">
        <v>274</v>
      </c>
      <c r="B245" s="15" t="s">
        <v>450</v>
      </c>
    </row>
    <row r="246" spans="1:2" x14ac:dyDescent="0.25">
      <c r="A246" s="20"/>
      <c r="B246" s="10" t="s">
        <v>419</v>
      </c>
    </row>
    <row r="247" spans="1:2" ht="15.75" thickBot="1" x14ac:dyDescent="0.3">
      <c r="A247" s="19"/>
      <c r="B247" s="11" t="s">
        <v>438</v>
      </c>
    </row>
    <row r="248" spans="1:2" ht="17.25" x14ac:dyDescent="0.25">
      <c r="A248" s="18" t="s">
        <v>275</v>
      </c>
      <c r="B248" s="15" t="s">
        <v>451</v>
      </c>
    </row>
    <row r="249" spans="1:2" x14ac:dyDescent="0.25">
      <c r="A249" s="20"/>
      <c r="B249" s="10" t="s">
        <v>419</v>
      </c>
    </row>
    <row r="250" spans="1:2" ht="15.75" thickBot="1" x14ac:dyDescent="0.3">
      <c r="A250" s="19"/>
      <c r="B250" s="11" t="s">
        <v>438</v>
      </c>
    </row>
    <row r="251" spans="1:2" ht="17.25" x14ac:dyDescent="0.25">
      <c r="A251" s="18" t="s">
        <v>276</v>
      </c>
      <c r="B251" s="9" t="s">
        <v>452</v>
      </c>
    </row>
    <row r="252" spans="1:2" ht="15.75" thickBot="1" x14ac:dyDescent="0.3">
      <c r="A252" s="19"/>
      <c r="B252" s="12" t="s">
        <v>415</v>
      </c>
    </row>
    <row r="253" spans="1:2" ht="17.25" x14ac:dyDescent="0.25">
      <c r="A253" s="18" t="s">
        <v>277</v>
      </c>
      <c r="B253" s="9" t="s">
        <v>453</v>
      </c>
    </row>
    <row r="254" spans="1:2" ht="15.75" thickBot="1" x14ac:dyDescent="0.3">
      <c r="A254" s="19"/>
      <c r="B254" s="12" t="s">
        <v>415</v>
      </c>
    </row>
    <row r="255" spans="1:2" ht="17.25" x14ac:dyDescent="0.25">
      <c r="A255" s="18" t="s">
        <v>278</v>
      </c>
      <c r="B255" s="9" t="s">
        <v>454</v>
      </c>
    </row>
    <row r="256" spans="1:2" ht="15.75" thickBot="1" x14ac:dyDescent="0.3">
      <c r="A256" s="19"/>
      <c r="B256" s="12" t="s">
        <v>415</v>
      </c>
    </row>
    <row r="257" spans="1:2" ht="17.25" x14ac:dyDescent="0.25">
      <c r="A257" s="18" t="s">
        <v>279</v>
      </c>
      <c r="B257" s="9" t="s">
        <v>455</v>
      </c>
    </row>
    <row r="258" spans="1:2" ht="15.75" thickBot="1" x14ac:dyDescent="0.3">
      <c r="A258" s="19"/>
      <c r="B258" s="12" t="s">
        <v>415</v>
      </c>
    </row>
    <row r="259" spans="1:2" x14ac:dyDescent="0.25">
      <c r="A259" s="18" t="s">
        <v>285</v>
      </c>
      <c r="B259" s="9" t="s">
        <v>456</v>
      </c>
    </row>
    <row r="260" spans="1:2" ht="15.75" thickBot="1" x14ac:dyDescent="0.3">
      <c r="A260" s="19"/>
      <c r="B260" s="12" t="s">
        <v>457</v>
      </c>
    </row>
    <row r="261" spans="1:2" x14ac:dyDescent="0.25">
      <c r="A261" s="18" t="s">
        <v>13</v>
      </c>
      <c r="B261" s="9" t="s">
        <v>458</v>
      </c>
    </row>
    <row r="262" spans="1:2" ht="15.75" thickBot="1" x14ac:dyDescent="0.3">
      <c r="A262" s="19"/>
      <c r="B262" s="12" t="s">
        <v>415</v>
      </c>
    </row>
    <row r="263" spans="1:2" x14ac:dyDescent="0.25">
      <c r="A263" s="18" t="s">
        <v>304</v>
      </c>
      <c r="B263" s="9" t="s">
        <v>459</v>
      </c>
    </row>
    <row r="264" spans="1:2" ht="15.75" thickBot="1" x14ac:dyDescent="0.3">
      <c r="A264" s="19"/>
      <c r="B264" s="12" t="s">
        <v>415</v>
      </c>
    </row>
    <row r="265" spans="1:2" x14ac:dyDescent="0.25">
      <c r="A265" s="18" t="s">
        <v>305</v>
      </c>
      <c r="B265" s="9" t="s">
        <v>460</v>
      </c>
    </row>
    <row r="266" spans="1:2" ht="15.75" thickBot="1" x14ac:dyDescent="0.3">
      <c r="A266" s="19"/>
      <c r="B266" s="12" t="s">
        <v>417</v>
      </c>
    </row>
    <row r="267" spans="1:2" x14ac:dyDescent="0.25">
      <c r="A267" s="18" t="s">
        <v>306</v>
      </c>
      <c r="B267" s="9" t="s">
        <v>461</v>
      </c>
    </row>
    <row r="268" spans="1:2" x14ac:dyDescent="0.25">
      <c r="A268" s="20"/>
      <c r="B268" s="10" t="s">
        <v>415</v>
      </c>
    </row>
    <row r="269" spans="1:2" ht="18" thickBot="1" x14ac:dyDescent="0.3">
      <c r="A269" s="19"/>
      <c r="B269" s="11" t="s">
        <v>462</v>
      </c>
    </row>
    <row r="270" spans="1:2" x14ac:dyDescent="0.25">
      <c r="A270" s="18" t="s">
        <v>309</v>
      </c>
      <c r="B270" s="9" t="s">
        <v>463</v>
      </c>
    </row>
    <row r="271" spans="1:2" x14ac:dyDescent="0.25">
      <c r="A271" s="20"/>
      <c r="B271" s="10" t="s">
        <v>415</v>
      </c>
    </row>
    <row r="272" spans="1:2" ht="18" thickBot="1" x14ac:dyDescent="0.3">
      <c r="A272" s="19"/>
      <c r="B272" s="11" t="s">
        <v>462</v>
      </c>
    </row>
    <row r="273" spans="1:2" x14ac:dyDescent="0.25">
      <c r="A273" s="18" t="s">
        <v>307</v>
      </c>
      <c r="B273" s="9" t="s">
        <v>464</v>
      </c>
    </row>
    <row r="274" spans="1:2" x14ac:dyDescent="0.25">
      <c r="A274" s="20"/>
      <c r="B274" s="10" t="s">
        <v>415</v>
      </c>
    </row>
    <row r="275" spans="1:2" ht="18" thickBot="1" x14ac:dyDescent="0.3">
      <c r="A275" s="19"/>
      <c r="B275" s="11" t="s">
        <v>462</v>
      </c>
    </row>
    <row r="276" spans="1:2" x14ac:dyDescent="0.25">
      <c r="A276" s="18" t="s">
        <v>308</v>
      </c>
      <c r="B276" s="9" t="s">
        <v>465</v>
      </c>
    </row>
    <row r="277" spans="1:2" x14ac:dyDescent="0.25">
      <c r="A277" s="20"/>
      <c r="B277" s="10" t="s">
        <v>415</v>
      </c>
    </row>
    <row r="278" spans="1:2" ht="18" thickBot="1" x14ac:dyDescent="0.3">
      <c r="A278" s="19"/>
      <c r="B278" s="11" t="s">
        <v>466</v>
      </c>
    </row>
    <row r="279" spans="1:2" x14ac:dyDescent="0.25">
      <c r="A279" s="18" t="s">
        <v>311</v>
      </c>
      <c r="B279" s="9" t="s">
        <v>467</v>
      </c>
    </row>
    <row r="280" spans="1:2" x14ac:dyDescent="0.25">
      <c r="A280" s="20"/>
      <c r="B280" s="10" t="s">
        <v>415</v>
      </c>
    </row>
    <row r="281" spans="1:2" ht="18" thickBot="1" x14ac:dyDescent="0.3">
      <c r="A281" s="19"/>
      <c r="B281" s="11" t="s">
        <v>466</v>
      </c>
    </row>
    <row r="282" spans="1:2" x14ac:dyDescent="0.25">
      <c r="A282" s="18" t="s">
        <v>310</v>
      </c>
      <c r="B282" s="9" t="s">
        <v>468</v>
      </c>
    </row>
    <row r="283" spans="1:2" ht="15.75" thickBot="1" x14ac:dyDescent="0.3">
      <c r="A283" s="19"/>
      <c r="B283" s="12" t="s">
        <v>415</v>
      </c>
    </row>
    <row r="284" spans="1:2" x14ac:dyDescent="0.25">
      <c r="A284" s="18" t="s">
        <v>312</v>
      </c>
      <c r="B284" s="9" t="s">
        <v>469</v>
      </c>
    </row>
    <row r="285" spans="1:2" ht="15.75" thickBot="1" x14ac:dyDescent="0.3">
      <c r="A285" s="19"/>
      <c r="B285" s="12" t="s">
        <v>415</v>
      </c>
    </row>
    <row r="286" spans="1:2" ht="45" x14ac:dyDescent="0.25">
      <c r="A286" s="24" t="s">
        <v>472</v>
      </c>
      <c r="B286" s="21" t="s">
        <v>473</v>
      </c>
    </row>
    <row r="287" spans="1:2" x14ac:dyDescent="0.25">
      <c r="A287" s="25"/>
      <c r="B287" s="22" t="s">
        <v>415</v>
      </c>
    </row>
    <row r="288" spans="1:2" ht="18" thickBot="1" x14ac:dyDescent="0.3">
      <c r="A288" s="26"/>
      <c r="B288" s="23" t="s">
        <v>466</v>
      </c>
    </row>
  </sheetData>
  <mergeCells count="92">
    <mergeCell ref="A286:A288"/>
    <mergeCell ref="A50:A53"/>
    <mergeCell ref="A16:A20"/>
    <mergeCell ref="A21:A22"/>
    <mergeCell ref="A23:A25"/>
    <mergeCell ref="A26:A28"/>
    <mergeCell ref="A30:A31"/>
    <mergeCell ref="A32:A34"/>
    <mergeCell ref="A35:A37"/>
    <mergeCell ref="A38:A40"/>
    <mergeCell ref="A41:A43"/>
    <mergeCell ref="A44:A45"/>
    <mergeCell ref="A47:A49"/>
    <mergeCell ref="A99:A105"/>
    <mergeCell ref="A55:A56"/>
    <mergeCell ref="A57:A60"/>
    <mergeCell ref="A61:A63"/>
    <mergeCell ref="A64:A66"/>
    <mergeCell ref="A67:A68"/>
    <mergeCell ref="A69:A70"/>
    <mergeCell ref="A71:A74"/>
    <mergeCell ref="A75:A77"/>
    <mergeCell ref="A78:A84"/>
    <mergeCell ref="A85:A91"/>
    <mergeCell ref="A92:A98"/>
    <mergeCell ref="A144:A145"/>
    <mergeCell ref="A106:A108"/>
    <mergeCell ref="A109:A111"/>
    <mergeCell ref="A112:A114"/>
    <mergeCell ref="A115:A116"/>
    <mergeCell ref="A117:A119"/>
    <mergeCell ref="A120:A121"/>
    <mergeCell ref="A122:A128"/>
    <mergeCell ref="A129:A135"/>
    <mergeCell ref="A136:A139"/>
    <mergeCell ref="A140:A141"/>
    <mergeCell ref="A142:A143"/>
    <mergeCell ref="A172:A174"/>
    <mergeCell ref="A146:A147"/>
    <mergeCell ref="A148:A149"/>
    <mergeCell ref="A150:A152"/>
    <mergeCell ref="A153:A155"/>
    <mergeCell ref="A156:A158"/>
    <mergeCell ref="A159:A160"/>
    <mergeCell ref="A161:A162"/>
    <mergeCell ref="A163:A164"/>
    <mergeCell ref="A165:A166"/>
    <mergeCell ref="A167:A168"/>
    <mergeCell ref="A169:A171"/>
    <mergeCell ref="A207:A208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6"/>
    <mergeCell ref="A237:A239"/>
    <mergeCell ref="A209:A210"/>
    <mergeCell ref="A211:A212"/>
    <mergeCell ref="A213:A215"/>
    <mergeCell ref="A216:A218"/>
    <mergeCell ref="A219:A220"/>
    <mergeCell ref="A221:A223"/>
    <mergeCell ref="A224:A226"/>
    <mergeCell ref="A227:A228"/>
    <mergeCell ref="A229:A231"/>
    <mergeCell ref="A232:A234"/>
    <mergeCell ref="A235:A236"/>
    <mergeCell ref="A265:A266"/>
    <mergeCell ref="A240:A242"/>
    <mergeCell ref="A243:A244"/>
    <mergeCell ref="A245:A247"/>
    <mergeCell ref="A248:A250"/>
    <mergeCell ref="A251:A252"/>
    <mergeCell ref="A253:A254"/>
    <mergeCell ref="A255:A256"/>
    <mergeCell ref="A257:A258"/>
    <mergeCell ref="A259:A260"/>
    <mergeCell ref="A261:A262"/>
    <mergeCell ref="A263:A264"/>
    <mergeCell ref="A284:A285"/>
    <mergeCell ref="A267:A269"/>
    <mergeCell ref="A270:A272"/>
    <mergeCell ref="A273:A275"/>
    <mergeCell ref="A276:A278"/>
    <mergeCell ref="A279:A281"/>
    <mergeCell ref="A282:A28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956F-F5DC-4EBB-B679-19B28BDD894B}">
  <dimension ref="A1:N67"/>
  <sheetViews>
    <sheetView zoomScale="70" zoomScaleNormal="70" workbookViewId="0">
      <selection activeCell="N1" sqref="N1:N1048576"/>
    </sheetView>
  </sheetViews>
  <sheetFormatPr defaultRowHeight="15" x14ac:dyDescent="0.25"/>
  <cols>
    <col min="1" max="12" width="15.7109375" customWidth="1"/>
    <col min="13" max="13" width="18.7109375" customWidth="1"/>
    <col min="14" max="14" width="15.7109375" customWidth="1"/>
    <col min="15" max="15" width="23.5703125" customWidth="1"/>
    <col min="16" max="17" width="15.7109375" customWidth="1"/>
    <col min="18" max="18" width="18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0</v>
      </c>
      <c r="D2">
        <v>0</v>
      </c>
      <c r="E2" t="s">
        <v>15</v>
      </c>
      <c r="F2">
        <v>0</v>
      </c>
      <c r="G2" t="s">
        <v>16</v>
      </c>
      <c r="H2" t="s">
        <v>17</v>
      </c>
      <c r="I2">
        <v>55.250344974920097</v>
      </c>
      <c r="J2">
        <v>-4.4844399858266097</v>
      </c>
      <c r="K2">
        <v>336.470032</v>
      </c>
      <c r="L2" t="s">
        <v>18</v>
      </c>
      <c r="M2" t="s">
        <v>19</v>
      </c>
      <c r="N2" t="s">
        <v>20</v>
      </c>
    </row>
    <row r="3" spans="1:14" x14ac:dyDescent="0.25">
      <c r="A3">
        <v>2</v>
      </c>
      <c r="B3" t="s">
        <v>21</v>
      </c>
      <c r="C3">
        <v>0</v>
      </c>
      <c r="D3">
        <v>10</v>
      </c>
      <c r="E3" t="s">
        <v>15</v>
      </c>
      <c r="F3">
        <v>1</v>
      </c>
      <c r="G3" t="s">
        <v>16</v>
      </c>
      <c r="H3" t="s">
        <v>22</v>
      </c>
      <c r="I3">
        <v>55.250236010178902</v>
      </c>
      <c r="J3">
        <v>-4.4844699930399603</v>
      </c>
      <c r="K3">
        <v>331.82421900000003</v>
      </c>
      <c r="L3" t="s">
        <v>18</v>
      </c>
      <c r="M3" t="s">
        <v>19</v>
      </c>
    </row>
    <row r="4" spans="1:14" x14ac:dyDescent="0.25">
      <c r="A4">
        <v>3</v>
      </c>
      <c r="B4" t="s">
        <v>23</v>
      </c>
      <c r="C4">
        <v>0</v>
      </c>
      <c r="D4">
        <v>20</v>
      </c>
      <c r="E4" t="s">
        <v>15</v>
      </c>
      <c r="F4">
        <v>1</v>
      </c>
      <c r="G4" t="s">
        <v>16</v>
      </c>
      <c r="H4" t="s">
        <v>24</v>
      </c>
      <c r="I4">
        <v>55.250206002965498</v>
      </c>
      <c r="J4">
        <v>-4.4845040235668403</v>
      </c>
      <c r="K4">
        <v>333.71362299999902</v>
      </c>
      <c r="L4" t="s">
        <v>18</v>
      </c>
      <c r="M4" t="s">
        <v>19</v>
      </c>
    </row>
    <row r="5" spans="1:14" x14ac:dyDescent="0.25">
      <c r="A5">
        <v>4</v>
      </c>
      <c r="B5" t="s">
        <v>25</v>
      </c>
      <c r="C5">
        <v>0</v>
      </c>
      <c r="D5">
        <v>30</v>
      </c>
      <c r="E5" t="s">
        <v>15</v>
      </c>
      <c r="F5">
        <v>1</v>
      </c>
      <c r="G5" t="s">
        <v>16</v>
      </c>
      <c r="H5" t="s">
        <v>26</v>
      </c>
      <c r="I5">
        <v>55.250138999999997</v>
      </c>
      <c r="J5">
        <v>-4.4846430000000002</v>
      </c>
      <c r="K5" t="s">
        <v>26</v>
      </c>
      <c r="L5" t="s">
        <v>18</v>
      </c>
      <c r="M5">
        <v>0</v>
      </c>
      <c r="N5" t="s">
        <v>27</v>
      </c>
    </row>
    <row r="6" spans="1:14" x14ac:dyDescent="0.25">
      <c r="A6">
        <v>5</v>
      </c>
      <c r="B6" t="s">
        <v>28</v>
      </c>
      <c r="C6">
        <v>0</v>
      </c>
      <c r="D6">
        <v>40</v>
      </c>
      <c r="E6" t="s">
        <v>15</v>
      </c>
      <c r="F6">
        <v>1</v>
      </c>
      <c r="G6" t="s">
        <v>16</v>
      </c>
      <c r="H6">
        <v>54</v>
      </c>
      <c r="I6">
        <v>55.250069959999998</v>
      </c>
      <c r="J6">
        <v>-4.4847170079999996</v>
      </c>
      <c r="K6">
        <v>441.84515399999998</v>
      </c>
      <c r="L6" t="s">
        <v>18</v>
      </c>
      <c r="M6" t="s">
        <v>29</v>
      </c>
    </row>
    <row r="7" spans="1:14" x14ac:dyDescent="0.25">
      <c r="A7">
        <v>6</v>
      </c>
      <c r="B7" t="s">
        <v>30</v>
      </c>
      <c r="C7">
        <v>0</v>
      </c>
      <c r="D7">
        <v>50</v>
      </c>
      <c r="E7" t="s">
        <v>15</v>
      </c>
      <c r="F7">
        <v>1</v>
      </c>
      <c r="G7" t="s">
        <v>16</v>
      </c>
      <c r="H7">
        <v>55</v>
      </c>
      <c r="I7">
        <v>55.249944990000003</v>
      </c>
      <c r="J7">
        <v>-4.4847900139999997</v>
      </c>
      <c r="K7">
        <v>349.35732999999999</v>
      </c>
      <c r="L7" t="s">
        <v>18</v>
      </c>
      <c r="M7" t="s">
        <v>29</v>
      </c>
    </row>
    <row r="8" spans="1:14" x14ac:dyDescent="0.25">
      <c r="A8">
        <v>7</v>
      </c>
      <c r="B8" t="s">
        <v>31</v>
      </c>
      <c r="C8">
        <v>0</v>
      </c>
      <c r="D8">
        <v>60</v>
      </c>
      <c r="E8" t="s">
        <v>15</v>
      </c>
      <c r="F8">
        <v>1</v>
      </c>
      <c r="G8" t="s">
        <v>16</v>
      </c>
      <c r="H8">
        <v>56</v>
      </c>
      <c r="I8">
        <v>55.249875000000003</v>
      </c>
      <c r="J8">
        <v>-4.484792026</v>
      </c>
      <c r="K8">
        <v>342.23767099999998</v>
      </c>
      <c r="L8" t="s">
        <v>18</v>
      </c>
      <c r="M8" t="s">
        <v>29</v>
      </c>
    </row>
    <row r="9" spans="1:14" x14ac:dyDescent="0.25">
      <c r="A9">
        <v>8</v>
      </c>
      <c r="B9" t="s">
        <v>32</v>
      </c>
      <c r="C9">
        <v>0</v>
      </c>
      <c r="D9">
        <v>70</v>
      </c>
      <c r="E9" t="s">
        <v>15</v>
      </c>
      <c r="F9">
        <v>1</v>
      </c>
      <c r="G9" t="s">
        <v>16</v>
      </c>
      <c r="H9">
        <v>57</v>
      </c>
      <c r="I9">
        <v>55.249768969999998</v>
      </c>
      <c r="J9">
        <v>-4.4848170039999999</v>
      </c>
      <c r="K9">
        <v>312.73947099999998</v>
      </c>
      <c r="L9" t="s">
        <v>18</v>
      </c>
      <c r="M9" t="s">
        <v>29</v>
      </c>
    </row>
    <row r="10" spans="1:14" x14ac:dyDescent="0.25">
      <c r="A10">
        <v>9</v>
      </c>
      <c r="B10" t="s">
        <v>33</v>
      </c>
      <c r="C10">
        <v>0</v>
      </c>
      <c r="D10">
        <v>80</v>
      </c>
      <c r="E10" t="s">
        <v>15</v>
      </c>
      <c r="F10">
        <v>1</v>
      </c>
      <c r="G10" t="s">
        <v>16</v>
      </c>
      <c r="H10">
        <v>58</v>
      </c>
      <c r="I10">
        <v>55.249690010000002</v>
      </c>
      <c r="J10">
        <v>-4.4849050139999997</v>
      </c>
      <c r="K10">
        <v>337.29708900000003</v>
      </c>
      <c r="L10" t="s">
        <v>18</v>
      </c>
      <c r="M10" t="s">
        <v>29</v>
      </c>
    </row>
    <row r="11" spans="1:14" x14ac:dyDescent="0.25">
      <c r="A11">
        <v>10</v>
      </c>
      <c r="B11" t="s">
        <v>34</v>
      </c>
      <c r="C11">
        <v>0</v>
      </c>
      <c r="D11">
        <v>90</v>
      </c>
      <c r="E11" t="s">
        <v>15</v>
      </c>
      <c r="F11">
        <v>1</v>
      </c>
      <c r="G11" t="s">
        <v>16</v>
      </c>
      <c r="H11">
        <v>59</v>
      </c>
      <c r="I11">
        <v>55.249610969999999</v>
      </c>
      <c r="J11">
        <v>-4.4849490190000001</v>
      </c>
      <c r="K11">
        <v>371.58544899999998</v>
      </c>
      <c r="L11" t="s">
        <v>18</v>
      </c>
      <c r="M11" t="s">
        <v>29</v>
      </c>
    </row>
    <row r="12" spans="1:14" x14ac:dyDescent="0.25">
      <c r="A12">
        <v>11</v>
      </c>
      <c r="B12" t="s">
        <v>35</v>
      </c>
      <c r="C12">
        <v>0</v>
      </c>
      <c r="D12">
        <v>100</v>
      </c>
      <c r="E12" t="s">
        <v>15</v>
      </c>
      <c r="F12">
        <v>1</v>
      </c>
      <c r="G12" t="s">
        <v>16</v>
      </c>
      <c r="H12">
        <v>61</v>
      </c>
      <c r="I12">
        <v>55.249637960000001</v>
      </c>
      <c r="J12">
        <v>-4.4849480130000003</v>
      </c>
      <c r="K12">
        <v>343.08682299999998</v>
      </c>
      <c r="L12" t="s">
        <v>18</v>
      </c>
      <c r="M12" t="s">
        <v>29</v>
      </c>
    </row>
    <row r="13" spans="1:14" x14ac:dyDescent="0.25">
      <c r="A13">
        <v>34</v>
      </c>
      <c r="B13" t="s">
        <v>14</v>
      </c>
      <c r="C13">
        <v>0</v>
      </c>
      <c r="D13">
        <v>0</v>
      </c>
      <c r="E13" t="s">
        <v>36</v>
      </c>
      <c r="F13">
        <v>0</v>
      </c>
      <c r="G13" t="s">
        <v>16</v>
      </c>
      <c r="H13" t="s">
        <v>17</v>
      </c>
      <c r="I13">
        <v>55.250344974920097</v>
      </c>
      <c r="J13">
        <v>-4.4844399858266097</v>
      </c>
      <c r="K13">
        <v>336.470032</v>
      </c>
      <c r="L13" t="s">
        <v>37</v>
      </c>
      <c r="M13" t="s">
        <v>19</v>
      </c>
      <c r="N13" t="s">
        <v>20</v>
      </c>
    </row>
    <row r="14" spans="1:14" x14ac:dyDescent="0.25">
      <c r="A14">
        <v>35</v>
      </c>
      <c r="B14" t="s">
        <v>21</v>
      </c>
      <c r="C14">
        <v>0</v>
      </c>
      <c r="D14">
        <v>10</v>
      </c>
      <c r="E14" t="s">
        <v>36</v>
      </c>
      <c r="F14">
        <v>1</v>
      </c>
      <c r="G14" t="s">
        <v>16</v>
      </c>
      <c r="H14" t="s">
        <v>22</v>
      </c>
      <c r="I14">
        <v>55.250236010178902</v>
      </c>
      <c r="J14">
        <v>-4.4844699930399603</v>
      </c>
      <c r="K14">
        <v>331.82421900000003</v>
      </c>
      <c r="L14" t="s">
        <v>37</v>
      </c>
      <c r="M14" t="s">
        <v>19</v>
      </c>
    </row>
    <row r="15" spans="1:14" x14ac:dyDescent="0.25">
      <c r="A15">
        <v>36</v>
      </c>
      <c r="B15" t="s">
        <v>23</v>
      </c>
      <c r="C15">
        <v>0</v>
      </c>
      <c r="D15">
        <v>20</v>
      </c>
      <c r="E15" t="s">
        <v>36</v>
      </c>
      <c r="F15">
        <v>1</v>
      </c>
      <c r="G15" t="s">
        <v>16</v>
      </c>
      <c r="H15" t="s">
        <v>24</v>
      </c>
      <c r="I15">
        <v>55.250206002965498</v>
      </c>
      <c r="J15">
        <v>-4.4845040235668403</v>
      </c>
      <c r="K15">
        <v>333.71362299999902</v>
      </c>
      <c r="L15" t="s">
        <v>37</v>
      </c>
      <c r="M15" t="s">
        <v>19</v>
      </c>
    </row>
    <row r="16" spans="1:14" x14ac:dyDescent="0.25">
      <c r="A16">
        <v>37</v>
      </c>
      <c r="B16" t="s">
        <v>25</v>
      </c>
      <c r="C16">
        <v>0</v>
      </c>
      <c r="D16">
        <v>30</v>
      </c>
      <c r="E16" t="s">
        <v>36</v>
      </c>
      <c r="F16">
        <v>0</v>
      </c>
      <c r="G16" t="s">
        <v>16</v>
      </c>
      <c r="H16" t="s">
        <v>26</v>
      </c>
      <c r="I16">
        <v>55.250138999999997</v>
      </c>
      <c r="J16">
        <v>-4.4846430000000002</v>
      </c>
      <c r="K16" t="s">
        <v>26</v>
      </c>
      <c r="L16" t="s">
        <v>37</v>
      </c>
      <c r="M16">
        <v>0</v>
      </c>
      <c r="N16" t="s">
        <v>27</v>
      </c>
    </row>
    <row r="17" spans="1:14" x14ac:dyDescent="0.25">
      <c r="A17">
        <v>38</v>
      </c>
      <c r="B17" t="s">
        <v>28</v>
      </c>
      <c r="C17">
        <v>0</v>
      </c>
      <c r="D17">
        <v>40</v>
      </c>
      <c r="E17" t="s">
        <v>36</v>
      </c>
      <c r="F17">
        <v>0</v>
      </c>
      <c r="G17" t="s">
        <v>16</v>
      </c>
      <c r="H17">
        <v>54</v>
      </c>
      <c r="I17">
        <v>55.250069959999998</v>
      </c>
      <c r="J17">
        <v>-4.4847170079999996</v>
      </c>
      <c r="K17">
        <v>441.84515399999998</v>
      </c>
      <c r="L17" t="s">
        <v>37</v>
      </c>
      <c r="M17" t="s">
        <v>29</v>
      </c>
      <c r="N17" t="s">
        <v>20</v>
      </c>
    </row>
    <row r="18" spans="1:14" x14ac:dyDescent="0.25">
      <c r="A18">
        <v>39</v>
      </c>
      <c r="B18" t="s">
        <v>30</v>
      </c>
      <c r="C18">
        <v>0</v>
      </c>
      <c r="D18">
        <v>50</v>
      </c>
      <c r="E18" t="s">
        <v>36</v>
      </c>
      <c r="F18">
        <v>1</v>
      </c>
      <c r="G18" t="s">
        <v>16</v>
      </c>
      <c r="H18">
        <v>55</v>
      </c>
      <c r="I18">
        <v>55.249944990000003</v>
      </c>
      <c r="J18">
        <v>-4.4847900139999997</v>
      </c>
      <c r="K18">
        <v>349.35732999999999</v>
      </c>
      <c r="L18" t="s">
        <v>37</v>
      </c>
      <c r="M18" t="s">
        <v>29</v>
      </c>
    </row>
    <row r="19" spans="1:14" x14ac:dyDescent="0.25">
      <c r="A19">
        <v>40</v>
      </c>
      <c r="B19" t="s">
        <v>31</v>
      </c>
      <c r="C19">
        <v>0</v>
      </c>
      <c r="D19">
        <v>60</v>
      </c>
      <c r="E19" t="s">
        <v>36</v>
      </c>
      <c r="F19">
        <v>1</v>
      </c>
      <c r="G19" t="s">
        <v>16</v>
      </c>
      <c r="H19">
        <v>56</v>
      </c>
      <c r="I19">
        <v>55.249875000000003</v>
      </c>
      <c r="J19">
        <v>-4.484792026</v>
      </c>
      <c r="K19">
        <v>342.23767099999998</v>
      </c>
      <c r="L19" t="s">
        <v>37</v>
      </c>
      <c r="M19" t="s">
        <v>29</v>
      </c>
    </row>
    <row r="20" spans="1:14" x14ac:dyDescent="0.25">
      <c r="A20">
        <v>41</v>
      </c>
      <c r="B20" t="s">
        <v>32</v>
      </c>
      <c r="C20">
        <v>0</v>
      </c>
      <c r="D20">
        <v>70</v>
      </c>
      <c r="E20" t="s">
        <v>36</v>
      </c>
      <c r="F20">
        <v>1</v>
      </c>
      <c r="G20" t="s">
        <v>16</v>
      </c>
      <c r="H20">
        <v>57</v>
      </c>
      <c r="I20">
        <v>55.249768969999998</v>
      </c>
      <c r="J20">
        <v>-4.4848170039999999</v>
      </c>
      <c r="K20">
        <v>312.73947099999998</v>
      </c>
      <c r="L20" t="s">
        <v>37</v>
      </c>
      <c r="M20" t="s">
        <v>29</v>
      </c>
    </row>
    <row r="21" spans="1:14" x14ac:dyDescent="0.25">
      <c r="A21">
        <v>42</v>
      </c>
      <c r="B21" t="s">
        <v>33</v>
      </c>
      <c r="C21">
        <v>0</v>
      </c>
      <c r="D21">
        <v>80</v>
      </c>
      <c r="E21" t="s">
        <v>36</v>
      </c>
      <c r="F21">
        <v>1</v>
      </c>
      <c r="G21" t="s">
        <v>16</v>
      </c>
      <c r="H21">
        <v>58</v>
      </c>
      <c r="I21">
        <v>55.249690010000002</v>
      </c>
      <c r="J21">
        <v>-4.4849050139999997</v>
      </c>
      <c r="K21">
        <v>337.29708900000003</v>
      </c>
      <c r="L21" t="s">
        <v>37</v>
      </c>
      <c r="M21" t="s">
        <v>29</v>
      </c>
    </row>
    <row r="22" spans="1:14" x14ac:dyDescent="0.25">
      <c r="A22">
        <v>43</v>
      </c>
      <c r="B22" t="s">
        <v>34</v>
      </c>
      <c r="C22">
        <v>0</v>
      </c>
      <c r="D22">
        <v>90</v>
      </c>
      <c r="E22" t="s">
        <v>36</v>
      </c>
      <c r="F22">
        <v>1</v>
      </c>
      <c r="G22" t="s">
        <v>16</v>
      </c>
      <c r="H22">
        <v>59</v>
      </c>
      <c r="I22">
        <v>55.249610969999999</v>
      </c>
      <c r="J22">
        <v>-4.4849490190000001</v>
      </c>
      <c r="K22">
        <v>371.58544899999998</v>
      </c>
      <c r="L22" t="s">
        <v>37</v>
      </c>
      <c r="M22" t="s">
        <v>29</v>
      </c>
    </row>
    <row r="23" spans="1:14" x14ac:dyDescent="0.25">
      <c r="A23">
        <v>44</v>
      </c>
      <c r="B23" t="s">
        <v>35</v>
      </c>
      <c r="C23">
        <v>0</v>
      </c>
      <c r="D23">
        <v>100</v>
      </c>
      <c r="E23" t="s">
        <v>36</v>
      </c>
      <c r="F23">
        <v>1</v>
      </c>
      <c r="G23" t="s">
        <v>16</v>
      </c>
      <c r="H23">
        <v>61</v>
      </c>
      <c r="I23">
        <v>55.249637960000001</v>
      </c>
      <c r="J23">
        <v>-4.4849480130000003</v>
      </c>
      <c r="K23">
        <v>343.08682299999998</v>
      </c>
      <c r="L23" t="s">
        <v>37</v>
      </c>
      <c r="M23" t="s">
        <v>29</v>
      </c>
    </row>
    <row r="24" spans="1:14" x14ac:dyDescent="0.25">
      <c r="A24">
        <v>12</v>
      </c>
      <c r="B24" t="s">
        <v>38</v>
      </c>
      <c r="C24">
        <v>10</v>
      </c>
      <c r="D24">
        <v>0</v>
      </c>
      <c r="E24" t="s">
        <v>15</v>
      </c>
      <c r="F24">
        <v>1</v>
      </c>
      <c r="G24" t="s">
        <v>16</v>
      </c>
      <c r="H24" t="s">
        <v>26</v>
      </c>
      <c r="I24">
        <v>55.250359000000003</v>
      </c>
      <c r="J24">
        <v>-4.484305</v>
      </c>
      <c r="K24" t="s">
        <v>26</v>
      </c>
      <c r="L24" t="s">
        <v>18</v>
      </c>
      <c r="M24">
        <v>0</v>
      </c>
      <c r="N24" t="s">
        <v>27</v>
      </c>
    </row>
    <row r="25" spans="1:14" x14ac:dyDescent="0.25">
      <c r="A25">
        <v>13</v>
      </c>
      <c r="B25" s="1" t="s">
        <v>39</v>
      </c>
      <c r="C25">
        <v>10</v>
      </c>
      <c r="D25">
        <v>10</v>
      </c>
      <c r="E25" t="s">
        <v>15</v>
      </c>
      <c r="F25">
        <v>1</v>
      </c>
      <c r="G25" t="s">
        <v>16</v>
      </c>
      <c r="H25" t="s">
        <v>26</v>
      </c>
      <c r="I25">
        <v>55.250242</v>
      </c>
      <c r="J25">
        <v>-4.4843479999999998</v>
      </c>
      <c r="K25" t="s">
        <v>26</v>
      </c>
      <c r="L25" t="s">
        <v>18</v>
      </c>
      <c r="M25">
        <v>0</v>
      </c>
      <c r="N25" t="s">
        <v>27</v>
      </c>
    </row>
    <row r="26" spans="1:14" x14ac:dyDescent="0.25">
      <c r="A26">
        <v>14</v>
      </c>
      <c r="B26" t="s">
        <v>40</v>
      </c>
      <c r="C26">
        <v>10</v>
      </c>
      <c r="D26">
        <v>20</v>
      </c>
      <c r="E26" t="s">
        <v>15</v>
      </c>
      <c r="F26">
        <v>1</v>
      </c>
      <c r="G26" t="s">
        <v>16</v>
      </c>
      <c r="H26" t="s">
        <v>26</v>
      </c>
      <c r="I26">
        <v>55.250151000000002</v>
      </c>
      <c r="J26">
        <v>-4.484407</v>
      </c>
      <c r="K26" t="s">
        <v>26</v>
      </c>
      <c r="L26" t="s">
        <v>18</v>
      </c>
      <c r="M26">
        <v>0</v>
      </c>
      <c r="N26" t="s">
        <v>27</v>
      </c>
    </row>
    <row r="27" spans="1:14" x14ac:dyDescent="0.25">
      <c r="A27">
        <v>15</v>
      </c>
      <c r="B27" s="1" t="s">
        <v>41</v>
      </c>
      <c r="C27">
        <v>10</v>
      </c>
      <c r="D27">
        <v>30</v>
      </c>
      <c r="E27" t="s">
        <v>15</v>
      </c>
      <c r="F27">
        <v>1</v>
      </c>
      <c r="G27" t="s">
        <v>16</v>
      </c>
      <c r="H27">
        <v>46</v>
      </c>
      <c r="I27">
        <v>55.250086979999999</v>
      </c>
      <c r="J27">
        <v>-4.4845200329999999</v>
      </c>
      <c r="K27">
        <v>328.90618899999998</v>
      </c>
      <c r="L27" t="s">
        <v>18</v>
      </c>
      <c r="M27" t="s">
        <v>29</v>
      </c>
    </row>
    <row r="28" spans="1:14" x14ac:dyDescent="0.25">
      <c r="A28">
        <v>16</v>
      </c>
      <c r="B28" t="s">
        <v>42</v>
      </c>
      <c r="C28">
        <v>10</v>
      </c>
      <c r="D28">
        <v>40</v>
      </c>
      <c r="E28" t="s">
        <v>15</v>
      </c>
      <c r="F28">
        <v>1</v>
      </c>
      <c r="G28" t="s">
        <v>16</v>
      </c>
      <c r="H28">
        <v>47</v>
      </c>
      <c r="I28">
        <v>55.250025039999997</v>
      </c>
      <c r="J28">
        <v>-4.4846050259999997</v>
      </c>
      <c r="K28">
        <v>341.68426499999998</v>
      </c>
      <c r="L28" t="s">
        <v>18</v>
      </c>
      <c r="M28" t="s">
        <v>29</v>
      </c>
    </row>
    <row r="29" spans="1:14" x14ac:dyDescent="0.25">
      <c r="A29">
        <v>17</v>
      </c>
      <c r="B29" s="1" t="s">
        <v>43</v>
      </c>
      <c r="C29">
        <v>10</v>
      </c>
      <c r="D29">
        <v>50</v>
      </c>
      <c r="E29" t="s">
        <v>15</v>
      </c>
      <c r="F29">
        <v>1</v>
      </c>
      <c r="G29" t="s">
        <v>16</v>
      </c>
      <c r="H29">
        <v>48</v>
      </c>
      <c r="I29">
        <v>55.249939040000001</v>
      </c>
      <c r="J29">
        <v>-4.4846600109999999</v>
      </c>
      <c r="K29">
        <v>346.04257200000001</v>
      </c>
      <c r="L29" t="s">
        <v>18</v>
      </c>
      <c r="M29" t="s">
        <v>29</v>
      </c>
    </row>
    <row r="30" spans="1:14" x14ac:dyDescent="0.25">
      <c r="A30">
        <v>18</v>
      </c>
      <c r="B30" t="s">
        <v>44</v>
      </c>
      <c r="C30">
        <v>10</v>
      </c>
      <c r="D30">
        <v>60</v>
      </c>
      <c r="E30" t="s">
        <v>15</v>
      </c>
      <c r="F30">
        <v>1</v>
      </c>
      <c r="G30" t="s">
        <v>16</v>
      </c>
      <c r="H30">
        <v>49</v>
      </c>
      <c r="I30">
        <v>55.249828979999997</v>
      </c>
      <c r="J30">
        <v>-4.4846640339999997</v>
      </c>
      <c r="K30">
        <v>346.106537</v>
      </c>
      <c r="L30" t="s">
        <v>18</v>
      </c>
      <c r="M30" t="s">
        <v>29</v>
      </c>
    </row>
    <row r="31" spans="1:14" x14ac:dyDescent="0.25">
      <c r="A31">
        <v>19</v>
      </c>
      <c r="B31" s="1" t="s">
        <v>45</v>
      </c>
      <c r="C31">
        <v>10</v>
      </c>
      <c r="D31">
        <v>70</v>
      </c>
      <c r="E31" t="s">
        <v>15</v>
      </c>
      <c r="F31">
        <v>1</v>
      </c>
      <c r="G31" t="s">
        <v>16</v>
      </c>
      <c r="H31">
        <v>50</v>
      </c>
      <c r="I31">
        <v>55.249716999999997</v>
      </c>
      <c r="J31">
        <v>-4.4847170079999996</v>
      </c>
      <c r="K31">
        <v>332.89868200000001</v>
      </c>
      <c r="L31" t="s">
        <v>18</v>
      </c>
      <c r="M31" t="s">
        <v>29</v>
      </c>
    </row>
    <row r="32" spans="1:14" x14ac:dyDescent="0.25">
      <c r="A32">
        <v>20</v>
      </c>
      <c r="B32" t="s">
        <v>46</v>
      </c>
      <c r="C32">
        <v>10</v>
      </c>
      <c r="D32">
        <v>80</v>
      </c>
      <c r="E32" t="s">
        <v>15</v>
      </c>
      <c r="F32">
        <v>1</v>
      </c>
      <c r="G32" t="s">
        <v>16</v>
      </c>
      <c r="H32">
        <v>51</v>
      </c>
      <c r="I32">
        <v>55.249664029999998</v>
      </c>
      <c r="J32">
        <v>-4.4847579949999998</v>
      </c>
      <c r="K32">
        <v>325.21716300000003</v>
      </c>
      <c r="L32" t="s">
        <v>18</v>
      </c>
      <c r="M32" t="s">
        <v>29</v>
      </c>
    </row>
    <row r="33" spans="1:14" x14ac:dyDescent="0.25">
      <c r="A33">
        <v>21</v>
      </c>
      <c r="B33" s="1" t="s">
        <v>47</v>
      </c>
      <c r="C33">
        <v>10</v>
      </c>
      <c r="D33">
        <v>90</v>
      </c>
      <c r="E33" t="s">
        <v>15</v>
      </c>
      <c r="F33">
        <v>1</v>
      </c>
      <c r="G33" t="s">
        <v>16</v>
      </c>
      <c r="H33">
        <v>52</v>
      </c>
      <c r="I33">
        <v>55.249564030000002</v>
      </c>
      <c r="J33">
        <v>-4.4848389639999997</v>
      </c>
      <c r="K33">
        <v>322.37402300000002</v>
      </c>
      <c r="L33" t="s">
        <v>18</v>
      </c>
      <c r="M33" t="s">
        <v>29</v>
      </c>
    </row>
    <row r="34" spans="1:14" x14ac:dyDescent="0.25">
      <c r="A34">
        <v>22</v>
      </c>
      <c r="B34" t="s">
        <v>48</v>
      </c>
      <c r="C34">
        <v>10</v>
      </c>
      <c r="D34">
        <v>100</v>
      </c>
      <c r="E34" t="s">
        <v>15</v>
      </c>
      <c r="F34">
        <v>1</v>
      </c>
      <c r="G34" t="s">
        <v>16</v>
      </c>
      <c r="H34">
        <v>53</v>
      </c>
      <c r="I34">
        <v>55.249503009999998</v>
      </c>
      <c r="J34">
        <v>-4.4848600029999997</v>
      </c>
      <c r="K34">
        <v>323.51858499999997</v>
      </c>
      <c r="L34" t="s">
        <v>18</v>
      </c>
      <c r="M34" t="s">
        <v>29</v>
      </c>
    </row>
    <row r="35" spans="1:14" x14ac:dyDescent="0.25">
      <c r="A35">
        <v>45</v>
      </c>
      <c r="B35" t="s">
        <v>38</v>
      </c>
      <c r="C35">
        <v>10</v>
      </c>
      <c r="D35">
        <v>0</v>
      </c>
      <c r="E35" t="s">
        <v>36</v>
      </c>
      <c r="F35">
        <v>1</v>
      </c>
      <c r="G35" t="s">
        <v>16</v>
      </c>
      <c r="H35" t="s">
        <v>26</v>
      </c>
      <c r="I35">
        <v>55.250359000000003</v>
      </c>
      <c r="J35">
        <v>-4.484305</v>
      </c>
      <c r="K35" t="s">
        <v>26</v>
      </c>
      <c r="L35" t="s">
        <v>37</v>
      </c>
      <c r="M35">
        <v>0</v>
      </c>
      <c r="N35" t="s">
        <v>27</v>
      </c>
    </row>
    <row r="36" spans="1:14" x14ac:dyDescent="0.25">
      <c r="A36">
        <v>46</v>
      </c>
      <c r="B36" s="1" t="s">
        <v>39</v>
      </c>
      <c r="C36">
        <v>10</v>
      </c>
      <c r="D36">
        <v>10</v>
      </c>
      <c r="E36" t="s">
        <v>36</v>
      </c>
      <c r="F36">
        <v>1</v>
      </c>
      <c r="G36" t="s">
        <v>16</v>
      </c>
      <c r="H36" t="s">
        <v>26</v>
      </c>
      <c r="I36">
        <v>55.250242</v>
      </c>
      <c r="J36">
        <v>-4.4843479999999998</v>
      </c>
      <c r="K36" t="s">
        <v>26</v>
      </c>
      <c r="L36" t="s">
        <v>37</v>
      </c>
      <c r="M36">
        <v>0</v>
      </c>
      <c r="N36" t="s">
        <v>27</v>
      </c>
    </row>
    <row r="37" spans="1:14" x14ac:dyDescent="0.25">
      <c r="A37">
        <v>47</v>
      </c>
      <c r="B37" t="s">
        <v>40</v>
      </c>
      <c r="C37">
        <v>10</v>
      </c>
      <c r="D37">
        <v>20</v>
      </c>
      <c r="E37" t="s">
        <v>36</v>
      </c>
      <c r="F37">
        <v>1</v>
      </c>
      <c r="G37" t="s">
        <v>16</v>
      </c>
      <c r="H37" t="s">
        <v>26</v>
      </c>
      <c r="I37">
        <v>55.250151000000002</v>
      </c>
      <c r="J37">
        <v>-4.484407</v>
      </c>
      <c r="K37" t="s">
        <v>26</v>
      </c>
      <c r="L37" t="s">
        <v>37</v>
      </c>
      <c r="M37">
        <v>0</v>
      </c>
      <c r="N37" t="s">
        <v>27</v>
      </c>
    </row>
    <row r="38" spans="1:14" x14ac:dyDescent="0.25">
      <c r="A38">
        <v>48</v>
      </c>
      <c r="B38" s="1" t="s">
        <v>41</v>
      </c>
      <c r="C38">
        <v>10</v>
      </c>
      <c r="D38">
        <v>30</v>
      </c>
      <c r="E38" t="s">
        <v>36</v>
      </c>
      <c r="F38">
        <v>0</v>
      </c>
      <c r="G38" t="s">
        <v>16</v>
      </c>
      <c r="H38">
        <v>46</v>
      </c>
      <c r="I38">
        <v>55.250086979999999</v>
      </c>
      <c r="J38">
        <v>-4.4845200329999999</v>
      </c>
      <c r="K38">
        <v>328.90618899999998</v>
      </c>
      <c r="L38" t="s">
        <v>37</v>
      </c>
      <c r="M38" t="s">
        <v>29</v>
      </c>
      <c r="N38" t="s">
        <v>20</v>
      </c>
    </row>
    <row r="39" spans="1:14" x14ac:dyDescent="0.25">
      <c r="A39">
        <v>49</v>
      </c>
      <c r="B39" t="s">
        <v>42</v>
      </c>
      <c r="C39">
        <v>10</v>
      </c>
      <c r="D39">
        <v>40</v>
      </c>
      <c r="E39" t="s">
        <v>36</v>
      </c>
      <c r="F39">
        <v>0</v>
      </c>
      <c r="G39" t="s">
        <v>16</v>
      </c>
      <c r="H39">
        <v>47</v>
      </c>
      <c r="I39">
        <v>55.250025039999997</v>
      </c>
      <c r="J39">
        <v>-4.4846050259999997</v>
      </c>
      <c r="K39">
        <v>341.68426499999998</v>
      </c>
      <c r="L39" t="s">
        <v>37</v>
      </c>
      <c r="M39" t="s">
        <v>29</v>
      </c>
      <c r="N39" t="s">
        <v>20</v>
      </c>
    </row>
    <row r="40" spans="1:14" x14ac:dyDescent="0.25">
      <c r="A40">
        <v>50</v>
      </c>
      <c r="B40" s="1" t="s">
        <v>43</v>
      </c>
      <c r="C40">
        <v>10</v>
      </c>
      <c r="D40">
        <v>50</v>
      </c>
      <c r="E40" t="s">
        <v>36</v>
      </c>
      <c r="F40">
        <v>1</v>
      </c>
      <c r="G40" t="s">
        <v>16</v>
      </c>
      <c r="H40">
        <v>48</v>
      </c>
      <c r="I40">
        <v>55.249939040000001</v>
      </c>
      <c r="J40">
        <v>-4.4846600109999999</v>
      </c>
      <c r="K40">
        <v>346.04257200000001</v>
      </c>
      <c r="L40" t="s">
        <v>37</v>
      </c>
      <c r="M40" t="s">
        <v>29</v>
      </c>
    </row>
    <row r="41" spans="1:14" x14ac:dyDescent="0.25">
      <c r="A41">
        <v>51</v>
      </c>
      <c r="B41" t="s">
        <v>44</v>
      </c>
      <c r="C41">
        <v>10</v>
      </c>
      <c r="D41">
        <v>60</v>
      </c>
      <c r="E41" t="s">
        <v>36</v>
      </c>
      <c r="F41">
        <v>1</v>
      </c>
      <c r="G41" t="s">
        <v>16</v>
      </c>
      <c r="H41">
        <v>49</v>
      </c>
      <c r="I41">
        <v>55.249828979999997</v>
      </c>
      <c r="J41">
        <v>-4.4846640339999997</v>
      </c>
      <c r="K41">
        <v>346.106537</v>
      </c>
      <c r="L41" t="s">
        <v>37</v>
      </c>
      <c r="M41" t="s">
        <v>29</v>
      </c>
    </row>
    <row r="42" spans="1:14" x14ac:dyDescent="0.25">
      <c r="A42">
        <v>52</v>
      </c>
      <c r="B42" s="1" t="s">
        <v>45</v>
      </c>
      <c r="C42">
        <v>10</v>
      </c>
      <c r="D42">
        <v>70</v>
      </c>
      <c r="E42" t="s">
        <v>36</v>
      </c>
      <c r="F42">
        <v>1</v>
      </c>
      <c r="G42" t="s">
        <v>16</v>
      </c>
      <c r="H42">
        <v>50</v>
      </c>
      <c r="I42">
        <v>55.249716999999997</v>
      </c>
      <c r="J42">
        <v>-4.4847170079999996</v>
      </c>
      <c r="K42">
        <v>332.89868200000001</v>
      </c>
      <c r="L42" t="s">
        <v>37</v>
      </c>
      <c r="M42" t="s">
        <v>29</v>
      </c>
    </row>
    <row r="43" spans="1:14" x14ac:dyDescent="0.25">
      <c r="A43">
        <v>53</v>
      </c>
      <c r="B43" t="s">
        <v>46</v>
      </c>
      <c r="C43">
        <v>10</v>
      </c>
      <c r="D43">
        <v>80</v>
      </c>
      <c r="E43" t="s">
        <v>36</v>
      </c>
      <c r="F43">
        <v>1</v>
      </c>
      <c r="G43" t="s">
        <v>16</v>
      </c>
      <c r="H43">
        <v>51</v>
      </c>
      <c r="I43">
        <v>55.249664029999998</v>
      </c>
      <c r="J43">
        <v>-4.4847579949999998</v>
      </c>
      <c r="K43">
        <v>325.21716300000003</v>
      </c>
      <c r="L43" t="s">
        <v>37</v>
      </c>
      <c r="M43" t="s">
        <v>29</v>
      </c>
    </row>
    <row r="44" spans="1:14" x14ac:dyDescent="0.25">
      <c r="A44">
        <v>54</v>
      </c>
      <c r="B44" s="1" t="s">
        <v>47</v>
      </c>
      <c r="C44">
        <v>10</v>
      </c>
      <c r="D44">
        <v>90</v>
      </c>
      <c r="E44" t="s">
        <v>36</v>
      </c>
      <c r="F44">
        <v>1</v>
      </c>
      <c r="G44" t="s">
        <v>16</v>
      </c>
      <c r="H44">
        <v>52</v>
      </c>
      <c r="I44">
        <v>55.249564030000002</v>
      </c>
      <c r="J44">
        <v>-4.4848389639999997</v>
      </c>
      <c r="K44">
        <v>322.37402300000002</v>
      </c>
      <c r="L44" t="s">
        <v>37</v>
      </c>
      <c r="M44" t="s">
        <v>29</v>
      </c>
    </row>
    <row r="45" spans="1:14" x14ac:dyDescent="0.25">
      <c r="A45">
        <v>55</v>
      </c>
      <c r="B45" t="s">
        <v>48</v>
      </c>
      <c r="C45">
        <v>10</v>
      </c>
      <c r="D45">
        <v>100</v>
      </c>
      <c r="E45" t="s">
        <v>36</v>
      </c>
      <c r="F45">
        <v>1</v>
      </c>
      <c r="G45" t="s">
        <v>16</v>
      </c>
      <c r="H45">
        <v>53</v>
      </c>
      <c r="I45">
        <v>55.249503009999998</v>
      </c>
      <c r="J45">
        <v>-4.4848600029999997</v>
      </c>
      <c r="K45">
        <v>323.51858499999997</v>
      </c>
      <c r="L45" t="s">
        <v>37</v>
      </c>
      <c r="M45" t="s">
        <v>29</v>
      </c>
    </row>
    <row r="46" spans="1:14" x14ac:dyDescent="0.25">
      <c r="A46">
        <v>23</v>
      </c>
      <c r="B46" s="1" t="s">
        <v>49</v>
      </c>
      <c r="C46">
        <v>20</v>
      </c>
      <c r="D46">
        <v>0</v>
      </c>
      <c r="E46" t="s">
        <v>15</v>
      </c>
      <c r="F46">
        <v>1</v>
      </c>
      <c r="G46" t="s">
        <v>16</v>
      </c>
      <c r="H46" t="s">
        <v>50</v>
      </c>
      <c r="I46">
        <v>55.250364001840303</v>
      </c>
      <c r="J46">
        <v>-4.4841789733618498</v>
      </c>
      <c r="K46">
        <v>334.29718000000003</v>
      </c>
      <c r="L46" t="s">
        <v>18</v>
      </c>
      <c r="M46" t="s">
        <v>19</v>
      </c>
    </row>
    <row r="47" spans="1:14" x14ac:dyDescent="0.25">
      <c r="A47">
        <v>24</v>
      </c>
      <c r="B47" s="1" t="s">
        <v>51</v>
      </c>
      <c r="C47">
        <v>20</v>
      </c>
      <c r="D47">
        <v>10</v>
      </c>
      <c r="E47" t="s">
        <v>15</v>
      </c>
      <c r="F47">
        <v>1</v>
      </c>
      <c r="G47" t="s">
        <v>16</v>
      </c>
      <c r="H47" t="s">
        <v>52</v>
      </c>
      <c r="I47">
        <v>55.250252019613903</v>
      </c>
      <c r="J47">
        <v>-4.48419297114014</v>
      </c>
      <c r="K47">
        <v>331.91717499999902</v>
      </c>
      <c r="L47" t="s">
        <v>18</v>
      </c>
      <c r="M47" t="s">
        <v>19</v>
      </c>
    </row>
    <row r="48" spans="1:14" x14ac:dyDescent="0.25">
      <c r="A48">
        <v>25</v>
      </c>
      <c r="B48" s="1" t="s">
        <v>53</v>
      </c>
      <c r="C48">
        <v>20</v>
      </c>
      <c r="D48">
        <v>20</v>
      </c>
      <c r="E48" t="s">
        <v>15</v>
      </c>
      <c r="F48">
        <v>1</v>
      </c>
      <c r="G48" t="s">
        <v>16</v>
      </c>
      <c r="H48" t="s">
        <v>54</v>
      </c>
      <c r="I48">
        <v>55.250106006860698</v>
      </c>
      <c r="J48">
        <v>-4.4842839986085803</v>
      </c>
      <c r="K48">
        <v>331.712311</v>
      </c>
      <c r="L48" t="s">
        <v>18</v>
      </c>
      <c r="M48" t="s">
        <v>19</v>
      </c>
    </row>
    <row r="49" spans="1:14" x14ac:dyDescent="0.25">
      <c r="A49">
        <v>26</v>
      </c>
      <c r="B49" s="1" t="s">
        <v>55</v>
      </c>
      <c r="C49">
        <v>20</v>
      </c>
      <c r="D49">
        <v>30</v>
      </c>
      <c r="E49" t="s">
        <v>15</v>
      </c>
      <c r="F49">
        <v>1</v>
      </c>
      <c r="G49" t="s">
        <v>16</v>
      </c>
      <c r="H49" t="s">
        <v>56</v>
      </c>
      <c r="I49">
        <v>55.250064013525801</v>
      </c>
      <c r="J49">
        <v>-4.48438801802694</v>
      </c>
      <c r="K49">
        <v>329.63696299999901</v>
      </c>
      <c r="L49" t="s">
        <v>18</v>
      </c>
      <c r="M49" t="s">
        <v>19</v>
      </c>
    </row>
    <row r="50" spans="1:14" x14ac:dyDescent="0.25">
      <c r="A50">
        <v>27</v>
      </c>
      <c r="B50" s="1" t="s">
        <v>57</v>
      </c>
      <c r="C50">
        <v>20</v>
      </c>
      <c r="D50">
        <v>40</v>
      </c>
      <c r="E50" t="s">
        <v>15</v>
      </c>
      <c r="F50">
        <v>1</v>
      </c>
      <c r="G50" t="s">
        <v>16</v>
      </c>
      <c r="H50" t="s">
        <v>58</v>
      </c>
      <c r="I50">
        <v>55.249950019642696</v>
      </c>
      <c r="J50">
        <v>-4.4844659697264397</v>
      </c>
      <c r="K50">
        <v>328.764252</v>
      </c>
      <c r="L50" t="s">
        <v>18</v>
      </c>
      <c r="M50" t="s">
        <v>19</v>
      </c>
    </row>
    <row r="51" spans="1:14" x14ac:dyDescent="0.25">
      <c r="A51">
        <v>28</v>
      </c>
      <c r="B51" s="1" t="s">
        <v>59</v>
      </c>
      <c r="C51">
        <v>20</v>
      </c>
      <c r="D51">
        <v>50</v>
      </c>
      <c r="E51" t="s">
        <v>15</v>
      </c>
      <c r="F51">
        <v>1</v>
      </c>
      <c r="G51" t="s">
        <v>16</v>
      </c>
      <c r="H51" t="s">
        <v>60</v>
      </c>
      <c r="I51">
        <v>55.249882964417303</v>
      </c>
      <c r="J51">
        <v>-4.4845010060817003</v>
      </c>
      <c r="K51">
        <v>331.04538000000002</v>
      </c>
      <c r="L51" t="s">
        <v>18</v>
      </c>
      <c r="M51" t="s">
        <v>19</v>
      </c>
    </row>
    <row r="52" spans="1:14" x14ac:dyDescent="0.25">
      <c r="A52">
        <v>29</v>
      </c>
      <c r="B52" s="1" t="s">
        <v>61</v>
      </c>
      <c r="C52">
        <v>20</v>
      </c>
      <c r="D52">
        <v>60</v>
      </c>
      <c r="E52" t="s">
        <v>15</v>
      </c>
      <c r="F52">
        <v>1</v>
      </c>
      <c r="G52" t="s">
        <v>16</v>
      </c>
      <c r="H52" t="s">
        <v>62</v>
      </c>
      <c r="I52">
        <v>55.249822027981203</v>
      </c>
      <c r="J52">
        <v>-4.48451701551675</v>
      </c>
      <c r="K52">
        <v>325.88793900000002</v>
      </c>
      <c r="L52" t="s">
        <v>18</v>
      </c>
      <c r="M52" t="s">
        <v>19</v>
      </c>
    </row>
    <row r="53" spans="1:14" x14ac:dyDescent="0.25">
      <c r="A53">
        <v>30</v>
      </c>
      <c r="B53" s="1" t="s">
        <v>63</v>
      </c>
      <c r="C53">
        <v>20</v>
      </c>
      <c r="D53">
        <v>70</v>
      </c>
      <c r="E53" t="s">
        <v>15</v>
      </c>
      <c r="F53">
        <v>1</v>
      </c>
      <c r="G53" t="s">
        <v>16</v>
      </c>
      <c r="H53" t="s">
        <v>64</v>
      </c>
      <c r="I53">
        <v>55.249705016612999</v>
      </c>
      <c r="J53">
        <v>-4.48457996360957</v>
      </c>
      <c r="K53">
        <v>325.62979100000001</v>
      </c>
      <c r="L53" t="s">
        <v>18</v>
      </c>
      <c r="M53" t="s">
        <v>19</v>
      </c>
    </row>
    <row r="54" spans="1:14" x14ac:dyDescent="0.25">
      <c r="A54">
        <v>31</v>
      </c>
      <c r="B54" s="1" t="s">
        <v>65</v>
      </c>
      <c r="C54">
        <v>20</v>
      </c>
      <c r="D54">
        <v>80</v>
      </c>
      <c r="E54" t="s">
        <v>15</v>
      </c>
      <c r="F54">
        <v>1</v>
      </c>
      <c r="G54" t="s">
        <v>16</v>
      </c>
      <c r="H54" t="s">
        <v>66</v>
      </c>
      <c r="I54">
        <v>55.249620024114797</v>
      </c>
      <c r="J54">
        <v>-4.48465699329972</v>
      </c>
      <c r="K54">
        <v>326.38955700000002</v>
      </c>
      <c r="L54" t="s">
        <v>18</v>
      </c>
      <c r="M54" t="s">
        <v>19</v>
      </c>
    </row>
    <row r="55" spans="1:14" x14ac:dyDescent="0.25">
      <c r="A55">
        <v>32</v>
      </c>
      <c r="B55" s="1" t="s">
        <v>67</v>
      </c>
      <c r="C55">
        <v>20</v>
      </c>
      <c r="D55">
        <v>90</v>
      </c>
      <c r="E55" t="s">
        <v>15</v>
      </c>
      <c r="F55">
        <v>1</v>
      </c>
      <c r="G55" t="s">
        <v>16</v>
      </c>
      <c r="H55" t="s">
        <v>68</v>
      </c>
      <c r="I55">
        <v>55.249552968889397</v>
      </c>
      <c r="J55">
        <v>-4.4846910238265902</v>
      </c>
      <c r="K55">
        <v>324.07824699999901</v>
      </c>
      <c r="L55" t="s">
        <v>18</v>
      </c>
      <c r="M55" t="s">
        <v>19</v>
      </c>
    </row>
    <row r="56" spans="1:14" x14ac:dyDescent="0.25">
      <c r="A56">
        <v>33</v>
      </c>
      <c r="B56" s="1" t="s">
        <v>69</v>
      </c>
      <c r="C56">
        <v>20</v>
      </c>
      <c r="D56">
        <v>100</v>
      </c>
      <c r="E56" t="s">
        <v>15</v>
      </c>
      <c r="F56">
        <v>1</v>
      </c>
      <c r="G56" t="s">
        <v>16</v>
      </c>
      <c r="H56">
        <v>62</v>
      </c>
      <c r="I56">
        <v>55.249464959999997</v>
      </c>
      <c r="J56">
        <v>-4.4847099669999997</v>
      </c>
      <c r="K56">
        <v>332.71661399999999</v>
      </c>
      <c r="L56" t="s">
        <v>18</v>
      </c>
      <c r="M56" t="s">
        <v>29</v>
      </c>
    </row>
    <row r="57" spans="1:14" x14ac:dyDescent="0.25">
      <c r="A57">
        <v>56</v>
      </c>
      <c r="B57" s="1" t="s">
        <v>49</v>
      </c>
      <c r="C57">
        <v>20</v>
      </c>
      <c r="D57">
        <v>0</v>
      </c>
      <c r="E57" t="s">
        <v>36</v>
      </c>
      <c r="F57">
        <v>0</v>
      </c>
      <c r="G57" t="s">
        <v>16</v>
      </c>
      <c r="H57" t="s">
        <v>50</v>
      </c>
      <c r="I57">
        <v>55.250364001840303</v>
      </c>
      <c r="J57">
        <v>-4.4841789733618498</v>
      </c>
      <c r="K57">
        <v>334.29718000000003</v>
      </c>
      <c r="L57" t="s">
        <v>37</v>
      </c>
      <c r="M57" t="s">
        <v>19</v>
      </c>
      <c r="N57" t="s">
        <v>20</v>
      </c>
    </row>
    <row r="58" spans="1:14" x14ac:dyDescent="0.25">
      <c r="A58">
        <v>57</v>
      </c>
      <c r="B58" s="1" t="s">
        <v>51</v>
      </c>
      <c r="C58">
        <v>20</v>
      </c>
      <c r="D58">
        <v>10</v>
      </c>
      <c r="E58" t="s">
        <v>36</v>
      </c>
      <c r="F58">
        <v>1</v>
      </c>
      <c r="G58" t="s">
        <v>16</v>
      </c>
      <c r="H58" t="s">
        <v>52</v>
      </c>
      <c r="I58">
        <v>55.250252019613903</v>
      </c>
      <c r="J58">
        <v>-4.48419297114014</v>
      </c>
      <c r="K58">
        <v>331.91717499999902</v>
      </c>
      <c r="L58" t="s">
        <v>37</v>
      </c>
      <c r="M58" t="s">
        <v>19</v>
      </c>
    </row>
    <row r="59" spans="1:14" x14ac:dyDescent="0.25">
      <c r="A59">
        <v>58</v>
      </c>
      <c r="B59" s="1" t="s">
        <v>53</v>
      </c>
      <c r="C59">
        <v>20</v>
      </c>
      <c r="D59">
        <v>20</v>
      </c>
      <c r="E59" t="s">
        <v>36</v>
      </c>
      <c r="F59">
        <v>1</v>
      </c>
      <c r="G59" t="s">
        <v>16</v>
      </c>
      <c r="H59" t="s">
        <v>54</v>
      </c>
      <c r="I59">
        <v>55.250106006860698</v>
      </c>
      <c r="J59">
        <v>-4.4842839986085803</v>
      </c>
      <c r="K59">
        <v>331.712311</v>
      </c>
      <c r="L59" t="s">
        <v>37</v>
      </c>
      <c r="M59" t="s">
        <v>19</v>
      </c>
    </row>
    <row r="60" spans="1:14" x14ac:dyDescent="0.25">
      <c r="A60">
        <v>59</v>
      </c>
      <c r="B60" s="1" t="s">
        <v>55</v>
      </c>
      <c r="C60">
        <v>20</v>
      </c>
      <c r="D60">
        <v>30</v>
      </c>
      <c r="E60" t="s">
        <v>36</v>
      </c>
      <c r="F60">
        <v>1</v>
      </c>
      <c r="G60" t="s">
        <v>16</v>
      </c>
      <c r="H60" t="s">
        <v>56</v>
      </c>
      <c r="I60">
        <v>55.250064013525801</v>
      </c>
      <c r="J60">
        <v>-4.48438801802694</v>
      </c>
      <c r="K60">
        <v>329.63696299999901</v>
      </c>
      <c r="L60" t="s">
        <v>37</v>
      </c>
      <c r="M60" t="s">
        <v>19</v>
      </c>
    </row>
    <row r="61" spans="1:14" x14ac:dyDescent="0.25">
      <c r="A61">
        <v>60</v>
      </c>
      <c r="B61" s="1" t="s">
        <v>57</v>
      </c>
      <c r="C61">
        <v>20</v>
      </c>
      <c r="D61">
        <v>40</v>
      </c>
      <c r="E61" t="s">
        <v>36</v>
      </c>
      <c r="F61">
        <v>1</v>
      </c>
      <c r="G61" t="s">
        <v>16</v>
      </c>
      <c r="H61" t="s">
        <v>58</v>
      </c>
      <c r="I61">
        <v>55.249950019642696</v>
      </c>
      <c r="J61">
        <v>-4.4844659697264397</v>
      </c>
      <c r="K61">
        <v>328.764252</v>
      </c>
      <c r="L61" t="s">
        <v>37</v>
      </c>
      <c r="M61" t="s">
        <v>19</v>
      </c>
    </row>
    <row r="62" spans="1:14" x14ac:dyDescent="0.25">
      <c r="A62">
        <v>61</v>
      </c>
      <c r="B62" s="1" t="s">
        <v>59</v>
      </c>
      <c r="C62">
        <v>20</v>
      </c>
      <c r="D62">
        <v>50</v>
      </c>
      <c r="E62" t="s">
        <v>36</v>
      </c>
      <c r="F62">
        <v>1</v>
      </c>
      <c r="G62" t="s">
        <v>16</v>
      </c>
      <c r="H62" t="s">
        <v>60</v>
      </c>
      <c r="I62">
        <v>55.249882964417303</v>
      </c>
      <c r="J62">
        <v>-4.4845010060817003</v>
      </c>
      <c r="K62">
        <v>331.04538000000002</v>
      </c>
      <c r="L62" t="s">
        <v>37</v>
      </c>
      <c r="M62" t="s">
        <v>19</v>
      </c>
    </row>
    <row r="63" spans="1:14" x14ac:dyDescent="0.25">
      <c r="A63">
        <v>62</v>
      </c>
      <c r="B63" s="1" t="s">
        <v>61</v>
      </c>
      <c r="C63">
        <v>20</v>
      </c>
      <c r="D63">
        <v>60</v>
      </c>
      <c r="E63" t="s">
        <v>36</v>
      </c>
      <c r="F63">
        <v>1</v>
      </c>
      <c r="G63" t="s">
        <v>16</v>
      </c>
      <c r="H63" t="s">
        <v>62</v>
      </c>
      <c r="I63">
        <v>55.249822027981203</v>
      </c>
      <c r="J63">
        <v>-4.48451701551675</v>
      </c>
      <c r="K63">
        <v>325.88793900000002</v>
      </c>
      <c r="L63" t="s">
        <v>37</v>
      </c>
      <c r="M63" t="s">
        <v>19</v>
      </c>
    </row>
    <row r="64" spans="1:14" x14ac:dyDescent="0.25">
      <c r="A64">
        <v>63</v>
      </c>
      <c r="B64" s="1" t="s">
        <v>63</v>
      </c>
      <c r="C64">
        <v>20</v>
      </c>
      <c r="D64">
        <v>70</v>
      </c>
      <c r="E64" t="s">
        <v>36</v>
      </c>
      <c r="F64">
        <v>1</v>
      </c>
      <c r="G64" t="s">
        <v>16</v>
      </c>
      <c r="H64" t="s">
        <v>64</v>
      </c>
      <c r="I64">
        <v>55.249705016612999</v>
      </c>
      <c r="J64">
        <v>-4.48457996360957</v>
      </c>
      <c r="K64">
        <v>325.62979100000001</v>
      </c>
      <c r="L64" t="s">
        <v>37</v>
      </c>
      <c r="M64" t="s">
        <v>19</v>
      </c>
    </row>
    <row r="65" spans="1:13" x14ac:dyDescent="0.25">
      <c r="A65">
        <v>64</v>
      </c>
      <c r="B65" s="1" t="s">
        <v>65</v>
      </c>
      <c r="C65">
        <v>20</v>
      </c>
      <c r="D65">
        <v>80</v>
      </c>
      <c r="E65" t="s">
        <v>36</v>
      </c>
      <c r="F65">
        <v>1</v>
      </c>
      <c r="G65" t="s">
        <v>16</v>
      </c>
      <c r="H65" t="s">
        <v>66</v>
      </c>
      <c r="I65">
        <v>55.249620024114797</v>
      </c>
      <c r="J65">
        <v>-4.48465699329972</v>
      </c>
      <c r="K65">
        <v>326.38955700000002</v>
      </c>
      <c r="L65" t="s">
        <v>37</v>
      </c>
      <c r="M65" t="s">
        <v>19</v>
      </c>
    </row>
    <row r="66" spans="1:13" x14ac:dyDescent="0.25">
      <c r="A66">
        <v>65</v>
      </c>
      <c r="B66" s="1" t="s">
        <v>67</v>
      </c>
      <c r="C66">
        <v>20</v>
      </c>
      <c r="D66">
        <v>90</v>
      </c>
      <c r="E66" t="s">
        <v>36</v>
      </c>
      <c r="F66">
        <v>1</v>
      </c>
      <c r="G66" t="s">
        <v>16</v>
      </c>
      <c r="H66" t="s">
        <v>68</v>
      </c>
      <c r="I66">
        <v>55.249552968889397</v>
      </c>
      <c r="J66">
        <v>-4.4846910238265902</v>
      </c>
      <c r="K66">
        <v>324.07824699999901</v>
      </c>
      <c r="L66" t="s">
        <v>37</v>
      </c>
      <c r="M66" t="s">
        <v>19</v>
      </c>
    </row>
    <row r="67" spans="1:13" x14ac:dyDescent="0.25">
      <c r="A67">
        <v>66</v>
      </c>
      <c r="B67" s="1" t="s">
        <v>69</v>
      </c>
      <c r="C67">
        <v>20</v>
      </c>
      <c r="D67">
        <v>100</v>
      </c>
      <c r="E67" t="s">
        <v>36</v>
      </c>
      <c r="F67">
        <v>1</v>
      </c>
      <c r="G67" t="s">
        <v>16</v>
      </c>
      <c r="H67">
        <v>62</v>
      </c>
      <c r="I67">
        <v>55.249464959999997</v>
      </c>
      <c r="J67">
        <v>-4.4847099669999997</v>
      </c>
      <c r="K67">
        <v>332.71661399999999</v>
      </c>
      <c r="L67" t="s">
        <v>37</v>
      </c>
      <c r="M67" t="s">
        <v>29</v>
      </c>
    </row>
  </sheetData>
  <sortState xmlns:xlrd2="http://schemas.microsoft.com/office/spreadsheetml/2017/richdata2" ref="A2:S67">
    <sortCondition ref="C2:C6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80B5-0714-4C39-B328-D7BF16630D51}">
  <dimension ref="A1:K67"/>
  <sheetViews>
    <sheetView topLeftCell="A15" zoomScale="72" zoomScaleNormal="55" workbookViewId="0">
      <selection activeCell="K35" sqref="K35:K37"/>
    </sheetView>
  </sheetViews>
  <sheetFormatPr defaultRowHeight="15" x14ac:dyDescent="0.25"/>
  <cols>
    <col min="1" max="8" width="15.7109375" customWidth="1"/>
    <col min="9" max="9" width="18.7109375" customWidth="1"/>
    <col min="10" max="10" width="23.5703125" customWidth="1"/>
    <col min="11" max="12" width="15.7109375" customWidth="1"/>
    <col min="13" max="13" width="18.7109375" customWidth="1"/>
    <col min="16" max="17" width="15.7109375" customWidth="1"/>
    <col min="18" max="18" width="18.1406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70</v>
      </c>
      <c r="J1" t="s">
        <v>71</v>
      </c>
      <c r="K1" t="s">
        <v>13</v>
      </c>
    </row>
    <row r="2" spans="1:11" x14ac:dyDescent="0.25">
      <c r="A2">
        <v>1</v>
      </c>
      <c r="B2">
        <v>0</v>
      </c>
      <c r="C2">
        <v>0</v>
      </c>
      <c r="D2" t="s">
        <v>15</v>
      </c>
      <c r="E2">
        <v>0</v>
      </c>
      <c r="F2">
        <v>55.250344974920097</v>
      </c>
      <c r="G2">
        <v>-4.4844399858266097</v>
      </c>
      <c r="H2">
        <v>336.470032</v>
      </c>
      <c r="I2" t="s">
        <v>26</v>
      </c>
      <c r="J2" t="s">
        <v>26</v>
      </c>
      <c r="K2" t="s">
        <v>20</v>
      </c>
    </row>
    <row r="3" spans="1:11" x14ac:dyDescent="0.25">
      <c r="A3">
        <v>2</v>
      </c>
      <c r="B3">
        <v>0</v>
      </c>
      <c r="C3">
        <v>10</v>
      </c>
      <c r="D3" t="s">
        <v>15</v>
      </c>
      <c r="E3">
        <v>1</v>
      </c>
      <c r="F3">
        <v>55.250236010178902</v>
      </c>
      <c r="G3">
        <v>-4.4844699930399603</v>
      </c>
      <c r="H3">
        <v>331.82421900000003</v>
      </c>
      <c r="I3" t="s">
        <v>72</v>
      </c>
      <c r="J3">
        <v>2</v>
      </c>
    </row>
    <row r="4" spans="1:11" x14ac:dyDescent="0.25">
      <c r="A4">
        <v>3</v>
      </c>
      <c r="B4">
        <v>0</v>
      </c>
      <c r="C4">
        <v>20</v>
      </c>
      <c r="D4" t="s">
        <v>15</v>
      </c>
      <c r="E4">
        <v>1</v>
      </c>
      <c r="F4">
        <v>55.250206002965498</v>
      </c>
      <c r="G4">
        <v>-4.4845040235668403</v>
      </c>
      <c r="H4">
        <v>333.71362299999902</v>
      </c>
      <c r="I4" t="s">
        <v>72</v>
      </c>
      <c r="J4">
        <v>1</v>
      </c>
    </row>
    <row r="5" spans="1:11" x14ac:dyDescent="0.25">
      <c r="A5">
        <v>4</v>
      </c>
      <c r="B5">
        <v>0</v>
      </c>
      <c r="C5">
        <v>30</v>
      </c>
      <c r="D5" t="s">
        <v>15</v>
      </c>
      <c r="E5">
        <v>1</v>
      </c>
      <c r="F5">
        <v>55.250138999999997</v>
      </c>
      <c r="G5">
        <v>-4.4846430000000002</v>
      </c>
      <c r="H5" t="s">
        <v>26</v>
      </c>
      <c r="I5" t="s">
        <v>73</v>
      </c>
      <c r="J5">
        <v>1</v>
      </c>
      <c r="K5" t="s">
        <v>27</v>
      </c>
    </row>
    <row r="6" spans="1:11" x14ac:dyDescent="0.25">
      <c r="A6">
        <v>5</v>
      </c>
      <c r="B6">
        <v>0</v>
      </c>
      <c r="C6">
        <v>40</v>
      </c>
      <c r="D6" t="s">
        <v>15</v>
      </c>
      <c r="E6">
        <v>1</v>
      </c>
      <c r="F6">
        <v>55.250069959999998</v>
      </c>
      <c r="G6">
        <v>-4.4847170079999996</v>
      </c>
      <c r="H6">
        <v>441.84515399999998</v>
      </c>
      <c r="I6" t="s">
        <v>72</v>
      </c>
      <c r="J6">
        <v>1</v>
      </c>
    </row>
    <row r="7" spans="1:11" x14ac:dyDescent="0.25">
      <c r="A7">
        <v>6</v>
      </c>
      <c r="B7">
        <v>0</v>
      </c>
      <c r="C7">
        <v>50</v>
      </c>
      <c r="D7" t="s">
        <v>15</v>
      </c>
      <c r="E7">
        <v>1</v>
      </c>
      <c r="F7">
        <v>55.249944990000003</v>
      </c>
      <c r="G7">
        <v>-4.4847900139999997</v>
      </c>
      <c r="H7">
        <v>349.35732999999999</v>
      </c>
      <c r="I7" t="s">
        <v>73</v>
      </c>
      <c r="J7">
        <v>2</v>
      </c>
    </row>
    <row r="8" spans="1:11" x14ac:dyDescent="0.25">
      <c r="A8">
        <v>7</v>
      </c>
      <c r="B8">
        <v>0</v>
      </c>
      <c r="C8">
        <v>60</v>
      </c>
      <c r="D8" t="s">
        <v>15</v>
      </c>
      <c r="E8">
        <v>1</v>
      </c>
      <c r="F8">
        <v>55.249875000000003</v>
      </c>
      <c r="G8">
        <v>-4.484792026</v>
      </c>
      <c r="H8">
        <v>342.23767099999998</v>
      </c>
      <c r="I8" t="s">
        <v>73</v>
      </c>
      <c r="J8">
        <v>2</v>
      </c>
    </row>
    <row r="9" spans="1:11" x14ac:dyDescent="0.25">
      <c r="A9">
        <v>8</v>
      </c>
      <c r="B9">
        <v>0</v>
      </c>
      <c r="C9">
        <v>70</v>
      </c>
      <c r="D9" t="s">
        <v>15</v>
      </c>
      <c r="E9">
        <v>1</v>
      </c>
      <c r="F9">
        <v>55.249768969999998</v>
      </c>
      <c r="G9">
        <v>-4.4848170039999999</v>
      </c>
      <c r="H9">
        <v>312.73947099999998</v>
      </c>
      <c r="I9" t="s">
        <v>72</v>
      </c>
      <c r="J9">
        <v>1</v>
      </c>
    </row>
    <row r="10" spans="1:11" x14ac:dyDescent="0.25">
      <c r="A10">
        <v>9</v>
      </c>
      <c r="B10">
        <v>0</v>
      </c>
      <c r="C10">
        <v>80</v>
      </c>
      <c r="D10" t="s">
        <v>15</v>
      </c>
      <c r="E10">
        <v>1</v>
      </c>
      <c r="F10">
        <v>55.249690010000002</v>
      </c>
      <c r="G10">
        <v>-4.4849050139999997</v>
      </c>
      <c r="H10">
        <v>337.29708900000003</v>
      </c>
      <c r="I10" t="s">
        <v>73</v>
      </c>
      <c r="J10">
        <v>1</v>
      </c>
    </row>
    <row r="11" spans="1:11" x14ac:dyDescent="0.25">
      <c r="A11">
        <v>10</v>
      </c>
      <c r="B11">
        <v>0</v>
      </c>
      <c r="C11">
        <v>90</v>
      </c>
      <c r="D11" t="s">
        <v>15</v>
      </c>
      <c r="E11">
        <v>1</v>
      </c>
      <c r="F11">
        <v>55.249610969999999</v>
      </c>
      <c r="G11">
        <v>-4.4849490190000001</v>
      </c>
      <c r="H11">
        <v>371.58544899999998</v>
      </c>
      <c r="I11" t="s">
        <v>72</v>
      </c>
      <c r="J11">
        <v>1</v>
      </c>
    </row>
    <row r="12" spans="1:11" x14ac:dyDescent="0.25">
      <c r="A12">
        <v>11</v>
      </c>
      <c r="B12">
        <v>0</v>
      </c>
      <c r="C12">
        <v>100</v>
      </c>
      <c r="D12" t="s">
        <v>15</v>
      </c>
      <c r="E12">
        <v>1</v>
      </c>
      <c r="F12">
        <v>55.249637960000001</v>
      </c>
      <c r="G12">
        <v>-4.4849480130000003</v>
      </c>
      <c r="H12">
        <v>343.08682299999998</v>
      </c>
      <c r="I12" t="s">
        <v>72</v>
      </c>
      <c r="J12">
        <v>1</v>
      </c>
    </row>
    <row r="13" spans="1:11" x14ac:dyDescent="0.25">
      <c r="A13">
        <v>34</v>
      </c>
      <c r="B13">
        <v>0</v>
      </c>
      <c r="C13">
        <v>0</v>
      </c>
      <c r="D13" t="s">
        <v>36</v>
      </c>
      <c r="E13">
        <v>0</v>
      </c>
      <c r="F13">
        <v>55.250344974920097</v>
      </c>
      <c r="G13">
        <v>-4.4844399858266097</v>
      </c>
      <c r="H13">
        <v>336.470032</v>
      </c>
      <c r="I13" t="s">
        <v>26</v>
      </c>
      <c r="J13" t="s">
        <v>26</v>
      </c>
      <c r="K13" t="s">
        <v>20</v>
      </c>
    </row>
    <row r="14" spans="1:11" x14ac:dyDescent="0.25">
      <c r="A14">
        <v>35</v>
      </c>
      <c r="B14">
        <v>0</v>
      </c>
      <c r="C14">
        <v>10</v>
      </c>
      <c r="D14" t="s">
        <v>36</v>
      </c>
      <c r="E14">
        <v>1</v>
      </c>
      <c r="F14">
        <v>55.250236010178902</v>
      </c>
      <c r="G14">
        <v>-4.4844699930399603</v>
      </c>
      <c r="H14">
        <v>331.82421900000003</v>
      </c>
      <c r="I14" t="s">
        <v>72</v>
      </c>
      <c r="J14">
        <v>2</v>
      </c>
    </row>
    <row r="15" spans="1:11" x14ac:dyDescent="0.25">
      <c r="A15">
        <v>36</v>
      </c>
      <c r="B15">
        <v>0</v>
      </c>
      <c r="C15">
        <v>20</v>
      </c>
      <c r="D15" t="s">
        <v>36</v>
      </c>
      <c r="E15">
        <v>1</v>
      </c>
      <c r="F15">
        <v>55.250206002965498</v>
      </c>
      <c r="G15">
        <v>-4.4845040235668403</v>
      </c>
      <c r="H15">
        <v>333.71362299999902</v>
      </c>
      <c r="I15" t="s">
        <v>26</v>
      </c>
      <c r="J15" t="s">
        <v>26</v>
      </c>
      <c r="K15" t="s">
        <v>74</v>
      </c>
    </row>
    <row r="16" spans="1:11" x14ac:dyDescent="0.25">
      <c r="A16">
        <v>37</v>
      </c>
      <c r="B16">
        <v>0</v>
      </c>
      <c r="C16">
        <v>30</v>
      </c>
      <c r="D16" t="s">
        <v>36</v>
      </c>
      <c r="E16">
        <v>0</v>
      </c>
      <c r="F16">
        <v>55.250138999999997</v>
      </c>
      <c r="G16">
        <v>-4.4846430000000002</v>
      </c>
      <c r="H16" t="s">
        <v>26</v>
      </c>
      <c r="I16" t="s">
        <v>26</v>
      </c>
      <c r="J16" t="s">
        <v>26</v>
      </c>
      <c r="K16" t="s">
        <v>27</v>
      </c>
    </row>
    <row r="17" spans="1:11" x14ac:dyDescent="0.25">
      <c r="A17">
        <v>38</v>
      </c>
      <c r="B17">
        <v>0</v>
      </c>
      <c r="C17">
        <v>40</v>
      </c>
      <c r="D17" t="s">
        <v>36</v>
      </c>
      <c r="E17">
        <v>0</v>
      </c>
      <c r="F17">
        <v>55.250069959999998</v>
      </c>
      <c r="G17">
        <v>-4.4847170079999996</v>
      </c>
      <c r="H17">
        <v>441.84515399999998</v>
      </c>
      <c r="I17" t="s">
        <v>26</v>
      </c>
      <c r="J17" t="s">
        <v>26</v>
      </c>
      <c r="K17" t="s">
        <v>20</v>
      </c>
    </row>
    <row r="18" spans="1:11" x14ac:dyDescent="0.25">
      <c r="A18">
        <v>39</v>
      </c>
      <c r="B18">
        <v>0</v>
      </c>
      <c r="C18">
        <v>50</v>
      </c>
      <c r="D18" t="s">
        <v>36</v>
      </c>
      <c r="E18">
        <v>1</v>
      </c>
      <c r="F18">
        <v>55.249944990000003</v>
      </c>
      <c r="G18">
        <v>-4.4847900139999997</v>
      </c>
      <c r="H18">
        <v>349.35732999999999</v>
      </c>
      <c r="I18" t="s">
        <v>72</v>
      </c>
      <c r="J18">
        <v>2</v>
      </c>
    </row>
    <row r="19" spans="1:11" x14ac:dyDescent="0.25">
      <c r="A19">
        <v>40</v>
      </c>
      <c r="B19">
        <v>0</v>
      </c>
      <c r="C19">
        <v>60</v>
      </c>
      <c r="D19" t="s">
        <v>36</v>
      </c>
      <c r="E19">
        <v>1</v>
      </c>
      <c r="F19">
        <v>55.249875000000003</v>
      </c>
      <c r="G19">
        <v>-4.484792026</v>
      </c>
      <c r="H19">
        <v>342.23767099999998</v>
      </c>
      <c r="I19" t="s">
        <v>73</v>
      </c>
      <c r="J19">
        <v>2</v>
      </c>
    </row>
    <row r="20" spans="1:11" x14ac:dyDescent="0.25">
      <c r="A20">
        <v>41</v>
      </c>
      <c r="B20">
        <v>0</v>
      </c>
      <c r="C20">
        <v>70</v>
      </c>
      <c r="D20" t="s">
        <v>36</v>
      </c>
      <c r="E20">
        <v>1</v>
      </c>
      <c r="F20">
        <v>55.249768969999998</v>
      </c>
      <c r="G20">
        <v>-4.4848170039999999</v>
      </c>
      <c r="H20">
        <v>312.73947099999998</v>
      </c>
      <c r="I20" t="s">
        <v>72</v>
      </c>
      <c r="J20">
        <v>1</v>
      </c>
      <c r="K20" t="s">
        <v>75</v>
      </c>
    </row>
    <row r="21" spans="1:11" x14ac:dyDescent="0.25">
      <c r="A21">
        <v>42</v>
      </c>
      <c r="B21">
        <v>0</v>
      </c>
      <c r="C21">
        <v>80</v>
      </c>
      <c r="D21" t="s">
        <v>36</v>
      </c>
      <c r="E21">
        <v>1</v>
      </c>
      <c r="F21">
        <v>55.249690010000002</v>
      </c>
      <c r="G21">
        <v>-4.4849050139999997</v>
      </c>
      <c r="H21">
        <v>337.29708900000003</v>
      </c>
      <c r="I21" t="s">
        <v>26</v>
      </c>
      <c r="J21" t="s">
        <v>26</v>
      </c>
      <c r="K21" t="s">
        <v>76</v>
      </c>
    </row>
    <row r="22" spans="1:11" x14ac:dyDescent="0.25">
      <c r="A22">
        <v>43</v>
      </c>
      <c r="B22">
        <v>0</v>
      </c>
      <c r="C22">
        <v>90</v>
      </c>
      <c r="D22" t="s">
        <v>36</v>
      </c>
      <c r="E22">
        <v>1</v>
      </c>
      <c r="F22">
        <v>55.249610969999999</v>
      </c>
      <c r="G22">
        <v>-4.4849490190000001</v>
      </c>
      <c r="H22">
        <v>371.58544899999998</v>
      </c>
      <c r="I22" t="s">
        <v>72</v>
      </c>
      <c r="J22">
        <v>1</v>
      </c>
    </row>
    <row r="23" spans="1:11" x14ac:dyDescent="0.25">
      <c r="A23">
        <v>44</v>
      </c>
      <c r="B23">
        <v>0</v>
      </c>
      <c r="C23">
        <v>100</v>
      </c>
      <c r="D23" t="s">
        <v>36</v>
      </c>
      <c r="E23">
        <v>1</v>
      </c>
      <c r="F23">
        <v>55.249637960000001</v>
      </c>
      <c r="G23">
        <v>-4.4849480130000003</v>
      </c>
      <c r="H23">
        <v>343.08682299999998</v>
      </c>
      <c r="I23" t="s">
        <v>72</v>
      </c>
      <c r="J23">
        <v>2</v>
      </c>
    </row>
    <row r="24" spans="1:11" x14ac:dyDescent="0.25">
      <c r="A24">
        <v>12</v>
      </c>
      <c r="B24">
        <v>10</v>
      </c>
      <c r="C24">
        <v>0</v>
      </c>
      <c r="D24" t="s">
        <v>15</v>
      </c>
      <c r="E24">
        <v>1</v>
      </c>
      <c r="F24">
        <v>55.250359000000003</v>
      </c>
      <c r="G24">
        <v>-4.484305</v>
      </c>
      <c r="H24" t="s">
        <v>26</v>
      </c>
      <c r="I24" t="s">
        <v>72</v>
      </c>
      <c r="J24">
        <v>1</v>
      </c>
      <c r="K24" t="s">
        <v>27</v>
      </c>
    </row>
    <row r="25" spans="1:11" x14ac:dyDescent="0.25">
      <c r="A25">
        <v>13</v>
      </c>
      <c r="B25">
        <v>10</v>
      </c>
      <c r="C25">
        <v>10</v>
      </c>
      <c r="D25" t="s">
        <v>15</v>
      </c>
      <c r="E25">
        <v>1</v>
      </c>
      <c r="F25">
        <v>55.250242</v>
      </c>
      <c r="G25">
        <v>-4.4843479999999998</v>
      </c>
      <c r="H25" t="s">
        <v>26</v>
      </c>
      <c r="I25" t="s">
        <v>72</v>
      </c>
      <c r="J25">
        <v>1</v>
      </c>
      <c r="K25" t="s">
        <v>27</v>
      </c>
    </row>
    <row r="26" spans="1:11" x14ac:dyDescent="0.25">
      <c r="A26">
        <v>14</v>
      </c>
      <c r="B26">
        <v>10</v>
      </c>
      <c r="C26">
        <v>20</v>
      </c>
      <c r="D26" t="s">
        <v>15</v>
      </c>
      <c r="E26">
        <v>1</v>
      </c>
      <c r="F26">
        <v>55.250151000000002</v>
      </c>
      <c r="G26">
        <v>-4.484407</v>
      </c>
      <c r="H26" t="s">
        <v>26</v>
      </c>
      <c r="I26" t="s">
        <v>72</v>
      </c>
      <c r="J26">
        <v>1</v>
      </c>
      <c r="K26" t="s">
        <v>27</v>
      </c>
    </row>
    <row r="27" spans="1:11" x14ac:dyDescent="0.25">
      <c r="A27">
        <v>15</v>
      </c>
      <c r="B27">
        <v>10</v>
      </c>
      <c r="C27">
        <v>30</v>
      </c>
      <c r="D27" t="s">
        <v>15</v>
      </c>
      <c r="E27">
        <v>1</v>
      </c>
      <c r="F27">
        <v>55.250086979999999</v>
      </c>
      <c r="G27">
        <v>-4.4845200329999999</v>
      </c>
      <c r="H27">
        <v>328.90618899999998</v>
      </c>
      <c r="I27" t="s">
        <v>73</v>
      </c>
      <c r="J27">
        <v>1</v>
      </c>
    </row>
    <row r="28" spans="1:11" x14ac:dyDescent="0.25">
      <c r="A28">
        <v>16</v>
      </c>
      <c r="B28">
        <v>10</v>
      </c>
      <c r="C28">
        <v>40</v>
      </c>
      <c r="D28" t="s">
        <v>15</v>
      </c>
      <c r="E28">
        <v>1</v>
      </c>
      <c r="F28">
        <v>55.250025039999997</v>
      </c>
      <c r="G28">
        <v>-4.4846050259999997</v>
      </c>
      <c r="H28">
        <v>341.68426499999998</v>
      </c>
      <c r="I28" t="s">
        <v>72</v>
      </c>
      <c r="J28">
        <v>1</v>
      </c>
    </row>
    <row r="29" spans="1:11" x14ac:dyDescent="0.25">
      <c r="A29">
        <v>17</v>
      </c>
      <c r="B29">
        <v>10</v>
      </c>
      <c r="C29">
        <v>50</v>
      </c>
      <c r="D29" t="s">
        <v>15</v>
      </c>
      <c r="E29">
        <v>1</v>
      </c>
      <c r="F29">
        <v>55.249939040000001</v>
      </c>
      <c r="G29">
        <v>-4.4846600109999999</v>
      </c>
      <c r="H29">
        <v>346.04257200000001</v>
      </c>
      <c r="I29" t="s">
        <v>72</v>
      </c>
      <c r="J29">
        <v>1</v>
      </c>
    </row>
    <row r="30" spans="1:11" x14ac:dyDescent="0.25">
      <c r="A30">
        <v>18</v>
      </c>
      <c r="B30">
        <v>10</v>
      </c>
      <c r="C30">
        <v>60</v>
      </c>
      <c r="D30" t="s">
        <v>15</v>
      </c>
      <c r="E30">
        <v>1</v>
      </c>
      <c r="F30">
        <v>55.249828979999997</v>
      </c>
      <c r="G30">
        <v>-4.4846640339999997</v>
      </c>
      <c r="H30">
        <v>346.106537</v>
      </c>
      <c r="I30" t="s">
        <v>72</v>
      </c>
      <c r="J30">
        <v>1</v>
      </c>
    </row>
    <row r="31" spans="1:11" x14ac:dyDescent="0.25">
      <c r="A31">
        <v>19</v>
      </c>
      <c r="B31">
        <v>10</v>
      </c>
      <c r="C31">
        <v>70</v>
      </c>
      <c r="D31" t="s">
        <v>15</v>
      </c>
      <c r="E31">
        <v>1</v>
      </c>
      <c r="F31">
        <v>55.249716999999997</v>
      </c>
      <c r="G31">
        <v>-4.4847170079999996</v>
      </c>
      <c r="H31">
        <v>332.89868200000001</v>
      </c>
      <c r="I31" t="s">
        <v>72</v>
      </c>
      <c r="J31">
        <v>1</v>
      </c>
    </row>
    <row r="32" spans="1:11" x14ac:dyDescent="0.25">
      <c r="A32">
        <v>20</v>
      </c>
      <c r="B32">
        <v>10</v>
      </c>
      <c r="C32">
        <v>80</v>
      </c>
      <c r="D32" t="s">
        <v>15</v>
      </c>
      <c r="E32">
        <v>1</v>
      </c>
      <c r="F32">
        <v>55.249664029999998</v>
      </c>
      <c r="G32">
        <v>-4.4847579949999998</v>
      </c>
      <c r="H32">
        <v>325.21716300000003</v>
      </c>
      <c r="I32" t="s">
        <v>72</v>
      </c>
      <c r="J32">
        <v>1</v>
      </c>
    </row>
    <row r="33" spans="1:11" x14ac:dyDescent="0.25">
      <c r="A33">
        <v>21</v>
      </c>
      <c r="B33">
        <v>10</v>
      </c>
      <c r="C33">
        <v>90</v>
      </c>
      <c r="D33" t="s">
        <v>15</v>
      </c>
      <c r="E33">
        <v>1</v>
      </c>
      <c r="F33">
        <v>55.249564030000002</v>
      </c>
      <c r="G33">
        <v>-4.4848389639999997</v>
      </c>
      <c r="H33">
        <v>322.37402300000002</v>
      </c>
      <c r="I33" t="s">
        <v>72</v>
      </c>
      <c r="J33">
        <v>1</v>
      </c>
    </row>
    <row r="34" spans="1:11" x14ac:dyDescent="0.25">
      <c r="A34">
        <v>22</v>
      </c>
      <c r="B34">
        <v>10</v>
      </c>
      <c r="C34">
        <v>100</v>
      </c>
      <c r="D34" t="s">
        <v>15</v>
      </c>
      <c r="E34">
        <v>1</v>
      </c>
      <c r="F34">
        <v>55.249503009999998</v>
      </c>
      <c r="G34">
        <v>-4.4848600029999997</v>
      </c>
      <c r="H34">
        <v>323.51858499999997</v>
      </c>
      <c r="I34" t="s">
        <v>72</v>
      </c>
      <c r="J34">
        <v>1</v>
      </c>
    </row>
    <row r="35" spans="1:11" x14ac:dyDescent="0.25">
      <c r="A35">
        <v>45</v>
      </c>
      <c r="B35">
        <v>10</v>
      </c>
      <c r="C35">
        <v>0</v>
      </c>
      <c r="D35" t="s">
        <v>36</v>
      </c>
      <c r="E35">
        <v>1</v>
      </c>
      <c r="F35">
        <v>55.250359000000003</v>
      </c>
      <c r="G35">
        <v>-4.484305</v>
      </c>
      <c r="H35" t="s">
        <v>26</v>
      </c>
      <c r="I35" t="s">
        <v>72</v>
      </c>
      <c r="J35">
        <v>1</v>
      </c>
      <c r="K35" t="s">
        <v>27</v>
      </c>
    </row>
    <row r="36" spans="1:11" x14ac:dyDescent="0.25">
      <c r="A36">
        <v>46</v>
      </c>
      <c r="B36">
        <v>10</v>
      </c>
      <c r="C36">
        <v>10</v>
      </c>
      <c r="D36" t="s">
        <v>36</v>
      </c>
      <c r="E36">
        <v>1</v>
      </c>
      <c r="F36">
        <v>55.250242</v>
      </c>
      <c r="G36">
        <v>-4.4843479999999998</v>
      </c>
      <c r="H36" t="s">
        <v>26</v>
      </c>
      <c r="I36" t="s">
        <v>72</v>
      </c>
      <c r="J36">
        <v>1</v>
      </c>
      <c r="K36" t="s">
        <v>27</v>
      </c>
    </row>
    <row r="37" spans="1:11" x14ac:dyDescent="0.25">
      <c r="A37">
        <v>47</v>
      </c>
      <c r="B37">
        <v>10</v>
      </c>
      <c r="C37">
        <v>20</v>
      </c>
      <c r="D37" t="s">
        <v>36</v>
      </c>
      <c r="E37">
        <v>1</v>
      </c>
      <c r="F37">
        <v>55.250151000000002</v>
      </c>
      <c r="G37">
        <v>-4.484407</v>
      </c>
      <c r="H37" t="s">
        <v>26</v>
      </c>
      <c r="I37" t="s">
        <v>72</v>
      </c>
      <c r="J37">
        <v>1</v>
      </c>
      <c r="K37" t="s">
        <v>27</v>
      </c>
    </row>
    <row r="38" spans="1:11" x14ac:dyDescent="0.25">
      <c r="A38">
        <v>48</v>
      </c>
      <c r="B38">
        <v>10</v>
      </c>
      <c r="C38">
        <v>30</v>
      </c>
      <c r="D38" t="s">
        <v>36</v>
      </c>
      <c r="E38">
        <v>0</v>
      </c>
      <c r="F38">
        <v>55.250086979999999</v>
      </c>
      <c r="G38">
        <v>-4.4845200329999999</v>
      </c>
      <c r="H38">
        <v>328.90618899999998</v>
      </c>
      <c r="I38" t="s">
        <v>26</v>
      </c>
      <c r="J38" t="s">
        <v>26</v>
      </c>
      <c r="K38" t="s">
        <v>20</v>
      </c>
    </row>
    <row r="39" spans="1:11" x14ac:dyDescent="0.25">
      <c r="A39">
        <v>49</v>
      </c>
      <c r="B39">
        <v>10</v>
      </c>
      <c r="C39">
        <v>40</v>
      </c>
      <c r="D39" t="s">
        <v>36</v>
      </c>
      <c r="E39">
        <v>0</v>
      </c>
      <c r="F39">
        <v>55.250025039999997</v>
      </c>
      <c r="G39">
        <v>-4.4846050259999997</v>
      </c>
      <c r="H39">
        <v>341.68426499999998</v>
      </c>
      <c r="I39" t="s">
        <v>26</v>
      </c>
      <c r="J39" t="s">
        <v>26</v>
      </c>
      <c r="K39" t="s">
        <v>20</v>
      </c>
    </row>
    <row r="40" spans="1:11" x14ac:dyDescent="0.25">
      <c r="A40">
        <v>50</v>
      </c>
      <c r="B40">
        <v>10</v>
      </c>
      <c r="C40">
        <v>50</v>
      </c>
      <c r="D40" t="s">
        <v>36</v>
      </c>
      <c r="E40">
        <v>1</v>
      </c>
      <c r="F40">
        <v>55.249939040000001</v>
      </c>
      <c r="G40">
        <v>-4.4846600109999999</v>
      </c>
      <c r="H40">
        <v>346.04257200000001</v>
      </c>
      <c r="I40" t="s">
        <v>72</v>
      </c>
      <c r="J40">
        <v>1</v>
      </c>
    </row>
    <row r="41" spans="1:11" x14ac:dyDescent="0.25">
      <c r="A41">
        <v>51</v>
      </c>
      <c r="B41">
        <v>10</v>
      </c>
      <c r="C41">
        <v>60</v>
      </c>
      <c r="D41" t="s">
        <v>36</v>
      </c>
      <c r="E41">
        <v>1</v>
      </c>
      <c r="F41">
        <v>55.249828979999997</v>
      </c>
      <c r="G41">
        <v>-4.4846640339999997</v>
      </c>
      <c r="H41">
        <v>346.106537</v>
      </c>
      <c r="I41" t="s">
        <v>72</v>
      </c>
      <c r="J41">
        <v>1</v>
      </c>
    </row>
    <row r="42" spans="1:11" x14ac:dyDescent="0.25">
      <c r="A42">
        <v>52</v>
      </c>
      <c r="B42">
        <v>10</v>
      </c>
      <c r="C42">
        <v>70</v>
      </c>
      <c r="D42" t="s">
        <v>36</v>
      </c>
      <c r="E42">
        <v>1</v>
      </c>
      <c r="F42">
        <v>55.249716999999997</v>
      </c>
      <c r="G42">
        <v>-4.4847170079999996</v>
      </c>
      <c r="H42">
        <v>332.89868200000001</v>
      </c>
      <c r="I42" t="s">
        <v>72</v>
      </c>
      <c r="J42">
        <v>1</v>
      </c>
    </row>
    <row r="43" spans="1:11" x14ac:dyDescent="0.25">
      <c r="A43">
        <v>53</v>
      </c>
      <c r="B43">
        <v>10</v>
      </c>
      <c r="C43">
        <v>80</v>
      </c>
      <c r="D43" t="s">
        <v>36</v>
      </c>
      <c r="E43">
        <v>1</v>
      </c>
      <c r="F43">
        <v>55.249664029999998</v>
      </c>
      <c r="G43">
        <v>-4.4847579949999998</v>
      </c>
      <c r="H43">
        <v>325.21716300000003</v>
      </c>
      <c r="I43" t="s">
        <v>72</v>
      </c>
      <c r="J43">
        <v>1</v>
      </c>
    </row>
    <row r="44" spans="1:11" x14ac:dyDescent="0.25">
      <c r="A44">
        <v>54</v>
      </c>
      <c r="B44">
        <v>10</v>
      </c>
      <c r="C44">
        <v>90</v>
      </c>
      <c r="D44" t="s">
        <v>36</v>
      </c>
      <c r="E44">
        <v>1</v>
      </c>
      <c r="F44">
        <v>55.249564030000002</v>
      </c>
      <c r="G44">
        <v>-4.4848389639999997</v>
      </c>
      <c r="H44">
        <v>322.37402300000002</v>
      </c>
      <c r="I44" t="s">
        <v>72</v>
      </c>
      <c r="J44">
        <v>1</v>
      </c>
    </row>
    <row r="45" spans="1:11" x14ac:dyDescent="0.25">
      <c r="A45">
        <v>55</v>
      </c>
      <c r="B45">
        <v>10</v>
      </c>
      <c r="C45">
        <v>100</v>
      </c>
      <c r="D45" t="s">
        <v>36</v>
      </c>
      <c r="E45">
        <v>1</v>
      </c>
      <c r="F45">
        <v>55.249503009999998</v>
      </c>
      <c r="G45">
        <v>-4.4848600029999997</v>
      </c>
      <c r="H45">
        <v>323.51858499999997</v>
      </c>
      <c r="I45" t="s">
        <v>72</v>
      </c>
      <c r="J45">
        <v>1</v>
      </c>
    </row>
    <row r="46" spans="1:11" x14ac:dyDescent="0.25">
      <c r="A46">
        <v>23</v>
      </c>
      <c r="B46">
        <v>20</v>
      </c>
      <c r="C46">
        <v>0</v>
      </c>
      <c r="D46" t="s">
        <v>15</v>
      </c>
      <c r="E46">
        <v>1</v>
      </c>
      <c r="F46">
        <v>55.250364001840303</v>
      </c>
      <c r="G46">
        <v>-4.4841789733618498</v>
      </c>
      <c r="H46">
        <v>334.29718000000003</v>
      </c>
      <c r="I46" t="s">
        <v>26</v>
      </c>
      <c r="J46" t="s">
        <v>26</v>
      </c>
      <c r="K46" t="s">
        <v>74</v>
      </c>
    </row>
    <row r="47" spans="1:11" x14ac:dyDescent="0.25">
      <c r="A47">
        <v>24</v>
      </c>
      <c r="B47">
        <v>20</v>
      </c>
      <c r="C47">
        <v>10</v>
      </c>
      <c r="D47" t="s">
        <v>15</v>
      </c>
      <c r="E47">
        <v>1</v>
      </c>
      <c r="F47">
        <v>55.250252019613903</v>
      </c>
      <c r="G47">
        <v>-4.48419297114014</v>
      </c>
      <c r="H47">
        <v>331.91717499999902</v>
      </c>
      <c r="I47" t="s">
        <v>72</v>
      </c>
      <c r="J47">
        <v>1</v>
      </c>
    </row>
    <row r="48" spans="1:11" x14ac:dyDescent="0.25">
      <c r="A48">
        <v>25</v>
      </c>
      <c r="B48">
        <v>20</v>
      </c>
      <c r="C48">
        <v>20</v>
      </c>
      <c r="D48" t="s">
        <v>15</v>
      </c>
      <c r="E48">
        <v>1</v>
      </c>
      <c r="F48">
        <v>55.250106006860698</v>
      </c>
      <c r="G48">
        <v>-4.4842839986085803</v>
      </c>
      <c r="H48">
        <v>331.712311</v>
      </c>
      <c r="I48" t="s">
        <v>72</v>
      </c>
      <c r="J48">
        <v>1</v>
      </c>
    </row>
    <row r="49" spans="1:11" x14ac:dyDescent="0.25">
      <c r="A49">
        <v>26</v>
      </c>
      <c r="B49">
        <v>20</v>
      </c>
      <c r="C49">
        <v>30</v>
      </c>
      <c r="D49" t="s">
        <v>15</v>
      </c>
      <c r="E49">
        <v>1</v>
      </c>
      <c r="F49">
        <v>55.250064013525801</v>
      </c>
      <c r="G49">
        <v>-4.48438801802694</v>
      </c>
      <c r="H49">
        <v>329.63696299999901</v>
      </c>
      <c r="I49" t="s">
        <v>72</v>
      </c>
      <c r="J49">
        <v>1</v>
      </c>
    </row>
    <row r="50" spans="1:11" x14ac:dyDescent="0.25">
      <c r="A50">
        <v>27</v>
      </c>
      <c r="B50">
        <v>20</v>
      </c>
      <c r="C50">
        <v>40</v>
      </c>
      <c r="D50" t="s">
        <v>15</v>
      </c>
      <c r="E50">
        <v>1</v>
      </c>
      <c r="F50">
        <v>55.249950019642696</v>
      </c>
      <c r="G50">
        <v>-4.4844659697264397</v>
      </c>
      <c r="H50">
        <v>328.764252</v>
      </c>
      <c r="I50" t="s">
        <v>72</v>
      </c>
      <c r="J50">
        <v>1</v>
      </c>
    </row>
    <row r="51" spans="1:11" x14ac:dyDescent="0.25">
      <c r="A51">
        <v>28</v>
      </c>
      <c r="B51">
        <v>20</v>
      </c>
      <c r="C51">
        <v>50</v>
      </c>
      <c r="D51" t="s">
        <v>15</v>
      </c>
      <c r="E51">
        <v>1</v>
      </c>
      <c r="F51">
        <v>55.249882964417303</v>
      </c>
      <c r="G51">
        <v>-4.4845010060817003</v>
      </c>
      <c r="H51">
        <v>331.04538000000002</v>
      </c>
      <c r="I51" t="s">
        <v>72</v>
      </c>
      <c r="J51">
        <v>1</v>
      </c>
    </row>
    <row r="52" spans="1:11" x14ac:dyDescent="0.25">
      <c r="A52">
        <v>29</v>
      </c>
      <c r="B52">
        <v>20</v>
      </c>
      <c r="C52">
        <v>60</v>
      </c>
      <c r="D52" t="s">
        <v>15</v>
      </c>
      <c r="E52">
        <v>1</v>
      </c>
      <c r="F52">
        <v>55.249822027981203</v>
      </c>
      <c r="G52">
        <v>-4.48451701551675</v>
      </c>
      <c r="H52">
        <v>325.88793900000002</v>
      </c>
      <c r="I52" t="s">
        <v>72</v>
      </c>
      <c r="J52">
        <v>1</v>
      </c>
    </row>
    <row r="53" spans="1:11" x14ac:dyDescent="0.25">
      <c r="A53">
        <v>30</v>
      </c>
      <c r="B53">
        <v>20</v>
      </c>
      <c r="C53">
        <v>70</v>
      </c>
      <c r="D53" t="s">
        <v>15</v>
      </c>
      <c r="E53">
        <v>1</v>
      </c>
      <c r="F53">
        <v>55.249705016612999</v>
      </c>
      <c r="G53">
        <v>-4.48457996360957</v>
      </c>
      <c r="H53">
        <v>325.62979100000001</v>
      </c>
      <c r="I53" t="s">
        <v>72</v>
      </c>
      <c r="J53">
        <v>1</v>
      </c>
    </row>
    <row r="54" spans="1:11" x14ac:dyDescent="0.25">
      <c r="A54">
        <v>31</v>
      </c>
      <c r="B54">
        <v>20</v>
      </c>
      <c r="C54">
        <v>80</v>
      </c>
      <c r="D54" t="s">
        <v>15</v>
      </c>
      <c r="E54">
        <v>1</v>
      </c>
      <c r="F54">
        <v>55.249620024114797</v>
      </c>
      <c r="G54">
        <v>-4.48465699329972</v>
      </c>
      <c r="H54">
        <v>326.38955700000002</v>
      </c>
      <c r="I54" t="s">
        <v>73</v>
      </c>
      <c r="J54">
        <v>1</v>
      </c>
      <c r="K54" t="s">
        <v>75</v>
      </c>
    </row>
    <row r="55" spans="1:11" x14ac:dyDescent="0.25">
      <c r="A55">
        <v>32</v>
      </c>
      <c r="B55">
        <v>20</v>
      </c>
      <c r="C55">
        <v>90</v>
      </c>
      <c r="D55" t="s">
        <v>15</v>
      </c>
      <c r="E55">
        <v>1</v>
      </c>
      <c r="F55">
        <v>55.249552968889397</v>
      </c>
      <c r="G55">
        <v>-4.4846910238265902</v>
      </c>
      <c r="H55">
        <v>324.07824699999901</v>
      </c>
      <c r="I55" t="s">
        <v>72</v>
      </c>
      <c r="J55">
        <v>1</v>
      </c>
      <c r="K55" t="s">
        <v>75</v>
      </c>
    </row>
    <row r="56" spans="1:11" x14ac:dyDescent="0.25">
      <c r="A56">
        <v>33</v>
      </c>
      <c r="B56">
        <v>20</v>
      </c>
      <c r="C56">
        <v>100</v>
      </c>
      <c r="D56" t="s">
        <v>15</v>
      </c>
      <c r="E56">
        <v>1</v>
      </c>
      <c r="F56">
        <v>55.249464959999997</v>
      </c>
      <c r="G56">
        <v>-4.4847099669999997</v>
      </c>
      <c r="H56">
        <v>332.71661399999999</v>
      </c>
      <c r="I56" t="s">
        <v>72</v>
      </c>
      <c r="J56">
        <v>1</v>
      </c>
    </row>
    <row r="57" spans="1:11" x14ac:dyDescent="0.25">
      <c r="A57">
        <v>56</v>
      </c>
      <c r="B57">
        <v>20</v>
      </c>
      <c r="C57">
        <v>0</v>
      </c>
      <c r="D57" t="s">
        <v>36</v>
      </c>
      <c r="E57">
        <v>0</v>
      </c>
      <c r="F57">
        <v>55.250364001840303</v>
      </c>
      <c r="G57">
        <v>-4.4841789733618498</v>
      </c>
      <c r="H57">
        <v>334.29718000000003</v>
      </c>
      <c r="I57" t="s">
        <v>26</v>
      </c>
      <c r="J57" t="s">
        <v>26</v>
      </c>
      <c r="K57" t="s">
        <v>20</v>
      </c>
    </row>
    <row r="58" spans="1:11" x14ac:dyDescent="0.25">
      <c r="A58">
        <v>57</v>
      </c>
      <c r="B58">
        <v>20</v>
      </c>
      <c r="C58">
        <v>10</v>
      </c>
      <c r="D58" t="s">
        <v>36</v>
      </c>
      <c r="E58">
        <v>1</v>
      </c>
      <c r="F58">
        <v>55.250252019613903</v>
      </c>
      <c r="G58">
        <v>-4.48419297114014</v>
      </c>
      <c r="H58">
        <v>331.91717499999902</v>
      </c>
      <c r="I58" t="s">
        <v>73</v>
      </c>
      <c r="J58">
        <v>2</v>
      </c>
    </row>
    <row r="59" spans="1:11" x14ac:dyDescent="0.25">
      <c r="A59">
        <v>58</v>
      </c>
      <c r="B59">
        <v>20</v>
      </c>
      <c r="C59">
        <v>20</v>
      </c>
      <c r="D59" t="s">
        <v>36</v>
      </c>
      <c r="E59">
        <v>1</v>
      </c>
      <c r="F59">
        <v>55.250106006860698</v>
      </c>
      <c r="G59">
        <v>-4.4842839986085803</v>
      </c>
      <c r="H59">
        <v>331.712311</v>
      </c>
      <c r="I59" t="s">
        <v>26</v>
      </c>
      <c r="J59" t="s">
        <v>26</v>
      </c>
      <c r="K59" t="s">
        <v>74</v>
      </c>
    </row>
    <row r="60" spans="1:11" x14ac:dyDescent="0.25">
      <c r="A60">
        <v>59</v>
      </c>
      <c r="B60">
        <v>20</v>
      </c>
      <c r="C60">
        <v>30</v>
      </c>
      <c r="D60" t="s">
        <v>36</v>
      </c>
      <c r="E60">
        <v>1</v>
      </c>
      <c r="F60">
        <v>55.250064013525801</v>
      </c>
      <c r="G60">
        <v>-4.48438801802694</v>
      </c>
      <c r="H60">
        <v>329.63696299999901</v>
      </c>
      <c r="I60" t="s">
        <v>72</v>
      </c>
      <c r="J60">
        <v>1</v>
      </c>
    </row>
    <row r="61" spans="1:11" x14ac:dyDescent="0.25">
      <c r="A61">
        <v>60</v>
      </c>
      <c r="B61">
        <v>20</v>
      </c>
      <c r="C61">
        <v>40</v>
      </c>
      <c r="D61" t="s">
        <v>36</v>
      </c>
      <c r="E61">
        <v>1</v>
      </c>
      <c r="F61">
        <v>55.249950019642696</v>
      </c>
      <c r="G61">
        <v>-4.4844659697264397</v>
      </c>
      <c r="H61">
        <v>328.764252</v>
      </c>
      <c r="I61" t="s">
        <v>26</v>
      </c>
      <c r="J61" t="s">
        <v>26</v>
      </c>
      <c r="K61" t="s">
        <v>74</v>
      </c>
    </row>
    <row r="62" spans="1:11" x14ac:dyDescent="0.25">
      <c r="A62">
        <v>61</v>
      </c>
      <c r="B62">
        <v>20</v>
      </c>
      <c r="C62">
        <v>50</v>
      </c>
      <c r="D62" t="s">
        <v>36</v>
      </c>
      <c r="E62">
        <v>1</v>
      </c>
      <c r="F62">
        <v>55.249882964417303</v>
      </c>
      <c r="G62">
        <v>-4.4845010060817003</v>
      </c>
      <c r="H62">
        <v>331.04538000000002</v>
      </c>
      <c r="I62" t="s">
        <v>72</v>
      </c>
      <c r="J62">
        <v>1</v>
      </c>
      <c r="K62" t="s">
        <v>75</v>
      </c>
    </row>
    <row r="63" spans="1:11" x14ac:dyDescent="0.25">
      <c r="A63">
        <v>62</v>
      </c>
      <c r="B63">
        <v>20</v>
      </c>
      <c r="C63">
        <v>60</v>
      </c>
      <c r="D63" t="s">
        <v>36</v>
      </c>
      <c r="E63">
        <v>1</v>
      </c>
      <c r="F63">
        <v>55.249822027981203</v>
      </c>
      <c r="G63">
        <v>-4.48451701551675</v>
      </c>
      <c r="H63">
        <v>325.88793900000002</v>
      </c>
      <c r="I63" t="s">
        <v>72</v>
      </c>
      <c r="J63">
        <v>1</v>
      </c>
      <c r="K63" t="s">
        <v>75</v>
      </c>
    </row>
    <row r="64" spans="1:11" x14ac:dyDescent="0.25">
      <c r="A64">
        <v>63</v>
      </c>
      <c r="B64">
        <v>20</v>
      </c>
      <c r="C64">
        <v>70</v>
      </c>
      <c r="D64" t="s">
        <v>36</v>
      </c>
      <c r="E64">
        <v>1</v>
      </c>
      <c r="F64">
        <v>55.249705016612999</v>
      </c>
      <c r="G64">
        <v>-4.48457996360957</v>
      </c>
      <c r="H64">
        <v>325.62979100000001</v>
      </c>
      <c r="I64" t="s">
        <v>72</v>
      </c>
      <c r="J64">
        <v>2</v>
      </c>
      <c r="K64" t="s">
        <v>75</v>
      </c>
    </row>
    <row r="65" spans="1:11" x14ac:dyDescent="0.25">
      <c r="A65">
        <v>64</v>
      </c>
      <c r="B65">
        <v>20</v>
      </c>
      <c r="C65">
        <v>80</v>
      </c>
      <c r="D65" t="s">
        <v>36</v>
      </c>
      <c r="E65">
        <v>1</v>
      </c>
      <c r="F65">
        <v>55.249620024114797</v>
      </c>
      <c r="G65">
        <v>-4.48465699329972</v>
      </c>
      <c r="H65">
        <v>326.38955700000002</v>
      </c>
      <c r="I65" t="s">
        <v>72</v>
      </c>
      <c r="J65">
        <v>1</v>
      </c>
      <c r="K65" t="s">
        <v>75</v>
      </c>
    </row>
    <row r="66" spans="1:11" x14ac:dyDescent="0.25">
      <c r="A66">
        <v>65</v>
      </c>
      <c r="B66">
        <v>20</v>
      </c>
      <c r="C66">
        <v>90</v>
      </c>
      <c r="D66" t="s">
        <v>36</v>
      </c>
      <c r="E66">
        <v>1</v>
      </c>
      <c r="F66">
        <v>55.249552968889397</v>
      </c>
      <c r="G66">
        <v>-4.4846910238265902</v>
      </c>
      <c r="H66">
        <v>324.07824699999901</v>
      </c>
      <c r="I66" t="s">
        <v>72</v>
      </c>
      <c r="J66">
        <v>1</v>
      </c>
      <c r="K66" t="s">
        <v>75</v>
      </c>
    </row>
    <row r="67" spans="1:11" x14ac:dyDescent="0.25">
      <c r="A67">
        <v>66</v>
      </c>
      <c r="B67">
        <v>20</v>
      </c>
      <c r="C67">
        <v>100</v>
      </c>
      <c r="D67" t="s">
        <v>36</v>
      </c>
      <c r="E67">
        <v>1</v>
      </c>
      <c r="F67">
        <v>55.249464959999997</v>
      </c>
      <c r="G67">
        <v>-4.4847099669999997</v>
      </c>
      <c r="H67">
        <v>332.71661399999999</v>
      </c>
      <c r="I67" t="s">
        <v>73</v>
      </c>
      <c r="J67">
        <v>2</v>
      </c>
      <c r="K6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25F6-576D-4135-9F88-121EFB797507}">
  <dimension ref="A1:AB70"/>
  <sheetViews>
    <sheetView topLeftCell="N1" zoomScale="85" zoomScaleNormal="85" workbookViewId="0">
      <selection activeCell="AB1" sqref="AB1:AB67"/>
    </sheetView>
  </sheetViews>
  <sheetFormatPr defaultRowHeight="15" x14ac:dyDescent="0.25"/>
  <cols>
    <col min="1" max="7" width="15.7109375" customWidth="1"/>
    <col min="8" max="8" width="18.7109375" customWidth="1"/>
    <col min="9" max="9" width="9.140625" customWidth="1"/>
    <col min="10" max="10" width="14.7109375" style="4" customWidth="1"/>
    <col min="11" max="11" width="17.5703125" style="4" customWidth="1"/>
    <col min="12" max="12" width="49.85546875" customWidth="1"/>
    <col min="13" max="13" width="26.28515625" customWidth="1"/>
    <col min="14" max="14" width="9.140625" customWidth="1"/>
    <col min="15" max="19" width="17.42578125" style="4" customWidth="1"/>
    <col min="21" max="21" width="19" customWidth="1"/>
    <col min="22" max="22" width="22.85546875" customWidth="1"/>
    <col min="23" max="23" width="20.42578125" customWidth="1"/>
    <col min="24" max="24" width="24" customWidth="1"/>
    <col min="25" max="25" width="19.140625" customWidth="1"/>
  </cols>
  <sheetData>
    <row r="1" spans="1:28" x14ac:dyDescent="0.2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77</v>
      </c>
      <c r="I1" t="s">
        <v>78</v>
      </c>
      <c r="J1" s="4" t="s">
        <v>79</v>
      </c>
      <c r="K1" s="4" t="s">
        <v>80</v>
      </c>
      <c r="L1" t="s">
        <v>81</v>
      </c>
      <c r="M1" t="s">
        <v>82</v>
      </c>
      <c r="N1" t="s">
        <v>78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t="s">
        <v>78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s="4" t="s">
        <v>93</v>
      </c>
      <c r="AA1" s="4" t="s">
        <v>94</v>
      </c>
      <c r="AB1" t="s">
        <v>303</v>
      </c>
    </row>
    <row r="2" spans="1:28" x14ac:dyDescent="0.25">
      <c r="A2">
        <v>0</v>
      </c>
      <c r="B2">
        <v>0</v>
      </c>
      <c r="C2" t="s">
        <v>15</v>
      </c>
      <c r="D2">
        <v>0</v>
      </c>
      <c r="E2">
        <v>55.250344974920097</v>
      </c>
      <c r="F2">
        <v>-4.4844399858266097</v>
      </c>
      <c r="G2">
        <v>336.470032</v>
      </c>
      <c r="H2" t="s">
        <v>26</v>
      </c>
      <c r="I2" t="s">
        <v>26</v>
      </c>
      <c r="J2" s="4" t="s">
        <v>26</v>
      </c>
      <c r="K2" s="4" t="s">
        <v>26</v>
      </c>
      <c r="L2" t="s">
        <v>26</v>
      </c>
      <c r="M2" t="s">
        <v>26</v>
      </c>
      <c r="N2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s="4" t="s">
        <v>26</v>
      </c>
      <c r="AA2" s="4" t="s">
        <v>26</v>
      </c>
      <c r="AB2" s="4" t="s">
        <v>26</v>
      </c>
    </row>
    <row r="3" spans="1:28" x14ac:dyDescent="0.25">
      <c r="A3">
        <v>0</v>
      </c>
      <c r="B3">
        <v>10</v>
      </c>
      <c r="C3" t="s">
        <v>15</v>
      </c>
      <c r="D3">
        <v>1</v>
      </c>
      <c r="E3">
        <v>55.250236010178902</v>
      </c>
      <c r="F3">
        <v>-4.4844699930399603</v>
      </c>
      <c r="G3">
        <v>331.82421900000003</v>
      </c>
      <c r="H3" t="s">
        <v>72</v>
      </c>
      <c r="I3">
        <v>1</v>
      </c>
      <c r="J3" s="4">
        <v>0.81469999999999998</v>
      </c>
      <c r="K3" s="4">
        <v>19.8142</v>
      </c>
      <c r="M3" t="s">
        <v>95</v>
      </c>
      <c r="N3">
        <v>2</v>
      </c>
      <c r="O3" s="4">
        <v>6.5494000000000003</v>
      </c>
      <c r="P3" s="4">
        <f>(K3-O3)/(K3-J3)</f>
        <v>0.69816574120371577</v>
      </c>
      <c r="Q3" s="4">
        <f>P3*100</f>
        <v>69.816574120371584</v>
      </c>
      <c r="R3" s="4">
        <f>(K3-O3)/(O3-J3)</f>
        <v>2.3130765340819921</v>
      </c>
      <c r="S3" s="4">
        <f>R3*100</f>
        <v>231.3076534081992</v>
      </c>
      <c r="T3">
        <v>3</v>
      </c>
      <c r="U3">
        <v>19.565100000000001</v>
      </c>
      <c r="V3">
        <v>22.907399999999999</v>
      </c>
      <c r="W3" t="s">
        <v>96</v>
      </c>
      <c r="X3">
        <v>21.525600000000001</v>
      </c>
      <c r="Y3" t="s">
        <v>97</v>
      </c>
      <c r="Z3" s="4">
        <f>(V3-X3)/(V3-U3)</f>
        <v>0.41342787900547501</v>
      </c>
      <c r="AA3" s="4">
        <f>Z3*100</f>
        <v>41.342787900547499</v>
      </c>
      <c r="AB3" s="4">
        <f t="shared" ref="AB3:AB66" si="0" xml:space="preserve"> 100-AA3</f>
        <v>58.657212099452501</v>
      </c>
    </row>
    <row r="4" spans="1:28" x14ac:dyDescent="0.25">
      <c r="A4">
        <v>0</v>
      </c>
      <c r="B4">
        <v>20</v>
      </c>
      <c r="C4" t="s">
        <v>15</v>
      </c>
      <c r="D4">
        <v>1</v>
      </c>
      <c r="E4">
        <v>55.250206002965498</v>
      </c>
      <c r="F4">
        <v>-4.4845040235668403</v>
      </c>
      <c r="G4">
        <v>333.71362299999902</v>
      </c>
      <c r="H4" t="s">
        <v>98</v>
      </c>
      <c r="I4">
        <v>2</v>
      </c>
      <c r="J4" s="4">
        <v>0.81069999999999998</v>
      </c>
      <c r="K4" s="4">
        <v>19.897099999999998</v>
      </c>
      <c r="L4" t="s">
        <v>99</v>
      </c>
      <c r="M4" t="s">
        <v>95</v>
      </c>
      <c r="N4">
        <v>2</v>
      </c>
      <c r="O4" s="4">
        <v>6.7397</v>
      </c>
      <c r="P4" s="4">
        <f t="shared" ref="P4:P67" si="1">(K4-O4)/(K4-J4)</f>
        <v>0.68935996311509773</v>
      </c>
      <c r="Q4" s="4">
        <f t="shared" ref="Q4:Q67" si="2">P4*100</f>
        <v>68.935996311509768</v>
      </c>
      <c r="R4" s="4">
        <f t="shared" ref="R4:R67" si="3">(K4-O4)/(O4-J4)</f>
        <v>2.2191600607185018</v>
      </c>
      <c r="S4" s="4">
        <f t="shared" ref="S4:S67" si="4">R4*100</f>
        <v>221.91600607185018</v>
      </c>
      <c r="T4">
        <v>3</v>
      </c>
      <c r="U4">
        <v>16.538599999999999</v>
      </c>
      <c r="V4">
        <v>19.597300000000001</v>
      </c>
      <c r="W4" t="s">
        <v>96</v>
      </c>
      <c r="X4">
        <v>18.591799999999999</v>
      </c>
      <c r="Y4" t="s">
        <v>100</v>
      </c>
      <c r="Z4" s="4">
        <f t="shared" ref="Z4:Z67" si="5">(V4-X4)/(V4-U4)</f>
        <v>0.3287344296596596</v>
      </c>
      <c r="AA4" s="4">
        <f t="shared" ref="AA4:AA67" si="6">Z4*100</f>
        <v>32.873442965965957</v>
      </c>
      <c r="AB4" s="4">
        <f t="shared" si="0"/>
        <v>67.12655703403405</v>
      </c>
    </row>
    <row r="5" spans="1:28" x14ac:dyDescent="0.25">
      <c r="A5">
        <v>0</v>
      </c>
      <c r="B5">
        <v>30</v>
      </c>
      <c r="C5" t="s">
        <v>15</v>
      </c>
      <c r="D5">
        <v>1</v>
      </c>
      <c r="E5">
        <v>55.250138999999997</v>
      </c>
      <c r="F5">
        <v>-4.4846430000000002</v>
      </c>
      <c r="G5" t="s">
        <v>26</v>
      </c>
      <c r="H5" t="s">
        <v>98</v>
      </c>
      <c r="I5">
        <v>2</v>
      </c>
      <c r="J5" s="4">
        <v>0.82850000000000001</v>
      </c>
      <c r="K5" s="4">
        <v>19.4496</v>
      </c>
      <c r="L5" t="s">
        <v>101</v>
      </c>
      <c r="M5" t="s">
        <v>95</v>
      </c>
      <c r="N5">
        <v>2</v>
      </c>
      <c r="O5" s="4">
        <v>6.2826000000000004</v>
      </c>
      <c r="P5" s="4">
        <f t="shared" si="1"/>
        <v>0.70710108425388407</v>
      </c>
      <c r="Q5" s="4">
        <f t="shared" si="2"/>
        <v>70.710108425388412</v>
      </c>
      <c r="R5" s="4">
        <f t="shared" si="3"/>
        <v>2.4141471553510203</v>
      </c>
      <c r="S5" s="4">
        <f t="shared" si="4"/>
        <v>241.41471553510203</v>
      </c>
      <c r="T5">
        <v>3</v>
      </c>
      <c r="U5">
        <v>18.376000000000001</v>
      </c>
      <c r="V5">
        <v>21.2105</v>
      </c>
      <c r="W5" t="s">
        <v>96</v>
      </c>
      <c r="X5">
        <v>19.6938</v>
      </c>
      <c r="Y5" t="s">
        <v>102</v>
      </c>
      <c r="Z5" s="4">
        <f t="shared" si="5"/>
        <v>0.53508555300758542</v>
      </c>
      <c r="AA5" s="4">
        <f t="shared" si="6"/>
        <v>53.508555300758545</v>
      </c>
      <c r="AB5" s="4">
        <f t="shared" si="0"/>
        <v>46.491444699241455</v>
      </c>
    </row>
    <row r="6" spans="1:28" x14ac:dyDescent="0.25">
      <c r="A6">
        <v>0</v>
      </c>
      <c r="B6">
        <v>40</v>
      </c>
      <c r="C6" t="s">
        <v>15</v>
      </c>
      <c r="D6">
        <v>1</v>
      </c>
      <c r="E6">
        <v>55.250069959999998</v>
      </c>
      <c r="F6">
        <v>-4.4847170079999996</v>
      </c>
      <c r="G6">
        <v>441.84515399999998</v>
      </c>
      <c r="H6" t="s">
        <v>98</v>
      </c>
      <c r="I6">
        <v>2</v>
      </c>
      <c r="J6" s="4">
        <v>0.80700000000000005</v>
      </c>
      <c r="K6" s="4">
        <v>18.4024</v>
      </c>
      <c r="L6" t="s">
        <v>103</v>
      </c>
      <c r="M6" t="s">
        <v>95</v>
      </c>
      <c r="N6">
        <v>2</v>
      </c>
      <c r="O6" s="4">
        <v>4.5555000000000003</v>
      </c>
      <c r="P6" s="4">
        <f t="shared" si="1"/>
        <v>0.78696136490219026</v>
      </c>
      <c r="Q6" s="4">
        <f t="shared" si="2"/>
        <v>78.696136490219033</v>
      </c>
      <c r="R6" s="4">
        <f t="shared" si="3"/>
        <v>3.6939842603708146</v>
      </c>
      <c r="S6" s="4">
        <f t="shared" si="4"/>
        <v>369.39842603708144</v>
      </c>
      <c r="T6">
        <v>3</v>
      </c>
      <c r="U6">
        <v>12.8146</v>
      </c>
      <c r="V6">
        <v>13.8721</v>
      </c>
      <c r="W6" t="s">
        <v>96</v>
      </c>
      <c r="X6">
        <v>13.0054</v>
      </c>
      <c r="Y6" t="s">
        <v>104</v>
      </c>
      <c r="Z6" s="4">
        <f>(V6-X6)/(V6-U6)</f>
        <v>0.81957446808510681</v>
      </c>
      <c r="AA6" s="4">
        <f t="shared" si="6"/>
        <v>81.957446808510682</v>
      </c>
      <c r="AB6" s="4">
        <f t="shared" si="0"/>
        <v>18.042553191489318</v>
      </c>
    </row>
    <row r="7" spans="1:28" x14ac:dyDescent="0.25">
      <c r="A7">
        <v>0</v>
      </c>
      <c r="B7">
        <v>50</v>
      </c>
      <c r="C7" t="s">
        <v>15</v>
      </c>
      <c r="D7">
        <v>1</v>
      </c>
      <c r="E7">
        <v>55.249944990000003</v>
      </c>
      <c r="F7">
        <v>-4.4847900139999997</v>
      </c>
      <c r="G7">
        <v>349.35732999999999</v>
      </c>
      <c r="H7" t="s">
        <v>98</v>
      </c>
      <c r="I7">
        <v>2</v>
      </c>
      <c r="J7" s="4">
        <v>0.80659999999999998</v>
      </c>
      <c r="K7" s="4">
        <v>20.680299999999999</v>
      </c>
      <c r="L7" t="s">
        <v>105</v>
      </c>
      <c r="M7" t="s">
        <v>95</v>
      </c>
      <c r="N7">
        <v>2</v>
      </c>
      <c r="O7" s="4">
        <v>5.0555000000000003</v>
      </c>
      <c r="P7" s="4">
        <f t="shared" si="1"/>
        <v>0.78620488384145881</v>
      </c>
      <c r="Q7" s="4">
        <f t="shared" si="2"/>
        <v>78.620488384145887</v>
      </c>
      <c r="R7" s="4">
        <f t="shared" si="3"/>
        <v>3.6773753206712314</v>
      </c>
      <c r="S7" s="4">
        <f t="shared" si="4"/>
        <v>367.73753206712314</v>
      </c>
      <c r="T7">
        <v>3</v>
      </c>
      <c r="U7">
        <v>11.054600000000001</v>
      </c>
      <c r="V7">
        <v>13.8764</v>
      </c>
      <c r="W7" t="s">
        <v>96</v>
      </c>
      <c r="X7">
        <v>11.9381</v>
      </c>
      <c r="Y7" t="s">
        <v>106</v>
      </c>
      <c r="Z7" s="4">
        <f t="shared" si="5"/>
        <v>0.68690197746119508</v>
      </c>
      <c r="AA7" s="4">
        <f t="shared" si="6"/>
        <v>68.690197746119509</v>
      </c>
      <c r="AB7" s="4">
        <f t="shared" si="0"/>
        <v>31.309802253880491</v>
      </c>
    </row>
    <row r="8" spans="1:28" x14ac:dyDescent="0.25">
      <c r="A8">
        <v>0</v>
      </c>
      <c r="B8">
        <v>60</v>
      </c>
      <c r="C8" t="s">
        <v>15</v>
      </c>
      <c r="D8">
        <v>1</v>
      </c>
      <c r="E8">
        <v>55.249875000000003</v>
      </c>
      <c r="F8">
        <v>-4.484792026</v>
      </c>
      <c r="G8">
        <v>342.23767099999998</v>
      </c>
      <c r="H8" t="s">
        <v>98</v>
      </c>
      <c r="I8">
        <v>2</v>
      </c>
      <c r="J8" s="4">
        <v>0.80779999999999996</v>
      </c>
      <c r="K8" s="4">
        <v>20.057099999999998</v>
      </c>
      <c r="L8" t="s">
        <v>107</v>
      </c>
      <c r="M8" t="s">
        <v>95</v>
      </c>
      <c r="N8">
        <v>2</v>
      </c>
      <c r="O8" s="4">
        <v>3.6478999999999999</v>
      </c>
      <c r="P8" s="4">
        <f t="shared" si="1"/>
        <v>0.85245697246133623</v>
      </c>
      <c r="Q8" s="4">
        <f t="shared" si="2"/>
        <v>85.245697246133616</v>
      </c>
      <c r="R8" s="4">
        <f t="shared" si="3"/>
        <v>5.7776838843702683</v>
      </c>
      <c r="S8" s="4">
        <f t="shared" si="4"/>
        <v>577.76838843702683</v>
      </c>
      <c r="T8">
        <v>3</v>
      </c>
      <c r="U8">
        <v>14.533799999999999</v>
      </c>
      <c r="V8">
        <v>17.194199999999999</v>
      </c>
      <c r="W8" t="s">
        <v>96</v>
      </c>
      <c r="X8">
        <v>14.8872</v>
      </c>
      <c r="Y8" t="s">
        <v>108</v>
      </c>
      <c r="Z8" s="4">
        <f t="shared" si="5"/>
        <v>0.8671628326567431</v>
      </c>
      <c r="AA8" s="4">
        <f t="shared" si="6"/>
        <v>86.716283265674306</v>
      </c>
      <c r="AB8" s="4">
        <f t="shared" si="0"/>
        <v>13.283716734325694</v>
      </c>
    </row>
    <row r="9" spans="1:28" x14ac:dyDescent="0.25">
      <c r="A9">
        <v>0</v>
      </c>
      <c r="B9">
        <v>70</v>
      </c>
      <c r="C9" t="s">
        <v>15</v>
      </c>
      <c r="D9">
        <v>1</v>
      </c>
      <c r="E9">
        <v>55.249768969999998</v>
      </c>
      <c r="F9">
        <v>-4.4848170039999999</v>
      </c>
      <c r="G9">
        <v>312.73947099999998</v>
      </c>
      <c r="H9" t="s">
        <v>98</v>
      </c>
      <c r="I9">
        <v>2</v>
      </c>
      <c r="J9" s="4">
        <v>0.80730000000000002</v>
      </c>
      <c r="K9" s="4">
        <v>20.828399999999998</v>
      </c>
      <c r="L9" t="s">
        <v>109</v>
      </c>
      <c r="M9" t="s">
        <v>95</v>
      </c>
      <c r="N9">
        <v>2</v>
      </c>
      <c r="O9" s="4">
        <v>3.6057000000000001</v>
      </c>
      <c r="P9" s="4">
        <f t="shared" si="1"/>
        <v>0.86022746002966877</v>
      </c>
      <c r="Q9" s="4">
        <f t="shared" si="2"/>
        <v>86.022746002966883</v>
      </c>
      <c r="R9" s="4">
        <f t="shared" si="3"/>
        <v>6.154481132075472</v>
      </c>
      <c r="S9" s="4">
        <f t="shared" si="4"/>
        <v>615.44811320754718</v>
      </c>
      <c r="T9">
        <v>3</v>
      </c>
      <c r="U9">
        <v>15.1807</v>
      </c>
      <c r="V9">
        <v>18.0229</v>
      </c>
      <c r="W9" t="s">
        <v>96</v>
      </c>
      <c r="X9">
        <v>15.6081</v>
      </c>
      <c r="Y9" t="s">
        <v>110</v>
      </c>
      <c r="Z9" s="4">
        <f t="shared" si="5"/>
        <v>0.84962353106748278</v>
      </c>
      <c r="AA9" s="4">
        <f t="shared" si="6"/>
        <v>84.962353106748282</v>
      </c>
      <c r="AB9" s="4">
        <f t="shared" si="0"/>
        <v>15.037646893251718</v>
      </c>
    </row>
    <row r="10" spans="1:28" x14ac:dyDescent="0.25">
      <c r="A10">
        <v>0</v>
      </c>
      <c r="B10">
        <v>80</v>
      </c>
      <c r="C10" t="s">
        <v>15</v>
      </c>
      <c r="D10">
        <v>1</v>
      </c>
      <c r="E10">
        <v>55.249690010000002</v>
      </c>
      <c r="F10">
        <v>-4.4849050139999997</v>
      </c>
      <c r="G10">
        <v>337.29708900000003</v>
      </c>
      <c r="H10" t="s">
        <v>98</v>
      </c>
      <c r="I10">
        <v>2</v>
      </c>
      <c r="J10" s="4">
        <v>0.80889999999999995</v>
      </c>
      <c r="K10" s="4">
        <v>20.026199999999999</v>
      </c>
      <c r="L10" t="s">
        <v>111</v>
      </c>
      <c r="M10" t="s">
        <v>95</v>
      </c>
      <c r="N10">
        <v>2</v>
      </c>
      <c r="O10" s="4">
        <v>3.8108</v>
      </c>
      <c r="P10" s="4">
        <f t="shared" si="1"/>
        <v>0.84379179177095642</v>
      </c>
      <c r="Q10" s="4">
        <f t="shared" si="2"/>
        <v>84.379179177095637</v>
      </c>
      <c r="R10" s="4">
        <f t="shared" si="3"/>
        <v>5.4017122489090239</v>
      </c>
      <c r="S10" s="4">
        <f t="shared" si="4"/>
        <v>540.17122489090241</v>
      </c>
      <c r="T10">
        <v>3</v>
      </c>
      <c r="U10">
        <v>12.379</v>
      </c>
      <c r="V10">
        <v>13.9953</v>
      </c>
      <c r="W10" t="s">
        <v>96</v>
      </c>
      <c r="X10">
        <v>12.7842</v>
      </c>
      <c r="Y10" t="s">
        <v>112</v>
      </c>
      <c r="Z10" s="4">
        <f t="shared" si="5"/>
        <v>0.74930396584792403</v>
      </c>
      <c r="AA10" s="4">
        <f t="shared" si="6"/>
        <v>74.930396584792405</v>
      </c>
      <c r="AB10" s="4">
        <f t="shared" si="0"/>
        <v>25.069603415207595</v>
      </c>
    </row>
    <row r="11" spans="1:28" x14ac:dyDescent="0.25">
      <c r="A11">
        <v>0</v>
      </c>
      <c r="B11">
        <v>90</v>
      </c>
      <c r="C11" t="s">
        <v>15</v>
      </c>
      <c r="D11">
        <v>1</v>
      </c>
      <c r="E11">
        <v>55.249610969999999</v>
      </c>
      <c r="F11">
        <v>-4.4849490190000001</v>
      </c>
      <c r="G11">
        <v>371.58544899999998</v>
      </c>
      <c r="H11" t="s">
        <v>98</v>
      </c>
      <c r="I11">
        <v>2</v>
      </c>
      <c r="J11" s="4">
        <v>0.80320000000000003</v>
      </c>
      <c r="K11" s="4">
        <v>21.434899999999999</v>
      </c>
      <c r="L11" t="s">
        <v>113</v>
      </c>
      <c r="M11" t="s">
        <v>95</v>
      </c>
      <c r="N11">
        <v>2</v>
      </c>
      <c r="O11" s="4">
        <v>5.2289000000000003</v>
      </c>
      <c r="P11" s="4">
        <f t="shared" si="1"/>
        <v>0.78549028921513986</v>
      </c>
      <c r="Q11" s="4">
        <f t="shared" si="2"/>
        <v>78.54902892151398</v>
      </c>
      <c r="R11" s="4">
        <f t="shared" si="3"/>
        <v>3.6617936145694467</v>
      </c>
      <c r="S11" s="4">
        <f t="shared" si="4"/>
        <v>366.17936145694466</v>
      </c>
      <c r="T11">
        <v>3</v>
      </c>
      <c r="U11">
        <v>10.581099999999999</v>
      </c>
      <c r="V11">
        <v>12.853300000000001</v>
      </c>
      <c r="W11" t="s">
        <v>96</v>
      </c>
      <c r="X11">
        <v>11.722200000000001</v>
      </c>
      <c r="Y11" t="s">
        <v>114</v>
      </c>
      <c r="Z11" s="4">
        <f t="shared" si="5"/>
        <v>0.49779948948155939</v>
      </c>
      <c r="AA11" s="4">
        <f t="shared" si="6"/>
        <v>49.779948948155941</v>
      </c>
      <c r="AB11" s="4">
        <f t="shared" si="0"/>
        <v>50.220051051844059</v>
      </c>
    </row>
    <row r="12" spans="1:28" x14ac:dyDescent="0.25">
      <c r="A12">
        <v>0</v>
      </c>
      <c r="B12">
        <v>100</v>
      </c>
      <c r="C12" t="s">
        <v>15</v>
      </c>
      <c r="D12">
        <v>1</v>
      </c>
      <c r="E12">
        <v>55.249637960000001</v>
      </c>
      <c r="F12">
        <v>-4.4849480130000003</v>
      </c>
      <c r="G12">
        <v>343.08682299999998</v>
      </c>
      <c r="H12" t="s">
        <v>98</v>
      </c>
      <c r="I12">
        <v>2</v>
      </c>
      <c r="J12" s="4">
        <v>0.80979999999999996</v>
      </c>
      <c r="K12" s="4">
        <v>19.0501</v>
      </c>
      <c r="L12" t="s">
        <v>115</v>
      </c>
      <c r="M12" t="s">
        <v>95</v>
      </c>
      <c r="N12">
        <v>2</v>
      </c>
      <c r="O12" s="4">
        <v>5.4942000000000002</v>
      </c>
      <c r="P12" s="4">
        <f t="shared" si="1"/>
        <v>0.74318404850797415</v>
      </c>
      <c r="Q12" s="4">
        <f t="shared" si="2"/>
        <v>74.318404850797421</v>
      </c>
      <c r="R12" s="4">
        <f t="shared" si="3"/>
        <v>2.8938391256084026</v>
      </c>
      <c r="S12" s="4">
        <f t="shared" si="4"/>
        <v>289.38391256084026</v>
      </c>
      <c r="T12">
        <v>3</v>
      </c>
      <c r="U12">
        <v>14.2333</v>
      </c>
      <c r="V12">
        <v>16.9041</v>
      </c>
      <c r="W12" t="s">
        <v>96</v>
      </c>
      <c r="X12">
        <v>16.027899999999999</v>
      </c>
      <c r="Y12" t="s">
        <v>116</v>
      </c>
      <c r="Z12" s="4">
        <f t="shared" si="5"/>
        <v>0.3280664969297592</v>
      </c>
      <c r="AA12" s="4">
        <f t="shared" si="6"/>
        <v>32.806649692975917</v>
      </c>
      <c r="AB12" s="4">
        <f t="shared" si="0"/>
        <v>67.193350307024076</v>
      </c>
    </row>
    <row r="13" spans="1:28" x14ac:dyDescent="0.25">
      <c r="A13">
        <v>0</v>
      </c>
      <c r="B13">
        <v>0</v>
      </c>
      <c r="C13" t="s">
        <v>36</v>
      </c>
      <c r="D13">
        <v>0</v>
      </c>
      <c r="E13">
        <v>55.250344974920097</v>
      </c>
      <c r="F13">
        <v>-4.4844399858266097</v>
      </c>
      <c r="G13">
        <v>336.470032</v>
      </c>
      <c r="H13" t="s">
        <v>26</v>
      </c>
      <c r="I13" t="s">
        <v>26</v>
      </c>
      <c r="J13" s="4" t="s">
        <v>26</v>
      </c>
      <c r="K13" s="4" t="s">
        <v>26</v>
      </c>
      <c r="L13" t="s">
        <v>26</v>
      </c>
      <c r="M13" t="s">
        <v>26</v>
      </c>
      <c r="N13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s="4" t="s">
        <v>26</v>
      </c>
      <c r="AA13" s="4" t="s">
        <v>26</v>
      </c>
      <c r="AB13" s="4" t="s">
        <v>26</v>
      </c>
    </row>
    <row r="14" spans="1:28" x14ac:dyDescent="0.25">
      <c r="A14">
        <v>0</v>
      </c>
      <c r="B14">
        <v>10</v>
      </c>
      <c r="C14" t="s">
        <v>36</v>
      </c>
      <c r="D14">
        <v>1</v>
      </c>
      <c r="E14">
        <v>55.250236010178902</v>
      </c>
      <c r="F14">
        <v>-4.4844699930399603</v>
      </c>
      <c r="G14">
        <v>331.82421900000003</v>
      </c>
      <c r="H14" t="s">
        <v>72</v>
      </c>
      <c r="I14">
        <v>1</v>
      </c>
      <c r="J14" s="4">
        <v>0.81699999999999995</v>
      </c>
      <c r="K14" s="4">
        <v>19.267800000000001</v>
      </c>
      <c r="L14" t="s">
        <v>117</v>
      </c>
      <c r="M14" t="s">
        <v>95</v>
      </c>
      <c r="N14">
        <v>2</v>
      </c>
      <c r="O14" s="4">
        <v>10.2416</v>
      </c>
      <c r="P14" s="4">
        <f t="shared" si="1"/>
        <v>0.48920372016389535</v>
      </c>
      <c r="Q14" s="4">
        <f t="shared" si="2"/>
        <v>48.920372016389535</v>
      </c>
      <c r="R14" s="4">
        <f t="shared" si="3"/>
        <v>0.95772764891878714</v>
      </c>
      <c r="S14" s="4">
        <f t="shared" si="4"/>
        <v>95.772764891878708</v>
      </c>
      <c r="T14">
        <v>3</v>
      </c>
      <c r="U14">
        <v>13.828900000000001</v>
      </c>
      <c r="V14">
        <v>18.5</v>
      </c>
      <c r="W14" t="s">
        <v>96</v>
      </c>
      <c r="X14">
        <v>17.7745</v>
      </c>
      <c r="Y14" t="s">
        <v>118</v>
      </c>
      <c r="Z14" s="4">
        <f t="shared" si="5"/>
        <v>0.15531673481621039</v>
      </c>
      <c r="AA14" s="4">
        <f t="shared" si="6"/>
        <v>15.53167348162104</v>
      </c>
      <c r="AB14" s="4">
        <f t="shared" si="0"/>
        <v>84.468326518378959</v>
      </c>
    </row>
    <row r="15" spans="1:28" x14ac:dyDescent="0.25">
      <c r="A15">
        <v>0</v>
      </c>
      <c r="B15">
        <v>20</v>
      </c>
      <c r="C15" t="s">
        <v>36</v>
      </c>
      <c r="D15">
        <v>1</v>
      </c>
      <c r="E15">
        <v>55.250206002965498</v>
      </c>
      <c r="F15">
        <v>-4.4845040235668403</v>
      </c>
      <c r="G15">
        <v>333.71362299999902</v>
      </c>
      <c r="H15" t="s">
        <v>98</v>
      </c>
      <c r="I15">
        <v>2</v>
      </c>
      <c r="J15" s="4">
        <v>0.80600000000000005</v>
      </c>
      <c r="K15" s="4">
        <v>23.001200000000001</v>
      </c>
      <c r="L15" t="s">
        <v>119</v>
      </c>
      <c r="M15" t="s">
        <v>95</v>
      </c>
      <c r="N15">
        <v>2</v>
      </c>
      <c r="O15" s="4">
        <v>9.8858999999999995</v>
      </c>
      <c r="P15" s="4">
        <f t="shared" si="1"/>
        <v>0.59090704296424457</v>
      </c>
      <c r="Q15" s="4">
        <f t="shared" si="2"/>
        <v>59.090704296424455</v>
      </c>
      <c r="R15" s="4">
        <f t="shared" si="3"/>
        <v>1.4444322074031657</v>
      </c>
      <c r="S15" s="4">
        <f t="shared" si="4"/>
        <v>144.44322074031658</v>
      </c>
      <c r="T15">
        <v>3</v>
      </c>
      <c r="U15">
        <v>16.8292</v>
      </c>
      <c r="V15">
        <v>22.067699999999999</v>
      </c>
      <c r="W15" t="s">
        <v>96</v>
      </c>
      <c r="X15">
        <v>20.748799999999999</v>
      </c>
      <c r="Y15" t="s">
        <v>120</v>
      </c>
      <c r="Z15" s="4">
        <f t="shared" si="5"/>
        <v>0.25177054500334062</v>
      </c>
      <c r="AA15" s="4">
        <f t="shared" si="6"/>
        <v>25.177054500334062</v>
      </c>
      <c r="AB15" s="4">
        <f t="shared" si="0"/>
        <v>74.822945499665934</v>
      </c>
    </row>
    <row r="16" spans="1:28" x14ac:dyDescent="0.25">
      <c r="A16">
        <v>0</v>
      </c>
      <c r="B16">
        <v>30</v>
      </c>
      <c r="C16" t="s">
        <v>36</v>
      </c>
      <c r="D16">
        <v>0</v>
      </c>
      <c r="E16">
        <v>55.250138999999997</v>
      </c>
      <c r="F16">
        <v>-4.4846430000000002</v>
      </c>
      <c r="G16" t="s">
        <v>26</v>
      </c>
      <c r="H16" t="s">
        <v>26</v>
      </c>
      <c r="I16" t="s">
        <v>26</v>
      </c>
      <c r="J16" s="4" t="s">
        <v>26</v>
      </c>
      <c r="K16" s="4" t="s">
        <v>26</v>
      </c>
      <c r="L16" t="s">
        <v>26</v>
      </c>
      <c r="M16" t="s">
        <v>26</v>
      </c>
      <c r="N16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s="4" t="s">
        <v>26</v>
      </c>
      <c r="AA16" s="4" t="s">
        <v>26</v>
      </c>
      <c r="AB16" s="4" t="s">
        <v>26</v>
      </c>
    </row>
    <row r="17" spans="1:28" x14ac:dyDescent="0.25">
      <c r="A17">
        <v>0</v>
      </c>
      <c r="B17">
        <v>40</v>
      </c>
      <c r="C17" t="s">
        <v>36</v>
      </c>
      <c r="D17">
        <v>0</v>
      </c>
      <c r="E17">
        <v>55.250069959999998</v>
      </c>
      <c r="F17">
        <v>-4.4847170079999996</v>
      </c>
      <c r="G17">
        <v>441.84515399999998</v>
      </c>
      <c r="H17" t="s">
        <v>26</v>
      </c>
      <c r="I17" t="s">
        <v>26</v>
      </c>
      <c r="J17" s="4" t="s">
        <v>26</v>
      </c>
      <c r="K17" s="4" t="s">
        <v>26</v>
      </c>
      <c r="L17" t="s">
        <v>26</v>
      </c>
      <c r="M17" t="s">
        <v>26</v>
      </c>
      <c r="N17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s="4" t="s">
        <v>26</v>
      </c>
      <c r="AA17" s="4" t="s">
        <v>26</v>
      </c>
      <c r="AB17" s="4" t="s">
        <v>26</v>
      </c>
    </row>
    <row r="18" spans="1:28" x14ac:dyDescent="0.25">
      <c r="A18">
        <v>0</v>
      </c>
      <c r="B18">
        <v>50</v>
      </c>
      <c r="C18" t="s">
        <v>36</v>
      </c>
      <c r="D18">
        <v>1</v>
      </c>
      <c r="E18">
        <v>55.249944990000003</v>
      </c>
      <c r="F18">
        <v>-4.4847900139999997</v>
      </c>
      <c r="G18">
        <v>349.35732999999999</v>
      </c>
      <c r="H18" t="s">
        <v>98</v>
      </c>
      <c r="I18">
        <v>2</v>
      </c>
      <c r="J18" s="4">
        <v>0.80469999999999997</v>
      </c>
      <c r="K18" s="4">
        <v>20.6478</v>
      </c>
      <c r="L18" t="s">
        <v>121</v>
      </c>
      <c r="M18" t="s">
        <v>95</v>
      </c>
      <c r="N18">
        <v>2</v>
      </c>
      <c r="O18" s="4">
        <v>4.8788</v>
      </c>
      <c r="P18" s="4">
        <f t="shared" si="1"/>
        <v>0.79468429832032295</v>
      </c>
      <c r="Q18" s="4">
        <f t="shared" si="2"/>
        <v>79.468429832032299</v>
      </c>
      <c r="R18" s="4">
        <f t="shared" si="3"/>
        <v>3.8705480965121133</v>
      </c>
      <c r="S18" s="4">
        <f t="shared" si="4"/>
        <v>387.05480965121131</v>
      </c>
      <c r="T18">
        <v>3</v>
      </c>
      <c r="U18">
        <v>11.2134</v>
      </c>
      <c r="V18">
        <v>13.248200000000001</v>
      </c>
      <c r="W18" t="s">
        <v>96</v>
      </c>
      <c r="X18">
        <v>11.916</v>
      </c>
      <c r="Y18" t="s">
        <v>122</v>
      </c>
      <c r="Z18" s="4">
        <f t="shared" si="5"/>
        <v>0.65470807941812459</v>
      </c>
      <c r="AA18" s="4">
        <f t="shared" si="6"/>
        <v>65.470807941812453</v>
      </c>
      <c r="AB18" s="4">
        <f t="shared" si="0"/>
        <v>34.529192058187547</v>
      </c>
    </row>
    <row r="19" spans="1:28" x14ac:dyDescent="0.25">
      <c r="A19">
        <v>0</v>
      </c>
      <c r="B19">
        <v>60</v>
      </c>
      <c r="C19" t="s">
        <v>36</v>
      </c>
      <c r="D19">
        <v>1</v>
      </c>
      <c r="E19">
        <v>55.249875000000003</v>
      </c>
      <c r="F19">
        <v>-4.484792026</v>
      </c>
      <c r="G19">
        <v>342.23767099999998</v>
      </c>
      <c r="H19" t="s">
        <v>98</v>
      </c>
      <c r="I19">
        <v>2</v>
      </c>
      <c r="J19" s="4">
        <v>0.80610000000000004</v>
      </c>
      <c r="K19" s="4">
        <v>20.270700000000001</v>
      </c>
      <c r="L19" t="s">
        <v>123</v>
      </c>
      <c r="M19" t="s">
        <v>95</v>
      </c>
      <c r="N19">
        <v>2</v>
      </c>
      <c r="O19" s="4">
        <v>3.8142</v>
      </c>
      <c r="P19" s="4">
        <f t="shared" si="1"/>
        <v>0.84545790820258326</v>
      </c>
      <c r="Q19" s="4">
        <f t="shared" si="2"/>
        <v>84.545790820258333</v>
      </c>
      <c r="R19" s="4">
        <f t="shared" si="3"/>
        <v>5.4707290316146411</v>
      </c>
      <c r="S19" s="4">
        <f t="shared" si="4"/>
        <v>547.07290316146407</v>
      </c>
      <c r="T19">
        <v>3</v>
      </c>
      <c r="U19">
        <v>15.241300000000001</v>
      </c>
      <c r="V19">
        <v>17.536300000000001</v>
      </c>
      <c r="W19" t="s">
        <v>96</v>
      </c>
      <c r="X19">
        <v>15.5183</v>
      </c>
      <c r="Y19" t="s">
        <v>124</v>
      </c>
      <c r="Z19" s="4">
        <f t="shared" si="5"/>
        <v>0.87930283224400907</v>
      </c>
      <c r="AA19" s="4">
        <f t="shared" si="6"/>
        <v>87.93028322440091</v>
      </c>
      <c r="AB19" s="4">
        <f t="shared" si="0"/>
        <v>12.06971677559909</v>
      </c>
    </row>
    <row r="20" spans="1:28" x14ac:dyDescent="0.25">
      <c r="A20">
        <v>0</v>
      </c>
      <c r="B20">
        <v>70</v>
      </c>
      <c r="C20" t="s">
        <v>36</v>
      </c>
      <c r="D20">
        <v>1</v>
      </c>
      <c r="E20">
        <v>55.249768969999998</v>
      </c>
      <c r="F20">
        <v>-4.4848170039999999</v>
      </c>
      <c r="G20">
        <v>312.73947099999998</v>
      </c>
      <c r="H20" t="s">
        <v>98</v>
      </c>
      <c r="I20">
        <v>2</v>
      </c>
      <c r="J20" s="4">
        <v>0.80459999999999998</v>
      </c>
      <c r="K20" s="4">
        <v>19.452999999999999</v>
      </c>
      <c r="L20" t="s">
        <v>125</v>
      </c>
      <c r="M20" t="s">
        <v>95</v>
      </c>
      <c r="N20">
        <v>2</v>
      </c>
      <c r="O20" s="4">
        <v>4.4218000000000002</v>
      </c>
      <c r="P20" s="4">
        <f t="shared" si="1"/>
        <v>0.80603161665343936</v>
      </c>
      <c r="Q20" s="4">
        <f t="shared" si="2"/>
        <v>80.603161665343933</v>
      </c>
      <c r="R20" s="4">
        <f t="shared" si="3"/>
        <v>4.1554793763131697</v>
      </c>
      <c r="S20" s="4">
        <f t="shared" si="4"/>
        <v>415.54793763131698</v>
      </c>
      <c r="T20">
        <v>3</v>
      </c>
      <c r="U20">
        <v>16.721499999999999</v>
      </c>
      <c r="V20">
        <v>19.847899999999999</v>
      </c>
      <c r="W20" t="s">
        <v>96</v>
      </c>
      <c r="X20" t="s">
        <v>26</v>
      </c>
      <c r="Y20" t="s">
        <v>126</v>
      </c>
      <c r="Z20" s="4" t="s">
        <v>26</v>
      </c>
      <c r="AA20" s="4" t="s">
        <v>26</v>
      </c>
      <c r="AB20" s="4" t="s">
        <v>26</v>
      </c>
    </row>
    <row r="21" spans="1:28" x14ac:dyDescent="0.25">
      <c r="A21">
        <v>0</v>
      </c>
      <c r="B21">
        <v>80</v>
      </c>
      <c r="C21" t="s">
        <v>36</v>
      </c>
      <c r="D21">
        <v>1</v>
      </c>
      <c r="E21">
        <v>55.249690010000002</v>
      </c>
      <c r="F21">
        <v>-4.4849050139999997</v>
      </c>
      <c r="G21">
        <v>337.29708900000003</v>
      </c>
      <c r="H21" t="s">
        <v>98</v>
      </c>
      <c r="I21">
        <v>2</v>
      </c>
      <c r="J21" s="4">
        <v>0.80820000000000003</v>
      </c>
      <c r="K21" s="4">
        <v>20.722000000000001</v>
      </c>
      <c r="L21" t="s">
        <v>127</v>
      </c>
      <c r="M21" t="s">
        <v>95</v>
      </c>
      <c r="N21">
        <v>2</v>
      </c>
      <c r="O21" s="4">
        <v>7.3106999999999998</v>
      </c>
      <c r="P21" s="4">
        <f t="shared" si="1"/>
        <v>0.67346764555233052</v>
      </c>
      <c r="Q21" s="4">
        <f t="shared" si="2"/>
        <v>67.346764555233051</v>
      </c>
      <c r="R21" s="4">
        <f t="shared" si="3"/>
        <v>2.0624836601307193</v>
      </c>
      <c r="S21" s="4">
        <f t="shared" si="4"/>
        <v>206.24836601307192</v>
      </c>
      <c r="T21">
        <v>3</v>
      </c>
      <c r="U21">
        <v>13.5047</v>
      </c>
      <c r="V21">
        <v>17.840900000000001</v>
      </c>
      <c r="W21" t="s">
        <v>96</v>
      </c>
      <c r="X21">
        <v>16.515000000000001</v>
      </c>
      <c r="Y21" t="s">
        <v>128</v>
      </c>
      <c r="Z21" s="4">
        <f t="shared" si="5"/>
        <v>0.30577464139107979</v>
      </c>
      <c r="AA21" s="4">
        <f t="shared" si="6"/>
        <v>30.577464139107981</v>
      </c>
      <c r="AB21" s="4">
        <f t="shared" si="0"/>
        <v>69.422535860892026</v>
      </c>
    </row>
    <row r="22" spans="1:28" x14ac:dyDescent="0.25">
      <c r="A22">
        <v>0</v>
      </c>
      <c r="B22">
        <v>90</v>
      </c>
      <c r="C22" t="s">
        <v>36</v>
      </c>
      <c r="D22">
        <v>1</v>
      </c>
      <c r="E22">
        <v>55.249610969999999</v>
      </c>
      <c r="F22">
        <v>-4.4849490190000001</v>
      </c>
      <c r="G22">
        <v>371.58544899999998</v>
      </c>
      <c r="H22" t="s">
        <v>72</v>
      </c>
      <c r="I22">
        <v>1</v>
      </c>
      <c r="J22" s="4">
        <v>0.82350000000000001</v>
      </c>
      <c r="K22" s="4">
        <v>19.6797</v>
      </c>
      <c r="M22" t="s">
        <v>95</v>
      </c>
      <c r="N22">
        <v>2</v>
      </c>
      <c r="O22" s="4">
        <v>7.2107999999999999</v>
      </c>
      <c r="P22" s="4">
        <f t="shared" si="1"/>
        <v>0.66126260858497476</v>
      </c>
      <c r="Q22" s="4">
        <f t="shared" si="2"/>
        <v>66.126260858497474</v>
      </c>
      <c r="R22" s="4">
        <f t="shared" si="3"/>
        <v>1.9521394016251001</v>
      </c>
      <c r="S22" s="4">
        <f t="shared" si="4"/>
        <v>195.21394016251003</v>
      </c>
      <c r="T22">
        <v>3</v>
      </c>
      <c r="U22">
        <v>15.7174</v>
      </c>
      <c r="V22">
        <v>19.488399999999999</v>
      </c>
      <c r="W22" t="s">
        <v>96</v>
      </c>
      <c r="X22">
        <v>18.4602</v>
      </c>
      <c r="Y22" t="s">
        <v>129</v>
      </c>
      <c r="Z22" s="4">
        <f t="shared" si="5"/>
        <v>0.2726597719437811</v>
      </c>
      <c r="AA22" s="4">
        <f t="shared" si="6"/>
        <v>27.26597719437811</v>
      </c>
      <c r="AB22" s="4">
        <f t="shared" si="0"/>
        <v>72.73402280562189</v>
      </c>
    </row>
    <row r="23" spans="1:28" x14ac:dyDescent="0.25">
      <c r="A23">
        <v>0</v>
      </c>
      <c r="B23">
        <v>100</v>
      </c>
      <c r="C23" t="s">
        <v>36</v>
      </c>
      <c r="D23">
        <v>1</v>
      </c>
      <c r="E23">
        <v>55.249637960000001</v>
      </c>
      <c r="F23">
        <v>-4.4849480130000003</v>
      </c>
      <c r="G23">
        <v>343.08682299999998</v>
      </c>
      <c r="H23" t="s">
        <v>72</v>
      </c>
      <c r="I23">
        <v>1</v>
      </c>
      <c r="J23" s="4">
        <v>0.81599999999999995</v>
      </c>
      <c r="K23" s="4">
        <v>20.2057</v>
      </c>
      <c r="M23" t="s">
        <v>95</v>
      </c>
      <c r="N23">
        <v>2</v>
      </c>
      <c r="O23" s="4">
        <v>8.4372000000000007</v>
      </c>
      <c r="P23" s="4">
        <f t="shared" si="1"/>
        <v>0.60694595584253486</v>
      </c>
      <c r="Q23" s="4">
        <f t="shared" si="2"/>
        <v>60.694595584253484</v>
      </c>
      <c r="R23" s="4">
        <f t="shared" si="3"/>
        <v>1.544179394321104</v>
      </c>
      <c r="S23" s="4">
        <f t="shared" si="4"/>
        <v>154.41793943211039</v>
      </c>
      <c r="T23">
        <v>3</v>
      </c>
      <c r="U23">
        <v>15.1304</v>
      </c>
      <c r="V23">
        <v>19.228200000000001</v>
      </c>
      <c r="W23" t="s">
        <v>96</v>
      </c>
      <c r="X23">
        <v>18.323699999999999</v>
      </c>
      <c r="Y23" t="s">
        <v>130</v>
      </c>
      <c r="Z23" s="4">
        <f t="shared" si="5"/>
        <v>0.22072819561716092</v>
      </c>
      <c r="AA23" s="4">
        <f t="shared" si="6"/>
        <v>22.072819561716091</v>
      </c>
      <c r="AB23" s="4">
        <f t="shared" si="0"/>
        <v>77.927180438283912</v>
      </c>
    </row>
    <row r="24" spans="1:28" x14ac:dyDescent="0.25">
      <c r="A24">
        <v>10</v>
      </c>
      <c r="B24">
        <v>0</v>
      </c>
      <c r="C24" t="s">
        <v>15</v>
      </c>
      <c r="D24">
        <v>1</v>
      </c>
      <c r="E24">
        <v>55.250359000000003</v>
      </c>
      <c r="F24">
        <v>-4.484305</v>
      </c>
      <c r="G24" t="s">
        <v>26</v>
      </c>
      <c r="H24" t="s">
        <v>98</v>
      </c>
      <c r="I24">
        <v>2</v>
      </c>
      <c r="J24" s="4">
        <v>0.80889999999999995</v>
      </c>
      <c r="K24" s="4">
        <v>22.6571</v>
      </c>
      <c r="L24" t="s">
        <v>131</v>
      </c>
      <c r="M24" t="s">
        <v>95</v>
      </c>
      <c r="N24">
        <v>2</v>
      </c>
      <c r="O24" s="4">
        <v>3.5527000000000002</v>
      </c>
      <c r="P24" s="4">
        <f t="shared" si="1"/>
        <v>0.87441528363892673</v>
      </c>
      <c r="Q24" s="4">
        <f t="shared" si="2"/>
        <v>87.441528363892672</v>
      </c>
      <c r="R24" s="4">
        <f t="shared" si="3"/>
        <v>6.9627523872002319</v>
      </c>
      <c r="S24" s="4">
        <f t="shared" si="4"/>
        <v>696.27523872002314</v>
      </c>
      <c r="T24">
        <v>3</v>
      </c>
      <c r="U24">
        <v>16.965800000000002</v>
      </c>
      <c r="V24">
        <v>19.769600000000001</v>
      </c>
      <c r="W24" t="s">
        <v>96</v>
      </c>
      <c r="X24">
        <v>18.426300000000001</v>
      </c>
      <c r="Y24" t="s">
        <v>132</v>
      </c>
      <c r="Z24" s="4">
        <f t="shared" si="5"/>
        <v>0.4790997931378842</v>
      </c>
      <c r="AA24" s="4">
        <f t="shared" si="6"/>
        <v>47.909979313788419</v>
      </c>
      <c r="AB24" s="4">
        <f t="shared" si="0"/>
        <v>52.090020686211581</v>
      </c>
    </row>
    <row r="25" spans="1:28" x14ac:dyDescent="0.25">
      <c r="A25">
        <v>10</v>
      </c>
      <c r="B25">
        <v>10</v>
      </c>
      <c r="C25" t="s">
        <v>15</v>
      </c>
      <c r="D25">
        <v>1</v>
      </c>
      <c r="E25">
        <v>55.250242</v>
      </c>
      <c r="F25">
        <v>-4.4843479999999998</v>
      </c>
      <c r="G25" t="s">
        <v>26</v>
      </c>
      <c r="H25" t="s">
        <v>98</v>
      </c>
      <c r="I25">
        <v>2</v>
      </c>
      <c r="J25" s="4">
        <v>0.80569999999999997</v>
      </c>
      <c r="K25" s="4">
        <v>20.883400000000002</v>
      </c>
      <c r="L25" t="s">
        <v>133</v>
      </c>
      <c r="M25" t="s">
        <v>95</v>
      </c>
      <c r="N25">
        <v>2</v>
      </c>
      <c r="O25" s="4">
        <v>7.9672999999999998</v>
      </c>
      <c r="P25" s="4">
        <f t="shared" si="1"/>
        <v>0.64330575713353633</v>
      </c>
      <c r="Q25" s="4">
        <f t="shared" si="2"/>
        <v>64.330575713353639</v>
      </c>
      <c r="R25" s="4">
        <f t="shared" si="3"/>
        <v>1.8035215594280611</v>
      </c>
      <c r="S25" s="4">
        <f t="shared" si="4"/>
        <v>180.35215594280612</v>
      </c>
      <c r="T25">
        <v>3</v>
      </c>
      <c r="U25">
        <v>13.0868</v>
      </c>
      <c r="V25">
        <v>16.5885</v>
      </c>
      <c r="W25" t="s">
        <v>96</v>
      </c>
      <c r="X25">
        <v>16.005600000000001</v>
      </c>
      <c r="Y25" t="s">
        <v>134</v>
      </c>
      <c r="Z25" s="4">
        <f t="shared" si="5"/>
        <v>0.16646200416940307</v>
      </c>
      <c r="AA25" s="4">
        <f t="shared" si="6"/>
        <v>16.646200416940307</v>
      </c>
      <c r="AB25" s="4">
        <f t="shared" si="0"/>
        <v>83.353799583059697</v>
      </c>
    </row>
    <row r="26" spans="1:28" x14ac:dyDescent="0.25">
      <c r="A26">
        <v>10</v>
      </c>
      <c r="B26">
        <v>20</v>
      </c>
      <c r="C26" t="s">
        <v>15</v>
      </c>
      <c r="D26">
        <v>1</v>
      </c>
      <c r="E26">
        <v>55.250151000000002</v>
      </c>
      <c r="F26">
        <v>-4.484407</v>
      </c>
      <c r="G26" t="s">
        <v>26</v>
      </c>
      <c r="H26" t="s">
        <v>98</v>
      </c>
      <c r="I26">
        <v>2</v>
      </c>
      <c r="J26" s="4">
        <v>0.80579999999999996</v>
      </c>
      <c r="K26" s="4">
        <v>20.026700000000002</v>
      </c>
      <c r="L26" t="s">
        <v>135</v>
      </c>
      <c r="M26" t="s">
        <v>95</v>
      </c>
      <c r="N26">
        <v>2</v>
      </c>
      <c r="O26" s="4">
        <v>9.2886000000000006</v>
      </c>
      <c r="P26" s="4">
        <f t="shared" si="1"/>
        <v>0.55866790837057578</v>
      </c>
      <c r="Q26" s="4">
        <f t="shared" si="2"/>
        <v>55.866790837057579</v>
      </c>
      <c r="R26" s="4">
        <f t="shared" si="3"/>
        <v>1.2658674022728345</v>
      </c>
      <c r="S26" s="4">
        <f t="shared" si="4"/>
        <v>126.58674022728344</v>
      </c>
      <c r="T26">
        <v>3</v>
      </c>
      <c r="U26">
        <v>19.7867</v>
      </c>
      <c r="V26">
        <v>24.124600000000001</v>
      </c>
      <c r="W26" t="s">
        <v>96</v>
      </c>
      <c r="X26">
        <v>23.468399999999999</v>
      </c>
      <c r="Y26" t="s">
        <v>136</v>
      </c>
      <c r="Z26" s="4">
        <f t="shared" si="5"/>
        <v>0.15127135249775275</v>
      </c>
      <c r="AA26" s="4">
        <f t="shared" si="6"/>
        <v>15.127135249775275</v>
      </c>
      <c r="AB26" s="4">
        <f t="shared" si="0"/>
        <v>84.872864750224721</v>
      </c>
    </row>
    <row r="27" spans="1:28" x14ac:dyDescent="0.25">
      <c r="A27">
        <v>10</v>
      </c>
      <c r="B27">
        <v>30</v>
      </c>
      <c r="C27" t="s">
        <v>15</v>
      </c>
      <c r="D27">
        <v>1</v>
      </c>
      <c r="E27">
        <v>55.250086979999999</v>
      </c>
      <c r="F27">
        <v>-4.4845200329999999</v>
      </c>
      <c r="G27">
        <v>328.90618899999998</v>
      </c>
      <c r="H27" t="s">
        <v>98</v>
      </c>
      <c r="I27">
        <v>2</v>
      </c>
      <c r="J27" s="4">
        <v>0.81079999999999997</v>
      </c>
      <c r="K27" s="4">
        <v>19.621500000000001</v>
      </c>
      <c r="L27" t="s">
        <v>137</v>
      </c>
      <c r="M27" t="s">
        <v>95</v>
      </c>
      <c r="N27">
        <v>2</v>
      </c>
      <c r="O27" s="4">
        <v>8.7378</v>
      </c>
      <c r="P27" s="4">
        <f t="shared" si="1"/>
        <v>0.57859090836598326</v>
      </c>
      <c r="Q27" s="4">
        <f t="shared" si="2"/>
        <v>57.859090836598327</v>
      </c>
      <c r="R27" s="4">
        <f t="shared" si="3"/>
        <v>1.3729910432698376</v>
      </c>
      <c r="S27" s="4">
        <f t="shared" si="4"/>
        <v>137.29910432698375</v>
      </c>
      <c r="T27">
        <v>3</v>
      </c>
      <c r="U27">
        <v>21.522200000000002</v>
      </c>
      <c r="V27">
        <v>25.493200000000002</v>
      </c>
      <c r="W27" t="s">
        <v>96</v>
      </c>
      <c r="X27">
        <v>24.774999999999999</v>
      </c>
      <c r="Y27" t="s">
        <v>138</v>
      </c>
      <c r="Z27" s="4">
        <f t="shared" si="5"/>
        <v>0.18086124401913953</v>
      </c>
      <c r="AA27" s="4">
        <f t="shared" si="6"/>
        <v>18.086124401913953</v>
      </c>
      <c r="AB27" s="4">
        <f t="shared" si="0"/>
        <v>81.913875598086051</v>
      </c>
    </row>
    <row r="28" spans="1:28" x14ac:dyDescent="0.25">
      <c r="A28">
        <v>10</v>
      </c>
      <c r="B28">
        <v>40</v>
      </c>
      <c r="C28" t="s">
        <v>15</v>
      </c>
      <c r="D28">
        <v>1</v>
      </c>
      <c r="E28">
        <v>55.250025039999997</v>
      </c>
      <c r="F28">
        <v>-4.4846050259999997</v>
      </c>
      <c r="G28">
        <v>341.68426499999998</v>
      </c>
      <c r="H28" t="s">
        <v>98</v>
      </c>
      <c r="I28">
        <v>2</v>
      </c>
      <c r="J28" s="4">
        <v>0.80769999999999997</v>
      </c>
      <c r="K28" s="4">
        <v>19.027999999999999</v>
      </c>
      <c r="L28" t="s">
        <v>139</v>
      </c>
      <c r="M28" t="s">
        <v>95</v>
      </c>
      <c r="N28">
        <v>2</v>
      </c>
      <c r="O28" s="4">
        <v>6.8836000000000004</v>
      </c>
      <c r="P28" s="4">
        <f t="shared" si="1"/>
        <v>0.66653128653205485</v>
      </c>
      <c r="Q28" s="4">
        <f t="shared" si="2"/>
        <v>66.653128653205485</v>
      </c>
      <c r="R28" s="4">
        <f t="shared" si="3"/>
        <v>1.9987820734376793</v>
      </c>
      <c r="S28" s="4">
        <f t="shared" si="4"/>
        <v>199.87820734376794</v>
      </c>
      <c r="T28">
        <v>3</v>
      </c>
      <c r="U28">
        <v>17.079499999999999</v>
      </c>
      <c r="V28">
        <v>20.780799999999999</v>
      </c>
      <c r="W28" t="s">
        <v>96</v>
      </c>
      <c r="X28">
        <v>20.129899999999999</v>
      </c>
      <c r="Y28" t="s">
        <v>140</v>
      </c>
      <c r="Z28" s="4">
        <f t="shared" si="5"/>
        <v>0.17585713127819957</v>
      </c>
      <c r="AA28" s="4">
        <f t="shared" si="6"/>
        <v>17.585713127819957</v>
      </c>
      <c r="AB28" s="4">
        <f t="shared" si="0"/>
        <v>82.414286872180043</v>
      </c>
    </row>
    <row r="29" spans="1:28" x14ac:dyDescent="0.25">
      <c r="A29">
        <v>10</v>
      </c>
      <c r="B29">
        <v>50</v>
      </c>
      <c r="C29" t="s">
        <v>15</v>
      </c>
      <c r="D29">
        <v>1</v>
      </c>
      <c r="E29">
        <v>55.249939040000001</v>
      </c>
      <c r="F29">
        <v>-4.4846600109999999</v>
      </c>
      <c r="G29">
        <v>346.04257200000001</v>
      </c>
      <c r="H29" t="s">
        <v>98</v>
      </c>
      <c r="I29">
        <v>2</v>
      </c>
      <c r="J29" s="4">
        <v>0.81059999999999999</v>
      </c>
      <c r="K29" s="4">
        <v>19.715699999999998</v>
      </c>
      <c r="L29" t="s">
        <v>141</v>
      </c>
      <c r="M29" t="s">
        <v>95</v>
      </c>
      <c r="N29">
        <v>2</v>
      </c>
      <c r="O29" s="4">
        <v>6.0945999999999998</v>
      </c>
      <c r="P29" s="4">
        <f t="shared" si="1"/>
        <v>0.72049870140861461</v>
      </c>
      <c r="Q29" s="4">
        <f t="shared" si="2"/>
        <v>72.049870140861458</v>
      </c>
      <c r="R29" s="4">
        <f t="shared" si="3"/>
        <v>2.5778009084027249</v>
      </c>
      <c r="S29" s="4">
        <f t="shared" si="4"/>
        <v>257.78009084027246</v>
      </c>
      <c r="T29">
        <v>3</v>
      </c>
      <c r="U29">
        <v>14.0723</v>
      </c>
      <c r="V29">
        <v>18.2729</v>
      </c>
      <c r="W29" t="s">
        <v>96</v>
      </c>
      <c r="X29">
        <v>17.367999999999999</v>
      </c>
      <c r="Y29" t="s">
        <v>142</v>
      </c>
      <c r="Z29" s="4">
        <f t="shared" si="5"/>
        <v>0.21542160643717598</v>
      </c>
      <c r="AA29" s="4">
        <f t="shared" si="6"/>
        <v>21.542160643717597</v>
      </c>
      <c r="AB29" s="4">
        <f t="shared" si="0"/>
        <v>78.457839356282406</v>
      </c>
    </row>
    <row r="30" spans="1:28" x14ac:dyDescent="0.25">
      <c r="A30">
        <v>10</v>
      </c>
      <c r="B30">
        <v>60</v>
      </c>
      <c r="C30" t="s">
        <v>15</v>
      </c>
      <c r="D30">
        <v>1</v>
      </c>
      <c r="E30">
        <v>55.249828979999997</v>
      </c>
      <c r="F30">
        <v>-4.4846640339999997</v>
      </c>
      <c r="G30">
        <v>346.106537</v>
      </c>
      <c r="H30" t="s">
        <v>98</v>
      </c>
      <c r="I30">
        <v>2</v>
      </c>
      <c r="J30" s="4">
        <v>0.80640000000000001</v>
      </c>
      <c r="K30" s="4">
        <v>23.817</v>
      </c>
      <c r="L30" t="s">
        <v>143</v>
      </c>
      <c r="M30" t="s">
        <v>95</v>
      </c>
      <c r="N30">
        <v>2</v>
      </c>
      <c r="O30" s="4">
        <v>8.2179000000000002</v>
      </c>
      <c r="P30" s="4">
        <f t="shared" si="1"/>
        <v>0.67790931136085109</v>
      </c>
      <c r="Q30" s="4">
        <f t="shared" si="2"/>
        <v>67.790931136085106</v>
      </c>
      <c r="R30" s="4">
        <f t="shared" si="3"/>
        <v>2.1047156446063551</v>
      </c>
      <c r="S30" s="4">
        <f t="shared" si="4"/>
        <v>210.47156446063551</v>
      </c>
      <c r="T30">
        <v>3</v>
      </c>
      <c r="U30">
        <v>16.226800000000001</v>
      </c>
      <c r="V30">
        <v>21.386399999999998</v>
      </c>
      <c r="W30" t="s">
        <v>96</v>
      </c>
      <c r="X30">
        <v>20.238099999999999</v>
      </c>
      <c r="Y30" t="s">
        <v>144</v>
      </c>
      <c r="Z30" s="4">
        <f t="shared" si="5"/>
        <v>0.22255601209396067</v>
      </c>
      <c r="AA30" s="4">
        <f t="shared" si="6"/>
        <v>22.255601209396065</v>
      </c>
      <c r="AB30" s="4">
        <f t="shared" si="0"/>
        <v>77.744398790603938</v>
      </c>
    </row>
    <row r="31" spans="1:28" x14ac:dyDescent="0.25">
      <c r="A31">
        <v>10</v>
      </c>
      <c r="B31">
        <v>70</v>
      </c>
      <c r="C31" t="s">
        <v>15</v>
      </c>
      <c r="D31">
        <v>1</v>
      </c>
      <c r="E31">
        <v>55.249716999999997</v>
      </c>
      <c r="F31">
        <v>-4.4847170079999996</v>
      </c>
      <c r="G31">
        <v>332.89868200000001</v>
      </c>
      <c r="H31" t="s">
        <v>98</v>
      </c>
      <c r="I31">
        <v>2</v>
      </c>
      <c r="J31" s="4">
        <v>0.8105</v>
      </c>
      <c r="K31" s="4">
        <v>19.759499999999999</v>
      </c>
      <c r="L31" t="s">
        <v>145</v>
      </c>
      <c r="M31" t="s">
        <v>95</v>
      </c>
      <c r="N31">
        <v>2</v>
      </c>
      <c r="O31" s="4">
        <v>6.9298999999999999</v>
      </c>
      <c r="P31" s="4">
        <f t="shared" si="1"/>
        <v>0.67705947543405987</v>
      </c>
      <c r="Q31" s="4">
        <f t="shared" si="2"/>
        <v>67.705947543405983</v>
      </c>
      <c r="R31" s="4">
        <f t="shared" si="3"/>
        <v>2.096545412948982</v>
      </c>
      <c r="S31" s="4">
        <f t="shared" si="4"/>
        <v>209.65454129489819</v>
      </c>
      <c r="T31">
        <v>3</v>
      </c>
      <c r="U31">
        <v>17.508400000000002</v>
      </c>
      <c r="V31">
        <v>20.310300000000002</v>
      </c>
      <c r="W31" t="s">
        <v>96</v>
      </c>
      <c r="X31">
        <v>19.617000000000001</v>
      </c>
      <c r="Y31" t="s">
        <v>146</v>
      </c>
      <c r="Z31" s="4">
        <f t="shared" si="5"/>
        <v>0.24743923766015943</v>
      </c>
      <c r="AA31" s="4">
        <f t="shared" si="6"/>
        <v>24.743923766015943</v>
      </c>
      <c r="AB31" s="4">
        <f t="shared" si="0"/>
        <v>75.256076233984061</v>
      </c>
    </row>
    <row r="32" spans="1:28" x14ac:dyDescent="0.25">
      <c r="A32">
        <v>10</v>
      </c>
      <c r="B32">
        <v>80</v>
      </c>
      <c r="C32" t="s">
        <v>15</v>
      </c>
      <c r="D32">
        <v>1</v>
      </c>
      <c r="E32">
        <v>55.249664029999998</v>
      </c>
      <c r="F32">
        <v>-4.4847579949999998</v>
      </c>
      <c r="G32">
        <v>325.21716300000003</v>
      </c>
      <c r="H32" t="s">
        <v>98</v>
      </c>
      <c r="I32">
        <v>2</v>
      </c>
      <c r="J32" s="4">
        <v>0.8085</v>
      </c>
      <c r="K32" s="4">
        <v>19.591999999999999</v>
      </c>
      <c r="L32" t="s">
        <v>147</v>
      </c>
      <c r="M32" t="s">
        <v>95</v>
      </c>
      <c r="N32">
        <v>2</v>
      </c>
      <c r="O32" s="4">
        <v>8.5190000000000001</v>
      </c>
      <c r="P32" s="4">
        <f t="shared" si="1"/>
        <v>0.58950674794367386</v>
      </c>
      <c r="Q32" s="4">
        <f t="shared" si="2"/>
        <v>58.950674794367387</v>
      </c>
      <c r="R32" s="4">
        <f t="shared" si="3"/>
        <v>1.4360936385448413</v>
      </c>
      <c r="S32" s="4">
        <f t="shared" si="4"/>
        <v>143.60936385448412</v>
      </c>
      <c r="T32">
        <v>3</v>
      </c>
      <c r="U32">
        <v>10.4404</v>
      </c>
      <c r="V32">
        <v>17.291899999999998</v>
      </c>
      <c r="W32" t="s">
        <v>96</v>
      </c>
      <c r="X32">
        <v>16.223500000000001</v>
      </c>
      <c r="Y32" t="s">
        <v>148</v>
      </c>
      <c r="Z32" s="4">
        <f t="shared" si="5"/>
        <v>0.15593665620666966</v>
      </c>
      <c r="AA32" s="4">
        <f t="shared" si="6"/>
        <v>15.593665620666966</v>
      </c>
      <c r="AB32" s="4">
        <f t="shared" si="0"/>
        <v>84.406334379333032</v>
      </c>
    </row>
    <row r="33" spans="1:28" x14ac:dyDescent="0.25">
      <c r="A33">
        <v>10</v>
      </c>
      <c r="B33">
        <v>90</v>
      </c>
      <c r="C33" t="s">
        <v>15</v>
      </c>
      <c r="D33">
        <v>1</v>
      </c>
      <c r="E33">
        <v>55.249564030000002</v>
      </c>
      <c r="F33">
        <v>-4.4848389639999997</v>
      </c>
      <c r="G33">
        <v>322.37402300000002</v>
      </c>
      <c r="H33" t="s">
        <v>72</v>
      </c>
      <c r="I33">
        <v>1</v>
      </c>
      <c r="J33" s="4">
        <v>0.81950000000000001</v>
      </c>
      <c r="K33" s="4">
        <v>19.216000000000001</v>
      </c>
      <c r="L33" t="s">
        <v>149</v>
      </c>
      <c r="M33" t="s">
        <v>95</v>
      </c>
      <c r="N33">
        <v>2</v>
      </c>
      <c r="O33" s="4">
        <v>10.838699999999999</v>
      </c>
      <c r="P33" s="4">
        <f t="shared" si="1"/>
        <v>0.45537466365884827</v>
      </c>
      <c r="Q33" s="4">
        <f t="shared" si="2"/>
        <v>45.537466365884825</v>
      </c>
      <c r="R33" s="4">
        <f t="shared" si="3"/>
        <v>0.83612464068987569</v>
      </c>
      <c r="S33" s="4">
        <f t="shared" si="4"/>
        <v>83.612464068987563</v>
      </c>
      <c r="T33">
        <v>3</v>
      </c>
      <c r="U33">
        <v>18.219100000000001</v>
      </c>
      <c r="V33">
        <v>23.412700000000001</v>
      </c>
      <c r="W33" t="s">
        <v>96</v>
      </c>
      <c r="X33">
        <v>22.9116</v>
      </c>
      <c r="Y33" t="s">
        <v>150</v>
      </c>
      <c r="Z33" s="4">
        <f t="shared" si="5"/>
        <v>9.6484134319162237E-2</v>
      </c>
      <c r="AA33" s="4">
        <f t="shared" si="6"/>
        <v>9.6484134319162234</v>
      </c>
      <c r="AB33" s="4">
        <f t="shared" si="0"/>
        <v>90.351586568083775</v>
      </c>
    </row>
    <row r="34" spans="1:28" x14ac:dyDescent="0.25">
      <c r="A34">
        <v>10</v>
      </c>
      <c r="B34">
        <v>100</v>
      </c>
      <c r="C34" t="s">
        <v>15</v>
      </c>
      <c r="D34">
        <v>1</v>
      </c>
      <c r="E34">
        <v>55.249503009999998</v>
      </c>
      <c r="F34">
        <v>-4.4848600029999997</v>
      </c>
      <c r="G34">
        <v>323.51858499999997</v>
      </c>
      <c r="H34" t="s">
        <v>98</v>
      </c>
      <c r="I34">
        <v>2</v>
      </c>
      <c r="J34" s="4">
        <v>0.8075</v>
      </c>
      <c r="K34" s="4">
        <v>20.638500000000001</v>
      </c>
      <c r="L34" t="s">
        <v>151</v>
      </c>
      <c r="M34" t="s">
        <v>95</v>
      </c>
      <c r="N34">
        <v>2</v>
      </c>
      <c r="O34" s="4">
        <v>7.7961999999999998</v>
      </c>
      <c r="P34" s="4">
        <f t="shared" si="1"/>
        <v>0.6475871110886996</v>
      </c>
      <c r="Q34" s="4">
        <f t="shared" si="2"/>
        <v>64.75871110886996</v>
      </c>
      <c r="R34" s="4">
        <f t="shared" si="3"/>
        <v>1.8375806659321479</v>
      </c>
      <c r="S34" s="4">
        <f t="shared" si="4"/>
        <v>183.75806659321478</v>
      </c>
      <c r="T34">
        <v>3</v>
      </c>
      <c r="U34">
        <v>13.820399999999999</v>
      </c>
      <c r="V34">
        <v>17.793399999999998</v>
      </c>
      <c r="W34" t="s">
        <v>96</v>
      </c>
      <c r="X34">
        <v>17.057700000000001</v>
      </c>
      <c r="Y34" t="s">
        <v>152</v>
      </c>
      <c r="Z34" s="4">
        <f t="shared" si="5"/>
        <v>0.1851749307827833</v>
      </c>
      <c r="AA34" s="4">
        <f t="shared" si="6"/>
        <v>18.517493078278331</v>
      </c>
      <c r="AB34" s="4">
        <f t="shared" si="0"/>
        <v>81.482506921721665</v>
      </c>
    </row>
    <row r="35" spans="1:28" x14ac:dyDescent="0.25">
      <c r="A35">
        <v>10</v>
      </c>
      <c r="B35">
        <v>0</v>
      </c>
      <c r="C35" t="s">
        <v>36</v>
      </c>
      <c r="D35">
        <v>1</v>
      </c>
      <c r="E35">
        <v>55.250359000000003</v>
      </c>
      <c r="F35">
        <v>-4.484305</v>
      </c>
      <c r="G35" t="s">
        <v>26</v>
      </c>
      <c r="H35" t="s">
        <v>98</v>
      </c>
      <c r="I35">
        <v>2</v>
      </c>
      <c r="J35" s="4">
        <v>0.81010000000000004</v>
      </c>
      <c r="K35" s="4">
        <v>19.978999999999999</v>
      </c>
      <c r="L35" t="s">
        <v>153</v>
      </c>
      <c r="M35" t="s">
        <v>95</v>
      </c>
      <c r="N35">
        <v>2</v>
      </c>
      <c r="O35" s="4">
        <v>3.234</v>
      </c>
      <c r="P35" s="4">
        <f t="shared" si="1"/>
        <v>0.87355038630281323</v>
      </c>
      <c r="Q35" s="4">
        <f t="shared" si="2"/>
        <v>87.355038630281328</v>
      </c>
      <c r="R35" s="4">
        <f t="shared" si="3"/>
        <v>6.9082882957217704</v>
      </c>
      <c r="S35" s="4">
        <f t="shared" si="4"/>
        <v>690.82882957217703</v>
      </c>
      <c r="T35">
        <v>3</v>
      </c>
      <c r="U35">
        <v>14.8066</v>
      </c>
      <c r="V35">
        <v>17.270199999999999</v>
      </c>
      <c r="W35" t="s">
        <v>96</v>
      </c>
      <c r="X35">
        <v>15.995200000000001</v>
      </c>
      <c r="Y35" t="s">
        <v>154</v>
      </c>
      <c r="Z35" s="4">
        <f t="shared" si="5"/>
        <v>0.51753531417437848</v>
      </c>
      <c r="AA35" s="4">
        <f t="shared" si="6"/>
        <v>51.753531417437848</v>
      </c>
      <c r="AB35" s="4">
        <f t="shared" si="0"/>
        <v>48.246468582562152</v>
      </c>
    </row>
    <row r="36" spans="1:28" x14ac:dyDescent="0.25">
      <c r="A36">
        <v>10</v>
      </c>
      <c r="B36">
        <v>10</v>
      </c>
      <c r="C36" t="s">
        <v>36</v>
      </c>
      <c r="D36">
        <v>1</v>
      </c>
      <c r="E36">
        <v>55.250242</v>
      </c>
      <c r="F36">
        <v>-4.4843479999999998</v>
      </c>
      <c r="G36" t="s">
        <v>26</v>
      </c>
      <c r="H36" t="s">
        <v>155</v>
      </c>
      <c r="I36">
        <v>1</v>
      </c>
      <c r="J36" s="4">
        <v>0.80930000000000002</v>
      </c>
      <c r="K36" s="4">
        <v>23.640999999999998</v>
      </c>
      <c r="L36" t="s">
        <v>156</v>
      </c>
      <c r="M36" t="s">
        <v>95</v>
      </c>
      <c r="N36">
        <v>2</v>
      </c>
      <c r="O36" s="4">
        <v>14.4916</v>
      </c>
      <c r="P36" s="4">
        <f t="shared" si="1"/>
        <v>0.40073231515831054</v>
      </c>
      <c r="Q36" s="4">
        <f t="shared" si="2"/>
        <v>40.073231515831054</v>
      </c>
      <c r="R36" s="4">
        <f t="shared" si="3"/>
        <v>0.66870336127697816</v>
      </c>
      <c r="S36" s="4">
        <f t="shared" si="4"/>
        <v>66.870336127697811</v>
      </c>
      <c r="T36">
        <v>3</v>
      </c>
      <c r="U36">
        <v>16.587700000000002</v>
      </c>
      <c r="V36">
        <v>23.209599999999998</v>
      </c>
      <c r="W36" t="s">
        <v>96</v>
      </c>
      <c r="X36">
        <v>22.737500000000001</v>
      </c>
      <c r="Y36" t="s">
        <v>157</v>
      </c>
      <c r="Z36" s="4">
        <f t="shared" si="5"/>
        <v>7.1293737446955968E-2</v>
      </c>
      <c r="AA36" s="4">
        <f t="shared" si="6"/>
        <v>7.1293737446955969</v>
      </c>
      <c r="AB36" s="4">
        <f t="shared" si="0"/>
        <v>92.870626255304401</v>
      </c>
    </row>
    <row r="37" spans="1:28" x14ac:dyDescent="0.25">
      <c r="A37">
        <v>10</v>
      </c>
      <c r="B37">
        <v>20</v>
      </c>
      <c r="C37" t="s">
        <v>36</v>
      </c>
      <c r="D37">
        <v>1</v>
      </c>
      <c r="E37">
        <v>55.250151000000002</v>
      </c>
      <c r="F37">
        <v>-4.484407</v>
      </c>
      <c r="G37" t="s">
        <v>26</v>
      </c>
      <c r="H37" t="s">
        <v>98</v>
      </c>
      <c r="I37">
        <v>2</v>
      </c>
      <c r="J37" s="4">
        <v>0.81169999999999998</v>
      </c>
      <c r="K37" s="4">
        <v>19.0901</v>
      </c>
      <c r="L37" t="s">
        <v>158</v>
      </c>
      <c r="M37" t="s">
        <v>95</v>
      </c>
      <c r="N37">
        <v>2</v>
      </c>
      <c r="O37" s="4">
        <v>9.2738999999999994</v>
      </c>
      <c r="P37" s="4">
        <f t="shared" si="1"/>
        <v>0.53703825280112039</v>
      </c>
      <c r="Q37" s="4">
        <f t="shared" si="2"/>
        <v>53.703825280112042</v>
      </c>
      <c r="R37" s="4">
        <f t="shared" si="3"/>
        <v>1.1600056722838035</v>
      </c>
      <c r="S37" s="4">
        <f t="shared" si="4"/>
        <v>116.00056722838035</v>
      </c>
      <c r="T37">
        <v>3</v>
      </c>
      <c r="U37">
        <v>13.382099999999999</v>
      </c>
      <c r="V37">
        <v>16.833200000000001</v>
      </c>
      <c r="W37" t="s">
        <v>96</v>
      </c>
      <c r="X37">
        <v>16.432500000000001</v>
      </c>
      <c r="Y37" t="s">
        <v>159</v>
      </c>
      <c r="Z37" s="4">
        <f t="shared" si="5"/>
        <v>0.1161079076236563</v>
      </c>
      <c r="AA37" s="4">
        <f t="shared" si="6"/>
        <v>11.61079076236563</v>
      </c>
      <c r="AB37" s="4">
        <f t="shared" si="0"/>
        <v>88.389209237634375</v>
      </c>
    </row>
    <row r="38" spans="1:28" x14ac:dyDescent="0.25">
      <c r="A38">
        <v>10</v>
      </c>
      <c r="B38">
        <v>30</v>
      </c>
      <c r="C38" t="s">
        <v>36</v>
      </c>
      <c r="D38">
        <v>0</v>
      </c>
      <c r="E38">
        <v>55.250086979999999</v>
      </c>
      <c r="F38">
        <v>-4.4845200329999999</v>
      </c>
      <c r="G38">
        <v>328.90618899999998</v>
      </c>
      <c r="H38" t="s">
        <v>26</v>
      </c>
      <c r="I38" t="s">
        <v>26</v>
      </c>
      <c r="J38" s="4" t="s">
        <v>26</v>
      </c>
      <c r="K38" s="4" t="s">
        <v>26</v>
      </c>
      <c r="L38" t="s">
        <v>26</v>
      </c>
      <c r="M38" t="s">
        <v>26</v>
      </c>
      <c r="N38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s="4" t="s">
        <v>26</v>
      </c>
      <c r="AA38" s="4" t="s">
        <v>26</v>
      </c>
      <c r="AB38" s="4" t="s">
        <v>26</v>
      </c>
    </row>
    <row r="39" spans="1:28" x14ac:dyDescent="0.25">
      <c r="A39">
        <v>10</v>
      </c>
      <c r="B39">
        <v>40</v>
      </c>
      <c r="C39" t="s">
        <v>36</v>
      </c>
      <c r="D39">
        <v>0</v>
      </c>
      <c r="E39">
        <v>55.250025039999997</v>
      </c>
      <c r="F39">
        <v>-4.4846050259999997</v>
      </c>
      <c r="G39">
        <v>341.68426499999998</v>
      </c>
      <c r="H39" t="s">
        <v>26</v>
      </c>
      <c r="I39" t="s">
        <v>26</v>
      </c>
      <c r="J39" s="4" t="s">
        <v>26</v>
      </c>
      <c r="K39" s="4" t="s">
        <v>26</v>
      </c>
      <c r="L39" t="s">
        <v>26</v>
      </c>
      <c r="M39" t="s">
        <v>26</v>
      </c>
      <c r="N39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s="4" t="s">
        <v>26</v>
      </c>
      <c r="AA39" s="4" t="s">
        <v>26</v>
      </c>
      <c r="AB39" s="4" t="s">
        <v>26</v>
      </c>
    </row>
    <row r="40" spans="1:28" x14ac:dyDescent="0.25">
      <c r="A40">
        <v>10</v>
      </c>
      <c r="B40">
        <v>50</v>
      </c>
      <c r="C40" t="s">
        <v>36</v>
      </c>
      <c r="D40">
        <v>1</v>
      </c>
      <c r="E40">
        <v>55.249939040000001</v>
      </c>
      <c r="F40">
        <v>-4.4846600109999999</v>
      </c>
      <c r="G40">
        <v>346.04257200000001</v>
      </c>
      <c r="H40" t="s">
        <v>98</v>
      </c>
      <c r="I40">
        <v>2</v>
      </c>
      <c r="J40" s="4">
        <v>0.80279999999999996</v>
      </c>
      <c r="K40" s="4">
        <v>19.061599999999999</v>
      </c>
      <c r="L40" t="s">
        <v>160</v>
      </c>
      <c r="M40" t="s">
        <v>95</v>
      </c>
      <c r="N40">
        <v>2</v>
      </c>
      <c r="O40" s="4">
        <v>2.9584000000000001</v>
      </c>
      <c r="P40" s="4">
        <f t="shared" si="1"/>
        <v>0.88194185817249759</v>
      </c>
      <c r="Q40" s="4">
        <f t="shared" si="2"/>
        <v>88.19418581724976</v>
      </c>
      <c r="R40" s="4">
        <f t="shared" si="3"/>
        <v>7.4704026721098513</v>
      </c>
      <c r="S40" s="4">
        <f t="shared" si="4"/>
        <v>747.04026721098512</v>
      </c>
      <c r="T40">
        <v>3</v>
      </c>
      <c r="U40">
        <v>11.790900000000001</v>
      </c>
      <c r="V40">
        <v>12.704499999999999</v>
      </c>
      <c r="W40" t="s">
        <v>96</v>
      </c>
      <c r="X40">
        <v>12.271699999999999</v>
      </c>
      <c r="Y40" t="s">
        <v>161</v>
      </c>
      <c r="Z40" s="4">
        <f t="shared" si="5"/>
        <v>0.47373029772329339</v>
      </c>
      <c r="AA40" s="4">
        <f t="shared" si="6"/>
        <v>47.373029772329339</v>
      </c>
      <c r="AB40" s="4">
        <f t="shared" si="0"/>
        <v>52.626970227670661</v>
      </c>
    </row>
    <row r="41" spans="1:28" x14ac:dyDescent="0.25">
      <c r="A41">
        <v>10</v>
      </c>
      <c r="B41">
        <v>60</v>
      </c>
      <c r="C41" t="s">
        <v>36</v>
      </c>
      <c r="D41">
        <v>1</v>
      </c>
      <c r="E41">
        <v>55.249828979999997</v>
      </c>
      <c r="F41">
        <v>-4.4846640339999997</v>
      </c>
      <c r="G41">
        <v>346.106537</v>
      </c>
      <c r="H41" t="s">
        <v>98</v>
      </c>
      <c r="I41">
        <v>2</v>
      </c>
      <c r="J41" s="4">
        <v>0.80559999999999998</v>
      </c>
      <c r="K41" s="4">
        <v>20.2044</v>
      </c>
      <c r="L41" t="s">
        <v>162</v>
      </c>
      <c r="M41" t="s">
        <v>95</v>
      </c>
      <c r="N41">
        <v>2</v>
      </c>
      <c r="O41" s="4">
        <v>10.8019</v>
      </c>
      <c r="P41" s="4">
        <f t="shared" si="1"/>
        <v>0.48469492958327315</v>
      </c>
      <c r="Q41" s="4">
        <f t="shared" si="2"/>
        <v>48.469492958327315</v>
      </c>
      <c r="R41" s="4">
        <f t="shared" si="3"/>
        <v>0.94059802126786907</v>
      </c>
      <c r="S41" s="4">
        <f t="shared" si="4"/>
        <v>94.059802126786906</v>
      </c>
      <c r="T41">
        <v>3</v>
      </c>
      <c r="U41">
        <v>17.575600000000001</v>
      </c>
      <c r="V41">
        <v>24.433199999999999</v>
      </c>
      <c r="W41" t="s">
        <v>96</v>
      </c>
      <c r="X41">
        <v>23.750599999999999</v>
      </c>
      <c r="Y41" t="s">
        <v>163</v>
      </c>
      <c r="Z41" s="4">
        <f t="shared" si="5"/>
        <v>9.9539197386841013E-2</v>
      </c>
      <c r="AA41" s="4">
        <f t="shared" si="6"/>
        <v>9.9539197386841014</v>
      </c>
      <c r="AB41" s="4">
        <f t="shared" si="0"/>
        <v>90.046080261315893</v>
      </c>
    </row>
    <row r="42" spans="1:28" x14ac:dyDescent="0.25">
      <c r="A42">
        <v>10</v>
      </c>
      <c r="B42">
        <v>70</v>
      </c>
      <c r="C42" t="s">
        <v>36</v>
      </c>
      <c r="D42">
        <v>1</v>
      </c>
      <c r="E42">
        <v>55.249716999999997</v>
      </c>
      <c r="F42">
        <v>-4.4847170079999996</v>
      </c>
      <c r="G42">
        <v>332.89868200000001</v>
      </c>
      <c r="H42" t="s">
        <v>98</v>
      </c>
      <c r="I42">
        <v>2</v>
      </c>
      <c r="J42" s="4">
        <v>0.80800000000000005</v>
      </c>
      <c r="K42" s="4">
        <v>19.068300000000001</v>
      </c>
      <c r="L42" t="s">
        <v>164</v>
      </c>
      <c r="M42" t="s">
        <v>95</v>
      </c>
      <c r="N42">
        <v>2</v>
      </c>
      <c r="O42" s="4">
        <v>7.8395999999999999</v>
      </c>
      <c r="P42" s="4">
        <f t="shared" si="1"/>
        <v>0.6149241797779883</v>
      </c>
      <c r="Q42" s="4">
        <f t="shared" si="2"/>
        <v>61.49241797779883</v>
      </c>
      <c r="R42" s="4">
        <f t="shared" si="3"/>
        <v>1.596891176972524</v>
      </c>
      <c r="S42" s="4">
        <f t="shared" si="4"/>
        <v>159.68911769725241</v>
      </c>
      <c r="T42">
        <v>3</v>
      </c>
      <c r="U42">
        <v>18.959399999999999</v>
      </c>
      <c r="V42">
        <v>23.724799999999998</v>
      </c>
      <c r="W42" t="s">
        <v>96</v>
      </c>
      <c r="X42">
        <v>22.850200000000001</v>
      </c>
      <c r="Y42" t="s">
        <v>165</v>
      </c>
      <c r="Z42" s="4">
        <f t="shared" si="5"/>
        <v>0.18353128803458207</v>
      </c>
      <c r="AA42" s="4">
        <f t="shared" si="6"/>
        <v>18.353128803458208</v>
      </c>
      <c r="AB42" s="4">
        <f t="shared" si="0"/>
        <v>81.646871196541795</v>
      </c>
    </row>
    <row r="43" spans="1:28" x14ac:dyDescent="0.25">
      <c r="A43">
        <v>10</v>
      </c>
      <c r="B43">
        <v>80</v>
      </c>
      <c r="C43" t="s">
        <v>36</v>
      </c>
      <c r="D43">
        <v>1</v>
      </c>
      <c r="E43">
        <v>55.249664029999998</v>
      </c>
      <c r="F43">
        <v>-4.4847579949999998</v>
      </c>
      <c r="G43">
        <v>325.21716300000003</v>
      </c>
      <c r="H43" t="s">
        <v>98</v>
      </c>
      <c r="I43">
        <v>2</v>
      </c>
      <c r="J43" s="4">
        <v>0.80459999999999998</v>
      </c>
      <c r="K43" s="4">
        <v>20.1967</v>
      </c>
      <c r="L43" t="s">
        <v>137</v>
      </c>
      <c r="M43" t="s">
        <v>95</v>
      </c>
      <c r="N43">
        <v>2</v>
      </c>
      <c r="O43" s="4">
        <v>10.8895</v>
      </c>
      <c r="P43" s="4">
        <f t="shared" si="1"/>
        <v>0.47994802007002851</v>
      </c>
      <c r="Q43" s="4">
        <f t="shared" si="2"/>
        <v>47.994802007002853</v>
      </c>
      <c r="R43" s="4">
        <f t="shared" si="3"/>
        <v>0.92288470882210039</v>
      </c>
      <c r="S43" s="4">
        <f t="shared" si="4"/>
        <v>92.288470882210035</v>
      </c>
      <c r="T43">
        <v>3</v>
      </c>
      <c r="U43">
        <v>16.334</v>
      </c>
      <c r="V43">
        <v>21.478400000000001</v>
      </c>
      <c r="W43" t="s">
        <v>96</v>
      </c>
      <c r="X43">
        <v>20.9192</v>
      </c>
      <c r="Y43" t="s">
        <v>166</v>
      </c>
      <c r="Z43" s="4">
        <f t="shared" si="5"/>
        <v>0.1087007231163985</v>
      </c>
      <c r="AA43" s="4">
        <f t="shared" si="6"/>
        <v>10.87007231163985</v>
      </c>
      <c r="AB43" s="4">
        <f t="shared" si="0"/>
        <v>89.129927688360155</v>
      </c>
    </row>
    <row r="44" spans="1:28" x14ac:dyDescent="0.25">
      <c r="A44">
        <v>10</v>
      </c>
      <c r="B44">
        <v>90</v>
      </c>
      <c r="C44" t="s">
        <v>36</v>
      </c>
      <c r="D44">
        <v>1</v>
      </c>
      <c r="E44">
        <v>55.249564030000002</v>
      </c>
      <c r="F44">
        <v>-4.4848389639999997</v>
      </c>
      <c r="G44">
        <v>322.37402300000002</v>
      </c>
      <c r="H44" t="s">
        <v>72</v>
      </c>
      <c r="I44">
        <v>1</v>
      </c>
      <c r="J44" s="4">
        <v>0.82509999999999994</v>
      </c>
      <c r="K44" s="4">
        <v>20.3186</v>
      </c>
      <c r="M44" t="s">
        <v>95</v>
      </c>
      <c r="N44">
        <v>2</v>
      </c>
      <c r="O44" s="4">
        <v>12.631399999999999</v>
      </c>
      <c r="P44" s="4">
        <f t="shared" si="1"/>
        <v>0.39434683355990457</v>
      </c>
      <c r="Q44" s="4">
        <f t="shared" si="2"/>
        <v>39.434683355990458</v>
      </c>
      <c r="R44" s="4">
        <f t="shared" si="3"/>
        <v>0.6511100005929038</v>
      </c>
      <c r="S44" s="4">
        <f t="shared" si="4"/>
        <v>65.111000059290376</v>
      </c>
      <c r="T44">
        <v>3</v>
      </c>
      <c r="U44">
        <v>17.456399999999999</v>
      </c>
      <c r="V44">
        <v>22.4924</v>
      </c>
      <c r="W44" t="s">
        <v>96</v>
      </c>
      <c r="X44">
        <v>22.153600000000001</v>
      </c>
      <c r="Y44" t="s">
        <v>167</v>
      </c>
      <c r="Z44" s="4">
        <f t="shared" si="5"/>
        <v>6.727561556791084E-2</v>
      </c>
      <c r="AA44" s="4">
        <f t="shared" si="6"/>
        <v>6.727561556791084</v>
      </c>
      <c r="AB44" s="4">
        <f t="shared" si="0"/>
        <v>93.272438443208912</v>
      </c>
    </row>
    <row r="45" spans="1:28" x14ac:dyDescent="0.25">
      <c r="A45">
        <v>10</v>
      </c>
      <c r="B45">
        <v>100</v>
      </c>
      <c r="C45" t="s">
        <v>36</v>
      </c>
      <c r="D45">
        <v>1</v>
      </c>
      <c r="E45">
        <v>55.249503009999998</v>
      </c>
      <c r="F45">
        <v>-4.4848600029999997</v>
      </c>
      <c r="G45">
        <v>323.51858499999997</v>
      </c>
      <c r="H45" t="s">
        <v>72</v>
      </c>
      <c r="I45">
        <v>1</v>
      </c>
      <c r="J45" s="4">
        <v>0.80569999999999997</v>
      </c>
      <c r="K45" s="4">
        <v>19.712599999999998</v>
      </c>
      <c r="L45" t="s">
        <v>168</v>
      </c>
      <c r="M45" t="s">
        <v>95</v>
      </c>
      <c r="N45">
        <v>2</v>
      </c>
      <c r="O45" s="4">
        <v>10.315</v>
      </c>
      <c r="P45" s="4">
        <f t="shared" si="1"/>
        <v>0.49704605197044466</v>
      </c>
      <c r="Q45" s="4">
        <f t="shared" si="2"/>
        <v>49.704605197044465</v>
      </c>
      <c r="R45" s="4">
        <f t="shared" si="3"/>
        <v>0.98825360436625187</v>
      </c>
      <c r="S45" s="4">
        <f t="shared" si="4"/>
        <v>98.825360436625189</v>
      </c>
      <c r="T45">
        <v>3</v>
      </c>
      <c r="U45">
        <v>19.104900000000001</v>
      </c>
      <c r="V45">
        <v>22.465800000000002</v>
      </c>
      <c r="W45" t="s">
        <v>96</v>
      </c>
      <c r="X45">
        <v>22.0075</v>
      </c>
      <c r="Y45" t="s">
        <v>169</v>
      </c>
      <c r="Z45" s="4">
        <f t="shared" si="5"/>
        <v>0.13636228391204772</v>
      </c>
      <c r="AA45" s="4">
        <f t="shared" si="6"/>
        <v>13.636228391204771</v>
      </c>
      <c r="AB45" s="4">
        <f t="shared" si="0"/>
        <v>86.363771608795233</v>
      </c>
    </row>
    <row r="46" spans="1:28" x14ac:dyDescent="0.25">
      <c r="A46">
        <v>20</v>
      </c>
      <c r="B46">
        <v>0</v>
      </c>
      <c r="C46" t="s">
        <v>15</v>
      </c>
      <c r="D46">
        <v>1</v>
      </c>
      <c r="E46">
        <v>55.250364001840303</v>
      </c>
      <c r="F46">
        <v>-4.4841789733618498</v>
      </c>
      <c r="G46">
        <v>334.29718000000003</v>
      </c>
      <c r="H46" t="s">
        <v>72</v>
      </c>
      <c r="I46">
        <v>1</v>
      </c>
      <c r="J46" s="4">
        <v>0.81630000000000003</v>
      </c>
      <c r="K46" s="4">
        <v>20.038699999999999</v>
      </c>
      <c r="L46" t="s">
        <v>170</v>
      </c>
      <c r="M46" t="s">
        <v>95</v>
      </c>
      <c r="N46">
        <v>2</v>
      </c>
      <c r="O46" s="4">
        <v>14.388299999999999</v>
      </c>
      <c r="P46" s="4">
        <f t="shared" si="1"/>
        <v>0.29394872648576659</v>
      </c>
      <c r="Q46" s="4">
        <f t="shared" si="2"/>
        <v>29.394872648576658</v>
      </c>
      <c r="R46" s="4">
        <f t="shared" si="3"/>
        <v>0.41632773356911285</v>
      </c>
      <c r="S46" s="4">
        <f t="shared" si="4"/>
        <v>41.632773356911287</v>
      </c>
      <c r="T46">
        <v>3</v>
      </c>
      <c r="U46">
        <v>15.5215</v>
      </c>
      <c r="V46">
        <v>22.154299999999999</v>
      </c>
      <c r="W46" t="s">
        <v>96</v>
      </c>
      <c r="X46">
        <v>21.677900000000001</v>
      </c>
      <c r="Y46" t="s">
        <v>171</v>
      </c>
      <c r="Z46" s="4">
        <f t="shared" si="5"/>
        <v>7.182487034133371E-2</v>
      </c>
      <c r="AA46" s="4">
        <f t="shared" si="6"/>
        <v>7.1824870341333709</v>
      </c>
      <c r="AB46" s="4">
        <f t="shared" si="0"/>
        <v>92.817512965866626</v>
      </c>
    </row>
    <row r="47" spans="1:28" x14ac:dyDescent="0.25">
      <c r="A47">
        <v>20</v>
      </c>
      <c r="B47">
        <v>10</v>
      </c>
      <c r="C47" t="s">
        <v>15</v>
      </c>
      <c r="D47">
        <v>1</v>
      </c>
      <c r="E47">
        <v>55.250252019613903</v>
      </c>
      <c r="F47">
        <v>-4.48419297114014</v>
      </c>
      <c r="G47">
        <v>331.91717499999902</v>
      </c>
      <c r="H47" t="s">
        <v>98</v>
      </c>
      <c r="I47">
        <v>2</v>
      </c>
      <c r="J47" s="4">
        <v>0.80389999999999995</v>
      </c>
      <c r="K47" s="4">
        <v>19.545999999999999</v>
      </c>
      <c r="L47" t="s">
        <v>172</v>
      </c>
      <c r="M47" t="s">
        <v>95</v>
      </c>
      <c r="N47">
        <v>2</v>
      </c>
      <c r="O47" s="4">
        <v>5.8179999999999996</v>
      </c>
      <c r="P47" s="4">
        <f t="shared" si="1"/>
        <v>0.73246861344246372</v>
      </c>
      <c r="Q47" s="4">
        <f t="shared" si="2"/>
        <v>73.246861344246369</v>
      </c>
      <c r="R47" s="4">
        <f t="shared" si="3"/>
        <v>2.7378791807103968</v>
      </c>
      <c r="S47" s="4">
        <f t="shared" si="4"/>
        <v>273.78791807103966</v>
      </c>
      <c r="T47">
        <v>3</v>
      </c>
      <c r="U47">
        <v>10.187799999999999</v>
      </c>
      <c r="V47">
        <v>13.4382</v>
      </c>
      <c r="W47" t="s">
        <v>96</v>
      </c>
      <c r="X47">
        <v>12.0566</v>
      </c>
      <c r="Y47" t="s">
        <v>173</v>
      </c>
      <c r="Z47" s="4">
        <f t="shared" si="5"/>
        <v>0.42505537779965552</v>
      </c>
      <c r="AA47" s="4">
        <f t="shared" si="6"/>
        <v>42.50553777996555</v>
      </c>
      <c r="AB47" s="4">
        <f t="shared" si="0"/>
        <v>57.49446222003445</v>
      </c>
    </row>
    <row r="48" spans="1:28" x14ac:dyDescent="0.25">
      <c r="A48">
        <v>20</v>
      </c>
      <c r="B48">
        <v>20</v>
      </c>
      <c r="C48" t="s">
        <v>15</v>
      </c>
      <c r="D48">
        <v>1</v>
      </c>
      <c r="E48">
        <v>55.250106006860698</v>
      </c>
      <c r="F48">
        <v>-4.4842839986085803</v>
      </c>
      <c r="G48">
        <v>331.712311</v>
      </c>
      <c r="H48" t="s">
        <v>72</v>
      </c>
      <c r="I48">
        <v>1</v>
      </c>
      <c r="J48" s="4">
        <v>0.80769999999999997</v>
      </c>
      <c r="K48" s="4">
        <v>20.7897</v>
      </c>
      <c r="M48" t="s">
        <v>95</v>
      </c>
      <c r="N48">
        <v>2</v>
      </c>
      <c r="O48" s="4">
        <v>6.9935</v>
      </c>
      <c r="P48" s="4">
        <f t="shared" si="1"/>
        <v>0.6904313882494244</v>
      </c>
      <c r="Q48" s="4">
        <f t="shared" si="2"/>
        <v>69.043138824942446</v>
      </c>
      <c r="R48" s="4">
        <f t="shared" si="3"/>
        <v>2.2303016586375244</v>
      </c>
      <c r="S48" s="4">
        <f t="shared" si="4"/>
        <v>223.03016586375244</v>
      </c>
      <c r="T48">
        <v>3</v>
      </c>
      <c r="U48">
        <v>12.0022</v>
      </c>
      <c r="V48">
        <v>14.6471</v>
      </c>
      <c r="W48" t="s">
        <v>96</v>
      </c>
      <c r="X48">
        <v>13.7904</v>
      </c>
      <c r="Y48" t="s">
        <v>174</v>
      </c>
      <c r="Z48" s="4">
        <f t="shared" si="5"/>
        <v>0.32390638587470227</v>
      </c>
      <c r="AA48" s="4">
        <f t="shared" si="6"/>
        <v>32.390638587470228</v>
      </c>
      <c r="AB48" s="4">
        <f t="shared" si="0"/>
        <v>67.609361412529779</v>
      </c>
    </row>
    <row r="49" spans="1:28" x14ac:dyDescent="0.25">
      <c r="A49">
        <v>20</v>
      </c>
      <c r="B49">
        <v>30</v>
      </c>
      <c r="C49" t="s">
        <v>15</v>
      </c>
      <c r="D49">
        <v>1</v>
      </c>
      <c r="E49">
        <v>55.250064013525801</v>
      </c>
      <c r="F49">
        <v>-4.48438801802694</v>
      </c>
      <c r="G49">
        <v>329.63696299999901</v>
      </c>
      <c r="H49" t="s">
        <v>98</v>
      </c>
      <c r="I49">
        <v>2</v>
      </c>
      <c r="J49" s="4">
        <v>0.80789999999999995</v>
      </c>
      <c r="K49" s="4">
        <v>20.587900000000001</v>
      </c>
      <c r="L49" t="s">
        <v>175</v>
      </c>
      <c r="M49" t="s">
        <v>95</v>
      </c>
      <c r="N49">
        <v>2</v>
      </c>
      <c r="O49" s="4">
        <v>3.9218999999999999</v>
      </c>
      <c r="P49" s="4">
        <f t="shared" si="1"/>
        <v>0.84256825075834174</v>
      </c>
      <c r="Q49" s="4">
        <f t="shared" si="2"/>
        <v>84.256825075834172</v>
      </c>
      <c r="R49" s="4">
        <f t="shared" si="3"/>
        <v>5.3519588953114967</v>
      </c>
      <c r="S49" s="4">
        <f t="shared" si="4"/>
        <v>535.19588953114965</v>
      </c>
      <c r="T49">
        <v>3</v>
      </c>
      <c r="U49">
        <v>12.9429</v>
      </c>
      <c r="V49">
        <v>16.108599999999999</v>
      </c>
      <c r="W49" t="s">
        <v>96</v>
      </c>
      <c r="X49">
        <v>14.19</v>
      </c>
      <c r="Y49" t="s">
        <v>176</v>
      </c>
      <c r="Z49" s="4">
        <f t="shared" si="5"/>
        <v>0.60605869160059389</v>
      </c>
      <c r="AA49" s="4">
        <f t="shared" si="6"/>
        <v>60.605869160059392</v>
      </c>
      <c r="AB49" s="4">
        <f t="shared" si="0"/>
        <v>39.394130839940608</v>
      </c>
    </row>
    <row r="50" spans="1:28" x14ac:dyDescent="0.25">
      <c r="A50">
        <v>20</v>
      </c>
      <c r="B50">
        <v>40</v>
      </c>
      <c r="C50" t="s">
        <v>15</v>
      </c>
      <c r="D50">
        <v>1</v>
      </c>
      <c r="E50">
        <v>55.249950019642696</v>
      </c>
      <c r="F50">
        <v>-4.4844659697264397</v>
      </c>
      <c r="G50">
        <v>328.764252</v>
      </c>
      <c r="H50" t="s">
        <v>98</v>
      </c>
      <c r="I50">
        <v>2</v>
      </c>
      <c r="J50" s="4">
        <v>0.80330000000000001</v>
      </c>
      <c r="K50" s="4">
        <v>20.318999999999999</v>
      </c>
      <c r="L50" t="s">
        <v>177</v>
      </c>
      <c r="M50" t="s">
        <v>95</v>
      </c>
      <c r="N50">
        <v>2</v>
      </c>
      <c r="O50" s="4">
        <v>3.0783</v>
      </c>
      <c r="P50" s="4">
        <f t="shared" si="1"/>
        <v>0.88342718939110565</v>
      </c>
      <c r="Q50" s="4">
        <f t="shared" si="2"/>
        <v>88.342718939110568</v>
      </c>
      <c r="R50" s="4">
        <f t="shared" si="3"/>
        <v>7.578329670329671</v>
      </c>
      <c r="S50" s="4">
        <f t="shared" si="4"/>
        <v>757.83296703296708</v>
      </c>
      <c r="T50">
        <v>3</v>
      </c>
      <c r="U50">
        <v>17.208200000000001</v>
      </c>
      <c r="V50">
        <v>19.521000000000001</v>
      </c>
      <c r="W50" t="s">
        <v>96</v>
      </c>
      <c r="X50" t="s">
        <v>26</v>
      </c>
      <c r="Y50" t="s">
        <v>126</v>
      </c>
      <c r="Z50" s="4" t="s">
        <v>26</v>
      </c>
      <c r="AA50" s="4" t="s">
        <v>26</v>
      </c>
      <c r="AB50" s="4" t="s">
        <v>26</v>
      </c>
    </row>
    <row r="51" spans="1:28" x14ac:dyDescent="0.25">
      <c r="A51">
        <v>20</v>
      </c>
      <c r="B51">
        <v>50</v>
      </c>
      <c r="C51" t="s">
        <v>15</v>
      </c>
      <c r="D51">
        <v>1</v>
      </c>
      <c r="E51">
        <v>55.249882964417303</v>
      </c>
      <c r="F51">
        <v>-4.4845010060817003</v>
      </c>
      <c r="G51">
        <v>331.04538000000002</v>
      </c>
      <c r="H51" t="s">
        <v>98</v>
      </c>
      <c r="I51">
        <v>2</v>
      </c>
      <c r="J51" s="4">
        <v>0.80859999999999999</v>
      </c>
      <c r="K51" s="4">
        <v>19.8689</v>
      </c>
      <c r="L51" t="s">
        <v>178</v>
      </c>
      <c r="M51" t="s">
        <v>95</v>
      </c>
      <c r="N51">
        <v>2</v>
      </c>
      <c r="O51" s="4">
        <v>3.8925999999999998</v>
      </c>
      <c r="P51" s="4">
        <f t="shared" si="1"/>
        <v>0.83819771986799785</v>
      </c>
      <c r="Q51" s="4">
        <f t="shared" si="2"/>
        <v>83.819771986799779</v>
      </c>
      <c r="R51" s="4">
        <f t="shared" si="3"/>
        <v>5.1803826199740604</v>
      </c>
      <c r="S51" s="4">
        <f t="shared" si="4"/>
        <v>518.03826199740604</v>
      </c>
      <c r="T51">
        <v>3</v>
      </c>
      <c r="U51">
        <v>14.9055</v>
      </c>
      <c r="V51">
        <v>18.029800000000002</v>
      </c>
      <c r="W51" t="s">
        <v>96</v>
      </c>
      <c r="X51">
        <v>15.5631</v>
      </c>
      <c r="Y51" t="s">
        <v>179</v>
      </c>
      <c r="Z51" s="4">
        <f t="shared" si="5"/>
        <v>0.78952085267099825</v>
      </c>
      <c r="AA51" s="4">
        <f t="shared" si="6"/>
        <v>78.952085267099818</v>
      </c>
      <c r="AB51" s="4">
        <f t="shared" si="0"/>
        <v>21.047914732900182</v>
      </c>
    </row>
    <row r="52" spans="1:28" x14ac:dyDescent="0.25">
      <c r="A52">
        <v>20</v>
      </c>
      <c r="B52">
        <v>60</v>
      </c>
      <c r="C52" t="s">
        <v>15</v>
      </c>
      <c r="D52">
        <v>1</v>
      </c>
      <c r="E52">
        <v>55.249822027981203</v>
      </c>
      <c r="F52">
        <v>-4.48451701551675</v>
      </c>
      <c r="G52">
        <v>325.88793900000002</v>
      </c>
      <c r="H52" t="s">
        <v>98</v>
      </c>
      <c r="I52">
        <v>2</v>
      </c>
      <c r="J52" s="4">
        <v>0.80989999999999995</v>
      </c>
      <c r="K52" s="4">
        <v>19.889199999999999</v>
      </c>
      <c r="L52" t="s">
        <v>180</v>
      </c>
      <c r="M52" t="s">
        <v>95</v>
      </c>
      <c r="N52">
        <v>2</v>
      </c>
      <c r="O52" s="4">
        <v>3.6587999999999998</v>
      </c>
      <c r="P52" s="4">
        <f t="shared" si="1"/>
        <v>0.85068110465268643</v>
      </c>
      <c r="Q52" s="4">
        <f t="shared" si="2"/>
        <v>85.068110465268646</v>
      </c>
      <c r="R52" s="4">
        <f t="shared" si="3"/>
        <v>5.697076064445926</v>
      </c>
      <c r="S52" s="4">
        <f t="shared" si="4"/>
        <v>569.70760644459256</v>
      </c>
      <c r="T52">
        <v>3</v>
      </c>
      <c r="U52">
        <v>13.3408</v>
      </c>
      <c r="V52">
        <v>16.216899999999999</v>
      </c>
      <c r="W52" t="s">
        <v>96</v>
      </c>
      <c r="X52">
        <v>13.5344</v>
      </c>
      <c r="Y52" t="s">
        <v>181</v>
      </c>
      <c r="Z52" s="4">
        <f t="shared" si="5"/>
        <v>0.93268662424811377</v>
      </c>
      <c r="AA52" s="4">
        <f t="shared" si="6"/>
        <v>93.268662424811382</v>
      </c>
      <c r="AB52" s="4">
        <f t="shared" si="0"/>
        <v>6.7313375751886184</v>
      </c>
    </row>
    <row r="53" spans="1:28" x14ac:dyDescent="0.25">
      <c r="A53">
        <v>20</v>
      </c>
      <c r="B53">
        <v>70</v>
      </c>
      <c r="C53" t="s">
        <v>15</v>
      </c>
      <c r="D53">
        <v>1</v>
      </c>
      <c r="E53">
        <v>55.249705016612999</v>
      </c>
      <c r="F53">
        <v>-4.48457996360957</v>
      </c>
      <c r="G53">
        <v>325.62979100000001</v>
      </c>
      <c r="H53" t="s">
        <v>98</v>
      </c>
      <c r="I53">
        <v>2</v>
      </c>
      <c r="J53" s="4">
        <v>0.8095</v>
      </c>
      <c r="K53" s="4">
        <v>19.613</v>
      </c>
      <c r="L53" t="s">
        <v>182</v>
      </c>
      <c r="M53" t="s">
        <v>95</v>
      </c>
      <c r="N53">
        <v>2</v>
      </c>
      <c r="O53" s="4">
        <v>3.851</v>
      </c>
      <c r="P53" s="4">
        <f t="shared" si="1"/>
        <v>0.83824819847368848</v>
      </c>
      <c r="Q53" s="4">
        <f t="shared" si="2"/>
        <v>83.824819847368843</v>
      </c>
      <c r="R53" s="4">
        <f t="shared" si="3"/>
        <v>5.1823113595265493</v>
      </c>
      <c r="S53" s="4">
        <f t="shared" si="4"/>
        <v>518.23113595265488</v>
      </c>
      <c r="T53">
        <v>3</v>
      </c>
      <c r="U53">
        <v>13.257899999999999</v>
      </c>
      <c r="V53">
        <v>16.338899999999999</v>
      </c>
      <c r="W53" t="s">
        <v>96</v>
      </c>
      <c r="X53">
        <v>13.598800000000001</v>
      </c>
      <c r="Y53" t="s">
        <v>183</v>
      </c>
      <c r="Z53" s="4">
        <f t="shared" si="5"/>
        <v>0.88935410580980157</v>
      </c>
      <c r="AA53" s="4">
        <f t="shared" si="6"/>
        <v>88.935410580980161</v>
      </c>
      <c r="AB53" s="4">
        <f t="shared" si="0"/>
        <v>11.064589419019839</v>
      </c>
    </row>
    <row r="54" spans="1:28" x14ac:dyDescent="0.25">
      <c r="A54">
        <v>20</v>
      </c>
      <c r="B54">
        <v>80</v>
      </c>
      <c r="C54" t="s">
        <v>15</v>
      </c>
      <c r="D54">
        <v>1</v>
      </c>
      <c r="E54">
        <v>55.249620024114797</v>
      </c>
      <c r="F54">
        <v>-4.48465699329972</v>
      </c>
      <c r="G54">
        <v>326.38955700000002</v>
      </c>
      <c r="H54" t="s">
        <v>73</v>
      </c>
      <c r="I54">
        <v>1</v>
      </c>
      <c r="J54" s="4">
        <v>0.82</v>
      </c>
      <c r="K54" s="4">
        <v>20.997599999999998</v>
      </c>
      <c r="L54" t="s">
        <v>184</v>
      </c>
      <c r="M54" t="s">
        <v>95</v>
      </c>
      <c r="N54">
        <v>2</v>
      </c>
      <c r="O54" s="4">
        <v>5.4905999999999997</v>
      </c>
      <c r="P54" s="4">
        <f t="shared" si="1"/>
        <v>0.76852549361668376</v>
      </c>
      <c r="Q54" s="4">
        <f t="shared" si="2"/>
        <v>76.85254936166838</v>
      </c>
      <c r="R54" s="4">
        <f t="shared" si="3"/>
        <v>3.3201301759945188</v>
      </c>
      <c r="S54" s="4">
        <f t="shared" si="4"/>
        <v>332.01301759945187</v>
      </c>
      <c r="T54">
        <v>3</v>
      </c>
      <c r="U54">
        <v>13.5724</v>
      </c>
      <c r="V54">
        <v>15.612</v>
      </c>
      <c r="W54" t="s">
        <v>96</v>
      </c>
      <c r="X54">
        <v>14.0626</v>
      </c>
      <c r="Y54" t="s">
        <v>185</v>
      </c>
      <c r="Z54" s="4">
        <f t="shared" si="5"/>
        <v>0.759658756618945</v>
      </c>
      <c r="AA54" s="4">
        <f t="shared" si="6"/>
        <v>75.965875661894501</v>
      </c>
      <c r="AB54" s="4">
        <f t="shared" si="0"/>
        <v>24.034124338105499</v>
      </c>
    </row>
    <row r="55" spans="1:28" x14ac:dyDescent="0.25">
      <c r="A55">
        <v>20</v>
      </c>
      <c r="B55">
        <v>90</v>
      </c>
      <c r="C55" t="s">
        <v>15</v>
      </c>
      <c r="D55">
        <v>1</v>
      </c>
      <c r="E55">
        <v>55.249552968889397</v>
      </c>
      <c r="F55">
        <v>-4.4846910238265902</v>
      </c>
      <c r="G55">
        <v>324.07824699999901</v>
      </c>
      <c r="H55" t="s">
        <v>98</v>
      </c>
      <c r="I55">
        <v>2</v>
      </c>
      <c r="J55" s="4">
        <v>0.80959999999999999</v>
      </c>
      <c r="K55" s="4">
        <v>20.959589999999999</v>
      </c>
      <c r="L55" t="s">
        <v>186</v>
      </c>
      <c r="M55" t="s">
        <v>95</v>
      </c>
      <c r="N55">
        <v>2</v>
      </c>
      <c r="O55" s="4">
        <v>6.6260000000000003</v>
      </c>
      <c r="P55" s="4">
        <f t="shared" si="1"/>
        <v>0.71134476989814877</v>
      </c>
      <c r="Q55" s="4">
        <f t="shared" si="2"/>
        <v>71.134476989814871</v>
      </c>
      <c r="R55" s="4">
        <f t="shared" si="3"/>
        <v>2.464340485523691</v>
      </c>
      <c r="S55" s="4">
        <f t="shared" si="4"/>
        <v>246.43404855236909</v>
      </c>
      <c r="T55">
        <v>3</v>
      </c>
      <c r="U55">
        <v>11.866400000000001</v>
      </c>
      <c r="V55">
        <v>14.0915</v>
      </c>
      <c r="W55" t="s">
        <v>96</v>
      </c>
      <c r="X55">
        <v>12.5212</v>
      </c>
      <c r="Y55" t="s">
        <v>187</v>
      </c>
      <c r="Z55" s="4">
        <f t="shared" si="5"/>
        <v>0.70572109118691295</v>
      </c>
      <c r="AA55" s="4">
        <f t="shared" si="6"/>
        <v>70.572109118691301</v>
      </c>
      <c r="AB55" s="4">
        <f t="shared" si="0"/>
        <v>29.427890881308699</v>
      </c>
    </row>
    <row r="56" spans="1:28" x14ac:dyDescent="0.25">
      <c r="A56">
        <v>20</v>
      </c>
      <c r="B56">
        <v>100</v>
      </c>
      <c r="C56" t="s">
        <v>15</v>
      </c>
      <c r="D56">
        <v>1</v>
      </c>
      <c r="E56">
        <v>55.249464959999997</v>
      </c>
      <c r="F56">
        <v>-4.4847099669999997</v>
      </c>
      <c r="G56">
        <v>332.71661399999999</v>
      </c>
      <c r="H56" t="s">
        <v>98</v>
      </c>
      <c r="I56">
        <v>2</v>
      </c>
      <c r="J56" s="4">
        <v>0.80900000000000005</v>
      </c>
      <c r="K56" s="4">
        <v>19.680199999999999</v>
      </c>
      <c r="L56" t="s">
        <v>188</v>
      </c>
      <c r="M56" t="s">
        <v>95</v>
      </c>
      <c r="N56">
        <v>2</v>
      </c>
      <c r="O56" s="4">
        <v>3.6724999999999999</v>
      </c>
      <c r="P56" s="4">
        <f t="shared" si="1"/>
        <v>0.84826084191784312</v>
      </c>
      <c r="Q56" s="4">
        <f t="shared" si="2"/>
        <v>84.826084191784318</v>
      </c>
      <c r="R56" s="4">
        <f t="shared" si="3"/>
        <v>5.5902566788894719</v>
      </c>
      <c r="S56" s="4">
        <f t="shared" si="4"/>
        <v>559.02566788894717</v>
      </c>
      <c r="T56">
        <v>3</v>
      </c>
      <c r="U56">
        <v>16.572299999999998</v>
      </c>
      <c r="V56">
        <v>19.472799999999999</v>
      </c>
      <c r="W56" t="s">
        <v>96</v>
      </c>
      <c r="X56">
        <v>16.872</v>
      </c>
      <c r="Y56" t="s">
        <v>189</v>
      </c>
      <c r="Z56" s="4">
        <f t="shared" si="5"/>
        <v>0.89667298741596235</v>
      </c>
      <c r="AA56" s="4">
        <f t="shared" si="6"/>
        <v>89.667298741596241</v>
      </c>
      <c r="AB56" s="4">
        <f t="shared" si="0"/>
        <v>10.332701258403759</v>
      </c>
    </row>
    <row r="57" spans="1:28" x14ac:dyDescent="0.25">
      <c r="A57">
        <v>20</v>
      </c>
      <c r="B57">
        <v>0</v>
      </c>
      <c r="C57" t="s">
        <v>36</v>
      </c>
      <c r="D57">
        <v>0</v>
      </c>
      <c r="E57">
        <v>55.250364001840303</v>
      </c>
      <c r="F57">
        <v>-4.4841789733618498</v>
      </c>
      <c r="G57">
        <v>334.29718000000003</v>
      </c>
      <c r="H57" t="s">
        <v>26</v>
      </c>
      <c r="I57" t="s">
        <v>26</v>
      </c>
      <c r="J57" s="4" t="s">
        <v>26</v>
      </c>
      <c r="K57" s="4" t="s">
        <v>26</v>
      </c>
      <c r="L57" t="s">
        <v>26</v>
      </c>
      <c r="M57" t="s">
        <v>26</v>
      </c>
      <c r="N57" t="s">
        <v>26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s="4" t="s">
        <v>26</v>
      </c>
      <c r="AA57" s="4" t="s">
        <v>26</v>
      </c>
      <c r="AB57" s="4" t="s">
        <v>26</v>
      </c>
    </row>
    <row r="58" spans="1:28" x14ac:dyDescent="0.25">
      <c r="A58">
        <v>20</v>
      </c>
      <c r="B58">
        <v>10</v>
      </c>
      <c r="C58" t="s">
        <v>36</v>
      </c>
      <c r="D58">
        <v>1</v>
      </c>
      <c r="E58">
        <v>55.250252019613903</v>
      </c>
      <c r="F58">
        <v>-4.48419297114014</v>
      </c>
      <c r="G58">
        <v>331.91717499999902</v>
      </c>
      <c r="H58" t="s">
        <v>73</v>
      </c>
      <c r="I58">
        <v>1</v>
      </c>
      <c r="J58" s="4">
        <v>0.81979999999999997</v>
      </c>
      <c r="K58" s="4">
        <v>20.494499999999999</v>
      </c>
      <c r="L58" t="s">
        <v>190</v>
      </c>
      <c r="M58" t="s">
        <v>95</v>
      </c>
      <c r="N58">
        <v>2</v>
      </c>
      <c r="O58" s="4">
        <v>12.373900000000001</v>
      </c>
      <c r="P58" s="4">
        <f t="shared" si="1"/>
        <v>0.4127432692747538</v>
      </c>
      <c r="Q58" s="4">
        <f t="shared" si="2"/>
        <v>41.274326927475379</v>
      </c>
      <c r="R58" s="4">
        <f t="shared" si="3"/>
        <v>0.70283276066504508</v>
      </c>
      <c r="S58" s="4">
        <f t="shared" si="4"/>
        <v>70.283276066504513</v>
      </c>
      <c r="T58">
        <v>3</v>
      </c>
      <c r="U58">
        <v>9.9454999999999991</v>
      </c>
      <c r="V58">
        <v>14.6271</v>
      </c>
      <c r="W58" t="s">
        <v>96</v>
      </c>
      <c r="X58">
        <v>13.9961</v>
      </c>
      <c r="Y58" t="s">
        <v>191</v>
      </c>
      <c r="Z58" s="4">
        <f t="shared" si="5"/>
        <v>0.13478298017771703</v>
      </c>
      <c r="AA58" s="4">
        <f t="shared" si="6"/>
        <v>13.478298017771703</v>
      </c>
      <c r="AB58" s="4">
        <f t="shared" si="0"/>
        <v>86.521701982228294</v>
      </c>
    </row>
    <row r="59" spans="1:28" x14ac:dyDescent="0.25">
      <c r="A59">
        <v>20</v>
      </c>
      <c r="B59">
        <v>20</v>
      </c>
      <c r="C59" t="s">
        <v>36</v>
      </c>
      <c r="D59">
        <v>1</v>
      </c>
      <c r="E59">
        <v>55.250106006860698</v>
      </c>
      <c r="F59">
        <v>-4.4842839986085803</v>
      </c>
      <c r="G59">
        <v>331.712311</v>
      </c>
      <c r="H59" t="s">
        <v>72</v>
      </c>
      <c r="I59">
        <v>1</v>
      </c>
      <c r="J59" s="4">
        <v>0.81620000000000004</v>
      </c>
      <c r="K59" s="4">
        <v>7.0949999999999998</v>
      </c>
      <c r="L59" t="s">
        <v>192</v>
      </c>
      <c r="M59" t="s">
        <v>95</v>
      </c>
      <c r="N59">
        <v>2</v>
      </c>
      <c r="O59" s="4">
        <v>4.1977000000000002</v>
      </c>
      <c r="P59" s="4">
        <f t="shared" si="1"/>
        <v>0.46144167675351977</v>
      </c>
      <c r="Q59" s="4">
        <f t="shared" si="2"/>
        <v>46.14416767535198</v>
      </c>
      <c r="R59" s="4">
        <f t="shared" si="3"/>
        <v>0.85680910838385316</v>
      </c>
      <c r="S59" s="4">
        <f t="shared" si="4"/>
        <v>85.680910838385316</v>
      </c>
      <c r="T59">
        <v>3</v>
      </c>
      <c r="U59">
        <v>9.1611999999999991</v>
      </c>
      <c r="V59">
        <v>12.5564</v>
      </c>
      <c r="W59" t="s">
        <v>96</v>
      </c>
      <c r="X59">
        <v>11.0778</v>
      </c>
      <c r="Y59" t="s">
        <v>193</v>
      </c>
      <c r="Z59" s="4">
        <f t="shared" si="5"/>
        <v>0.43549717247879349</v>
      </c>
      <c r="AA59" s="4">
        <f t="shared" si="6"/>
        <v>43.54971724787935</v>
      </c>
      <c r="AB59" s="4">
        <f t="shared" si="0"/>
        <v>56.45028275212065</v>
      </c>
    </row>
    <row r="60" spans="1:28" x14ac:dyDescent="0.25">
      <c r="A60">
        <v>20</v>
      </c>
      <c r="B60">
        <v>30</v>
      </c>
      <c r="C60" t="s">
        <v>36</v>
      </c>
      <c r="D60">
        <v>1</v>
      </c>
      <c r="E60">
        <v>55.250064013525801</v>
      </c>
      <c r="F60">
        <v>-4.48438801802694</v>
      </c>
      <c r="G60">
        <v>329.63696299999901</v>
      </c>
      <c r="H60" t="s">
        <v>98</v>
      </c>
      <c r="I60">
        <v>2</v>
      </c>
      <c r="J60" s="4">
        <v>0.80740000000000001</v>
      </c>
      <c r="K60" s="4">
        <v>20.3096</v>
      </c>
      <c r="L60" t="s">
        <v>194</v>
      </c>
      <c r="M60" t="s">
        <v>95</v>
      </c>
      <c r="N60">
        <v>2</v>
      </c>
      <c r="O60" s="4">
        <v>6.4310999999999998</v>
      </c>
      <c r="P60" s="4">
        <f t="shared" si="1"/>
        <v>0.71163766139204809</v>
      </c>
      <c r="Q60" s="4">
        <f t="shared" si="2"/>
        <v>71.16376613920481</v>
      </c>
      <c r="R60" s="4">
        <f t="shared" si="3"/>
        <v>2.467859238579583</v>
      </c>
      <c r="S60" s="4">
        <f t="shared" si="4"/>
        <v>246.7859238579583</v>
      </c>
      <c r="T60">
        <v>3</v>
      </c>
      <c r="U60">
        <v>11.6676</v>
      </c>
      <c r="V60">
        <v>15.7966</v>
      </c>
      <c r="W60" t="s">
        <v>96</v>
      </c>
      <c r="X60">
        <v>14.132300000000001</v>
      </c>
      <c r="Y60" t="s">
        <v>195</v>
      </c>
      <c r="Z60" s="4">
        <f t="shared" si="5"/>
        <v>0.40307580527972853</v>
      </c>
      <c r="AA60" s="4">
        <f t="shared" si="6"/>
        <v>40.307580527972853</v>
      </c>
      <c r="AB60" s="4">
        <f t="shared" si="0"/>
        <v>59.692419472027147</v>
      </c>
    </row>
    <row r="61" spans="1:28" x14ac:dyDescent="0.25">
      <c r="A61">
        <v>20</v>
      </c>
      <c r="B61">
        <v>40</v>
      </c>
      <c r="C61" t="s">
        <v>36</v>
      </c>
      <c r="D61">
        <v>1</v>
      </c>
      <c r="E61">
        <v>55.249950019642696</v>
      </c>
      <c r="F61">
        <v>-4.4844659697264397</v>
      </c>
      <c r="G61">
        <v>328.764252</v>
      </c>
      <c r="H61" t="s">
        <v>98</v>
      </c>
      <c r="I61">
        <v>2</v>
      </c>
      <c r="J61" s="4">
        <v>0.80400000000000005</v>
      </c>
      <c r="K61" s="4">
        <v>20.181100000000001</v>
      </c>
      <c r="L61" t="s">
        <v>196</v>
      </c>
      <c r="M61" t="s">
        <v>95</v>
      </c>
      <c r="N61">
        <v>2</v>
      </c>
      <c r="O61" s="4">
        <v>9.9787999999999997</v>
      </c>
      <c r="P61" s="4">
        <f t="shared" si="1"/>
        <v>0.52651325533748594</v>
      </c>
      <c r="Q61" s="4">
        <f t="shared" si="2"/>
        <v>52.651325533748597</v>
      </c>
      <c r="R61" s="4">
        <f t="shared" si="3"/>
        <v>1.1119915420499631</v>
      </c>
      <c r="S61" s="4">
        <f t="shared" si="4"/>
        <v>111.1991542049963</v>
      </c>
      <c r="T61">
        <v>3</v>
      </c>
      <c r="U61">
        <v>9.9268000000000001</v>
      </c>
      <c r="V61">
        <v>13.003</v>
      </c>
      <c r="W61" t="s">
        <v>96</v>
      </c>
      <c r="X61">
        <v>12.384</v>
      </c>
      <c r="Y61" t="s">
        <v>197</v>
      </c>
      <c r="Z61" s="4">
        <f t="shared" si="5"/>
        <v>0.20122228723750074</v>
      </c>
      <c r="AA61" s="4">
        <f t="shared" si="6"/>
        <v>20.122228723750073</v>
      </c>
      <c r="AB61" s="4">
        <f t="shared" si="0"/>
        <v>79.877771276249931</v>
      </c>
    </row>
    <row r="62" spans="1:28" x14ac:dyDescent="0.25">
      <c r="A62">
        <v>20</v>
      </c>
      <c r="B62">
        <v>50</v>
      </c>
      <c r="C62" t="s">
        <v>36</v>
      </c>
      <c r="D62">
        <v>1</v>
      </c>
      <c r="E62">
        <v>55.249882964417303</v>
      </c>
      <c r="F62">
        <v>-4.4845010060817003</v>
      </c>
      <c r="G62">
        <v>331.04538000000002</v>
      </c>
      <c r="H62" t="s">
        <v>98</v>
      </c>
      <c r="I62">
        <v>2</v>
      </c>
      <c r="J62" s="4">
        <v>0.80900000000000005</v>
      </c>
      <c r="K62" s="4">
        <v>19.1997</v>
      </c>
      <c r="L62" t="s">
        <v>198</v>
      </c>
      <c r="M62" t="s">
        <v>95</v>
      </c>
      <c r="N62">
        <v>2</v>
      </c>
      <c r="O62" s="4">
        <v>10.545299999999999</v>
      </c>
      <c r="P62" s="4">
        <f t="shared" si="1"/>
        <v>0.47058567645603488</v>
      </c>
      <c r="Q62" s="4">
        <f t="shared" si="2"/>
        <v>47.058567645603489</v>
      </c>
      <c r="R62" s="4">
        <f t="shared" si="3"/>
        <v>0.88887975925146112</v>
      </c>
      <c r="S62" s="4">
        <f t="shared" si="4"/>
        <v>88.887975925146108</v>
      </c>
      <c r="T62">
        <v>3</v>
      </c>
      <c r="U62">
        <v>15.8665</v>
      </c>
      <c r="V62">
        <v>18.918399999999998</v>
      </c>
      <c r="W62" t="s">
        <v>96</v>
      </c>
      <c r="X62">
        <v>18.058</v>
      </c>
      <c r="Y62" t="s">
        <v>199</v>
      </c>
      <c r="Z62" s="4">
        <f t="shared" si="5"/>
        <v>0.28192273665585343</v>
      </c>
      <c r="AA62" s="4">
        <f t="shared" si="6"/>
        <v>28.192273665585343</v>
      </c>
      <c r="AB62" s="4">
        <f t="shared" si="0"/>
        <v>71.807726334414653</v>
      </c>
    </row>
    <row r="63" spans="1:28" x14ac:dyDescent="0.25">
      <c r="A63">
        <v>20</v>
      </c>
      <c r="B63">
        <v>60</v>
      </c>
      <c r="C63" t="s">
        <v>36</v>
      </c>
      <c r="D63">
        <v>1</v>
      </c>
      <c r="E63">
        <v>55.249822027981203</v>
      </c>
      <c r="F63">
        <v>-4.48451701551675</v>
      </c>
      <c r="G63">
        <v>325.88793900000002</v>
      </c>
      <c r="H63" t="s">
        <v>72</v>
      </c>
      <c r="I63">
        <v>1</v>
      </c>
      <c r="J63" s="4">
        <v>0.80789999999999995</v>
      </c>
      <c r="K63" s="4">
        <v>17.857099999999999</v>
      </c>
      <c r="M63" t="s">
        <v>95</v>
      </c>
      <c r="N63">
        <v>2</v>
      </c>
      <c r="O63" s="4">
        <v>3.5516999999999999</v>
      </c>
      <c r="P63" s="4">
        <f t="shared" si="1"/>
        <v>0.83906576261642773</v>
      </c>
      <c r="Q63" s="4">
        <f t="shared" si="2"/>
        <v>83.906576261642769</v>
      </c>
      <c r="R63" s="4">
        <f t="shared" si="3"/>
        <v>5.2137182010350607</v>
      </c>
      <c r="S63" s="4">
        <f t="shared" si="4"/>
        <v>521.37182010350602</v>
      </c>
      <c r="T63">
        <v>3</v>
      </c>
      <c r="U63">
        <v>12.7895</v>
      </c>
      <c r="V63">
        <v>14.552199999999999</v>
      </c>
      <c r="W63" t="s">
        <v>96</v>
      </c>
      <c r="X63">
        <v>12.976100000000001</v>
      </c>
      <c r="Y63" t="s">
        <v>200</v>
      </c>
      <c r="Z63" s="4">
        <f t="shared" si="5"/>
        <v>0.89413967209394651</v>
      </c>
      <c r="AA63" s="4">
        <f t="shared" si="6"/>
        <v>89.413967209394656</v>
      </c>
      <c r="AB63" s="4">
        <f t="shared" si="0"/>
        <v>10.586032790605344</v>
      </c>
    </row>
    <row r="64" spans="1:28" x14ac:dyDescent="0.25">
      <c r="A64">
        <v>20</v>
      </c>
      <c r="B64">
        <v>70</v>
      </c>
      <c r="C64" t="s">
        <v>36</v>
      </c>
      <c r="D64">
        <v>1</v>
      </c>
      <c r="E64">
        <v>55.249705016612999</v>
      </c>
      <c r="F64">
        <v>-4.48457996360957</v>
      </c>
      <c r="G64">
        <v>325.62979100000001</v>
      </c>
      <c r="H64" t="s">
        <v>72</v>
      </c>
      <c r="I64">
        <v>1</v>
      </c>
      <c r="J64" s="4">
        <v>0.8155</v>
      </c>
      <c r="K64" s="4">
        <v>19.893999999999998</v>
      </c>
      <c r="L64" t="s">
        <v>201</v>
      </c>
      <c r="M64" t="s">
        <v>95</v>
      </c>
      <c r="N64">
        <v>2</v>
      </c>
      <c r="O64" s="4">
        <v>5.5202</v>
      </c>
      <c r="P64" s="4">
        <f t="shared" si="1"/>
        <v>0.75340304531278668</v>
      </c>
      <c r="Q64" s="4">
        <f t="shared" si="2"/>
        <v>75.340304531278662</v>
      </c>
      <c r="R64" s="4">
        <f t="shared" si="3"/>
        <v>3.0552001190299061</v>
      </c>
      <c r="S64" s="4">
        <f t="shared" si="4"/>
        <v>305.52001190299063</v>
      </c>
      <c r="T64">
        <v>3</v>
      </c>
      <c r="U64">
        <v>26.776499999999999</v>
      </c>
      <c r="V64">
        <v>30.0747</v>
      </c>
      <c r="W64" t="s">
        <v>96</v>
      </c>
      <c r="X64">
        <v>27.4815</v>
      </c>
      <c r="Y64" t="s">
        <v>202</v>
      </c>
      <c r="Z64" s="4">
        <f t="shared" si="5"/>
        <v>0.78624704384209521</v>
      </c>
      <c r="AA64" s="4">
        <f t="shared" si="6"/>
        <v>78.624704384209522</v>
      </c>
      <c r="AB64" s="4">
        <f t="shared" si="0"/>
        <v>21.375295615790478</v>
      </c>
    </row>
    <row r="65" spans="1:28" x14ac:dyDescent="0.25">
      <c r="A65">
        <v>20</v>
      </c>
      <c r="B65">
        <v>80</v>
      </c>
      <c r="C65" t="s">
        <v>36</v>
      </c>
      <c r="D65">
        <v>1</v>
      </c>
      <c r="E65">
        <v>55.249620024114797</v>
      </c>
      <c r="F65">
        <v>-4.48465699329972</v>
      </c>
      <c r="G65">
        <v>326.38955700000002</v>
      </c>
      <c r="H65" t="s">
        <v>98</v>
      </c>
      <c r="I65">
        <v>2</v>
      </c>
      <c r="J65" s="4">
        <v>0.80610000000000004</v>
      </c>
      <c r="K65" s="4">
        <v>19.409099999999999</v>
      </c>
      <c r="L65" t="s">
        <v>203</v>
      </c>
      <c r="M65" t="s">
        <v>95</v>
      </c>
      <c r="N65">
        <v>2</v>
      </c>
      <c r="O65" s="4">
        <v>4.7134</v>
      </c>
      <c r="P65" s="4">
        <f t="shared" si="1"/>
        <v>0.78996398430360693</v>
      </c>
      <c r="Q65" s="4">
        <f t="shared" si="2"/>
        <v>78.996398430360699</v>
      </c>
      <c r="R65" s="4">
        <f t="shared" si="3"/>
        <v>3.7610882194866013</v>
      </c>
      <c r="S65" s="4">
        <f t="shared" si="4"/>
        <v>376.10882194866014</v>
      </c>
      <c r="T65">
        <v>3</v>
      </c>
      <c r="U65">
        <v>13.1951</v>
      </c>
      <c r="V65">
        <v>15.301500000000001</v>
      </c>
      <c r="W65" t="s">
        <v>96</v>
      </c>
      <c r="X65">
        <v>13.454800000000001</v>
      </c>
      <c r="Y65" t="s">
        <v>204</v>
      </c>
      <c r="Z65" s="4">
        <f t="shared" si="5"/>
        <v>0.87670907709836665</v>
      </c>
      <c r="AA65" s="4">
        <f t="shared" si="6"/>
        <v>87.670907709836669</v>
      </c>
      <c r="AB65" s="4">
        <f t="shared" si="0"/>
        <v>12.329092290163331</v>
      </c>
    </row>
    <row r="66" spans="1:28" x14ac:dyDescent="0.25">
      <c r="A66">
        <v>20</v>
      </c>
      <c r="B66">
        <v>90</v>
      </c>
      <c r="C66" t="s">
        <v>36</v>
      </c>
      <c r="D66">
        <v>1</v>
      </c>
      <c r="E66">
        <v>55.249552968889397</v>
      </c>
      <c r="F66">
        <v>-4.4846910238265902</v>
      </c>
      <c r="G66">
        <v>324.07824699999901</v>
      </c>
      <c r="H66" t="s">
        <v>98</v>
      </c>
      <c r="I66">
        <v>2</v>
      </c>
      <c r="J66" s="4">
        <v>0.80469999999999997</v>
      </c>
      <c r="K66" s="4">
        <v>20.251000000000001</v>
      </c>
      <c r="L66" t="s">
        <v>205</v>
      </c>
      <c r="M66" t="s">
        <v>95</v>
      </c>
      <c r="N66">
        <v>2</v>
      </c>
      <c r="O66" s="4">
        <v>5.8400999999999996</v>
      </c>
      <c r="P66" s="4">
        <f t="shared" si="1"/>
        <v>0.74106128158055784</v>
      </c>
      <c r="Q66" s="4">
        <f t="shared" si="2"/>
        <v>74.106128158055782</v>
      </c>
      <c r="R66" s="4">
        <f t="shared" si="3"/>
        <v>2.8619176232275496</v>
      </c>
      <c r="S66" s="4">
        <f t="shared" si="4"/>
        <v>286.19176232275498</v>
      </c>
      <c r="T66">
        <v>3</v>
      </c>
      <c r="U66">
        <v>16.9923</v>
      </c>
      <c r="V66">
        <v>20.069500000000001</v>
      </c>
      <c r="W66" t="s">
        <v>96</v>
      </c>
      <c r="X66">
        <v>17.466699999999999</v>
      </c>
      <c r="Y66" t="s">
        <v>206</v>
      </c>
      <c r="Z66" s="4">
        <f t="shared" si="5"/>
        <v>0.84583387495125473</v>
      </c>
      <c r="AA66" s="4">
        <f t="shared" si="6"/>
        <v>84.583387495125478</v>
      </c>
      <c r="AB66" s="4">
        <f t="shared" si="0"/>
        <v>15.416612504874522</v>
      </c>
    </row>
    <row r="67" spans="1:28" x14ac:dyDescent="0.25">
      <c r="A67">
        <v>20</v>
      </c>
      <c r="B67">
        <v>100</v>
      </c>
      <c r="C67" t="s">
        <v>36</v>
      </c>
      <c r="D67">
        <v>1</v>
      </c>
      <c r="E67">
        <v>55.249464959999997</v>
      </c>
      <c r="F67">
        <v>-4.4847099669999997</v>
      </c>
      <c r="G67">
        <v>332.71661399999999</v>
      </c>
      <c r="H67" t="s">
        <v>98</v>
      </c>
      <c r="I67">
        <v>2</v>
      </c>
      <c r="J67" s="4">
        <v>0.80800000000000005</v>
      </c>
      <c r="K67" s="4">
        <v>19.9588</v>
      </c>
      <c r="M67" t="s">
        <v>95</v>
      </c>
      <c r="N67">
        <v>2</v>
      </c>
      <c r="O67" s="4">
        <v>4.0646000000000004</v>
      </c>
      <c r="P67" s="4">
        <f t="shared" si="1"/>
        <v>0.82994966267727721</v>
      </c>
      <c r="Q67" s="4">
        <f t="shared" si="2"/>
        <v>82.994966267727719</v>
      </c>
      <c r="R67" s="4">
        <f t="shared" si="3"/>
        <v>4.8806116808941828</v>
      </c>
      <c r="S67" s="4">
        <f t="shared" si="4"/>
        <v>488.06116808941829</v>
      </c>
      <c r="T67">
        <v>3</v>
      </c>
      <c r="U67">
        <v>15.7704</v>
      </c>
      <c r="V67">
        <v>18.543800000000001</v>
      </c>
      <c r="W67" t="s">
        <v>96</v>
      </c>
      <c r="X67">
        <v>15.8993</v>
      </c>
      <c r="Y67" t="s">
        <v>207</v>
      </c>
      <c r="Z67" s="4">
        <f t="shared" si="5"/>
        <v>0.95352275185692659</v>
      </c>
      <c r="AA67" s="4">
        <f t="shared" si="6"/>
        <v>95.352275185692662</v>
      </c>
      <c r="AB67" s="4">
        <f t="shared" ref="AB67" si="7" xml:space="preserve"> 100-AA67</f>
        <v>4.6477248143073382</v>
      </c>
    </row>
    <row r="68" spans="1:28" x14ac:dyDescent="0.25">
      <c r="A68" t="s">
        <v>208</v>
      </c>
      <c r="B68" t="s">
        <v>209</v>
      </c>
      <c r="H68" t="s">
        <v>98</v>
      </c>
      <c r="I68">
        <v>2</v>
      </c>
      <c r="J68" s="4">
        <v>0.80669999999999997</v>
      </c>
    </row>
    <row r="69" spans="1:28" x14ac:dyDescent="0.25">
      <c r="A69" t="s">
        <v>208</v>
      </c>
      <c r="B69" t="s">
        <v>36</v>
      </c>
      <c r="H69" t="s">
        <v>98</v>
      </c>
      <c r="I69">
        <v>2</v>
      </c>
      <c r="J69" s="4">
        <v>0.80669999999999997</v>
      </c>
    </row>
    <row r="70" spans="1:28" x14ac:dyDescent="0.25">
      <c r="A70" t="s">
        <v>208</v>
      </c>
      <c r="B70" t="s">
        <v>210</v>
      </c>
      <c r="H70" t="s">
        <v>98</v>
      </c>
      <c r="I70">
        <v>2</v>
      </c>
      <c r="J70" s="4">
        <v>0.80689999999999995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3218-D308-42BB-B336-41AC770A5B4F}">
  <dimension ref="A1:K85"/>
  <sheetViews>
    <sheetView topLeftCell="C1" workbookViewId="0">
      <selection activeCell="E1" sqref="E1:F1048576"/>
    </sheetView>
  </sheetViews>
  <sheetFormatPr defaultRowHeight="15" x14ac:dyDescent="0.25"/>
  <cols>
    <col min="1" max="7" width="15.7109375" customWidth="1"/>
    <col min="8" max="8" width="12.425781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211</v>
      </c>
      <c r="I1" t="s">
        <v>212</v>
      </c>
      <c r="J1" t="s">
        <v>213</v>
      </c>
      <c r="K1" t="s">
        <v>214</v>
      </c>
    </row>
    <row r="2" spans="1:11" x14ac:dyDescent="0.25">
      <c r="A2">
        <v>0</v>
      </c>
      <c r="B2">
        <v>0</v>
      </c>
      <c r="C2" t="s">
        <v>15</v>
      </c>
      <c r="D2">
        <v>0</v>
      </c>
      <c r="E2">
        <v>55.250344974920097</v>
      </c>
      <c r="F2">
        <v>-4.4844399858266097</v>
      </c>
      <c r="G2">
        <v>336.470032</v>
      </c>
      <c r="H2" t="s">
        <v>26</v>
      </c>
      <c r="I2" t="s">
        <v>26</v>
      </c>
      <c r="J2" t="str">
        <f>I2</f>
        <v>NA</v>
      </c>
    </row>
    <row r="3" spans="1:11" x14ac:dyDescent="0.25">
      <c r="A3">
        <v>0</v>
      </c>
      <c r="B3">
        <v>10</v>
      </c>
      <c r="C3" t="s">
        <v>15</v>
      </c>
      <c r="D3">
        <v>1</v>
      </c>
      <c r="E3">
        <v>55.250236010178902</v>
      </c>
      <c r="F3">
        <v>-4.4844699930399603</v>
      </c>
      <c r="G3">
        <v>331.82421900000003</v>
      </c>
      <c r="H3" t="s">
        <v>215</v>
      </c>
      <c r="I3">
        <v>4.42</v>
      </c>
      <c r="J3">
        <f>I3</f>
        <v>4.42</v>
      </c>
    </row>
    <row r="4" spans="1:11" x14ac:dyDescent="0.25">
      <c r="A4">
        <v>0</v>
      </c>
      <c r="B4">
        <v>20</v>
      </c>
      <c r="C4" t="s">
        <v>15</v>
      </c>
      <c r="D4">
        <v>1</v>
      </c>
      <c r="E4">
        <v>55.250206002965498</v>
      </c>
      <c r="F4">
        <v>-4.4845040235668403</v>
      </c>
      <c r="G4">
        <v>333.71362299999902</v>
      </c>
      <c r="H4" t="s">
        <v>215</v>
      </c>
      <c r="I4">
        <v>5.04</v>
      </c>
      <c r="J4">
        <f>I4</f>
        <v>5.04</v>
      </c>
    </row>
    <row r="5" spans="1:11" x14ac:dyDescent="0.25">
      <c r="A5">
        <v>0</v>
      </c>
      <c r="B5">
        <v>30</v>
      </c>
      <c r="C5" t="s">
        <v>216</v>
      </c>
      <c r="D5">
        <v>1</v>
      </c>
      <c r="E5">
        <v>55.250138999999997</v>
      </c>
      <c r="F5">
        <v>-4.4846430000000002</v>
      </c>
      <c r="G5" t="s">
        <v>26</v>
      </c>
      <c r="H5" t="s">
        <v>215</v>
      </c>
      <c r="I5">
        <v>4.22</v>
      </c>
      <c r="J5">
        <f>AVERAGE(I5:I7)</f>
        <v>4.22</v>
      </c>
    </row>
    <row r="6" spans="1:11" x14ac:dyDescent="0.25">
      <c r="A6">
        <v>0</v>
      </c>
      <c r="B6">
        <v>30</v>
      </c>
      <c r="C6" t="s">
        <v>217</v>
      </c>
      <c r="D6">
        <v>1</v>
      </c>
      <c r="E6">
        <v>55.250069959999998</v>
      </c>
      <c r="F6">
        <v>-4.4847170079999996</v>
      </c>
      <c r="G6" t="s">
        <v>26</v>
      </c>
      <c r="H6" t="s">
        <v>215</v>
      </c>
      <c r="I6">
        <v>4.2</v>
      </c>
    </row>
    <row r="7" spans="1:11" x14ac:dyDescent="0.25">
      <c r="A7">
        <v>0</v>
      </c>
      <c r="B7">
        <v>30</v>
      </c>
      <c r="C7" t="s">
        <v>218</v>
      </c>
      <c r="D7">
        <v>1</v>
      </c>
      <c r="E7">
        <v>55.249944990000003</v>
      </c>
      <c r="F7">
        <v>-4.4847900139999997</v>
      </c>
      <c r="G7" t="s">
        <v>26</v>
      </c>
      <c r="H7" t="s">
        <v>215</v>
      </c>
      <c r="I7">
        <v>4.24</v>
      </c>
    </row>
    <row r="8" spans="1:11" x14ac:dyDescent="0.25">
      <c r="A8">
        <v>0</v>
      </c>
      <c r="B8">
        <v>40</v>
      </c>
      <c r="C8" t="s">
        <v>15</v>
      </c>
      <c r="D8">
        <v>1</v>
      </c>
      <c r="E8">
        <v>55.249875000000003</v>
      </c>
      <c r="F8">
        <v>-4.484792026</v>
      </c>
      <c r="G8">
        <v>441.84515399999998</v>
      </c>
      <c r="H8" t="s">
        <v>215</v>
      </c>
      <c r="I8">
        <v>4.3099999999999996</v>
      </c>
      <c r="J8">
        <f>I8</f>
        <v>4.3099999999999996</v>
      </c>
    </row>
    <row r="9" spans="1:11" x14ac:dyDescent="0.25">
      <c r="A9">
        <v>0</v>
      </c>
      <c r="B9">
        <v>50</v>
      </c>
      <c r="C9" t="s">
        <v>15</v>
      </c>
      <c r="D9">
        <v>1</v>
      </c>
      <c r="E9">
        <v>55.249768969999998</v>
      </c>
      <c r="F9">
        <v>-4.4848170039999999</v>
      </c>
      <c r="G9">
        <v>349.35732999999999</v>
      </c>
      <c r="H9" t="s">
        <v>215</v>
      </c>
      <c r="I9">
        <v>4.09</v>
      </c>
      <c r="J9">
        <f t="shared" ref="J9:J15" si="0">I9</f>
        <v>4.09</v>
      </c>
      <c r="K9" t="s">
        <v>219</v>
      </c>
    </row>
    <row r="10" spans="1:11" x14ac:dyDescent="0.25">
      <c r="A10">
        <v>0</v>
      </c>
      <c r="B10">
        <v>60</v>
      </c>
      <c r="C10" t="s">
        <v>15</v>
      </c>
      <c r="D10">
        <v>1</v>
      </c>
      <c r="E10">
        <v>55.249690010000002</v>
      </c>
      <c r="F10">
        <v>-4.4849050139999997</v>
      </c>
      <c r="G10">
        <v>342.23767099999998</v>
      </c>
      <c r="H10" t="s">
        <v>215</v>
      </c>
      <c r="I10">
        <v>4</v>
      </c>
      <c r="J10">
        <f t="shared" si="0"/>
        <v>4</v>
      </c>
    </row>
    <row r="11" spans="1:11" x14ac:dyDescent="0.25">
      <c r="A11">
        <v>0</v>
      </c>
      <c r="B11">
        <v>70</v>
      </c>
      <c r="C11" t="s">
        <v>15</v>
      </c>
      <c r="D11">
        <v>1</v>
      </c>
      <c r="E11">
        <v>55.249610969999999</v>
      </c>
      <c r="F11">
        <v>-4.4849490190000001</v>
      </c>
      <c r="G11">
        <v>312.73947099999998</v>
      </c>
      <c r="H11" t="s">
        <v>215</v>
      </c>
      <c r="I11">
        <v>4.12</v>
      </c>
      <c r="J11">
        <f t="shared" si="0"/>
        <v>4.12</v>
      </c>
    </row>
    <row r="12" spans="1:11" x14ac:dyDescent="0.25">
      <c r="A12">
        <v>0</v>
      </c>
      <c r="B12">
        <v>80</v>
      </c>
      <c r="C12" t="s">
        <v>15</v>
      </c>
      <c r="D12">
        <v>1</v>
      </c>
      <c r="E12">
        <v>55.249637960000001</v>
      </c>
      <c r="F12">
        <v>-4.4849480130000003</v>
      </c>
      <c r="G12">
        <v>337.29708900000003</v>
      </c>
      <c r="H12" t="s">
        <v>215</v>
      </c>
      <c r="I12">
        <v>4.42</v>
      </c>
      <c r="J12">
        <f t="shared" si="0"/>
        <v>4.42</v>
      </c>
    </row>
    <row r="13" spans="1:11" x14ac:dyDescent="0.25">
      <c r="A13">
        <v>0</v>
      </c>
      <c r="B13">
        <v>90</v>
      </c>
      <c r="C13" t="s">
        <v>15</v>
      </c>
      <c r="D13">
        <v>1</v>
      </c>
      <c r="E13">
        <v>55.250344974920097</v>
      </c>
      <c r="F13">
        <v>-4.4844399858266097</v>
      </c>
      <c r="G13">
        <v>371.58544899999998</v>
      </c>
      <c r="H13" t="s">
        <v>215</v>
      </c>
      <c r="I13">
        <v>4.88</v>
      </c>
      <c r="J13">
        <f t="shared" si="0"/>
        <v>4.88</v>
      </c>
    </row>
    <row r="14" spans="1:11" x14ac:dyDescent="0.25">
      <c r="A14">
        <v>0</v>
      </c>
      <c r="B14">
        <v>100</v>
      </c>
      <c r="C14" t="s">
        <v>15</v>
      </c>
      <c r="D14">
        <v>1</v>
      </c>
      <c r="E14">
        <v>55.250236010178902</v>
      </c>
      <c r="F14">
        <v>-4.4844699930399603</v>
      </c>
      <c r="G14">
        <v>343.08682299999998</v>
      </c>
      <c r="H14" t="s">
        <v>215</v>
      </c>
      <c r="I14">
        <v>5.03</v>
      </c>
      <c r="J14">
        <f t="shared" si="0"/>
        <v>5.03</v>
      </c>
    </row>
    <row r="15" spans="1:11" x14ac:dyDescent="0.25">
      <c r="A15">
        <v>0</v>
      </c>
      <c r="B15">
        <v>0</v>
      </c>
      <c r="C15" t="s">
        <v>36</v>
      </c>
      <c r="D15">
        <v>0</v>
      </c>
      <c r="E15">
        <v>55.250206002965498</v>
      </c>
      <c r="F15">
        <v>-4.4845040235668403</v>
      </c>
      <c r="G15">
        <v>336.470032</v>
      </c>
      <c r="H15" t="s">
        <v>26</v>
      </c>
      <c r="I15" t="s">
        <v>26</v>
      </c>
      <c r="J15" t="str">
        <f t="shared" si="0"/>
        <v>NA</v>
      </c>
    </row>
    <row r="16" spans="1:11" x14ac:dyDescent="0.25">
      <c r="A16">
        <v>0</v>
      </c>
      <c r="B16">
        <v>10</v>
      </c>
      <c r="C16" t="s">
        <v>220</v>
      </c>
      <c r="D16">
        <v>1</v>
      </c>
      <c r="E16">
        <v>55.250138999999997</v>
      </c>
      <c r="F16">
        <v>-4.4846430000000002</v>
      </c>
      <c r="G16">
        <v>331.82421900000003</v>
      </c>
      <c r="H16" t="s">
        <v>215</v>
      </c>
      <c r="I16">
        <v>4.9800000000000004</v>
      </c>
      <c r="J16">
        <f>AVERAGE(I16:I18)</f>
        <v>4.9866666666666664</v>
      </c>
    </row>
    <row r="17" spans="1:11" x14ac:dyDescent="0.25">
      <c r="A17">
        <v>0</v>
      </c>
      <c r="B17">
        <v>10</v>
      </c>
      <c r="C17" t="s">
        <v>221</v>
      </c>
      <c r="D17">
        <v>1</v>
      </c>
      <c r="E17">
        <v>55.250069959999998</v>
      </c>
      <c r="F17">
        <v>-4.4847170079999996</v>
      </c>
      <c r="G17">
        <v>331.82421900000003</v>
      </c>
      <c r="H17" t="s">
        <v>215</v>
      </c>
      <c r="I17">
        <v>4.97</v>
      </c>
    </row>
    <row r="18" spans="1:11" x14ac:dyDescent="0.25">
      <c r="A18">
        <v>0</v>
      </c>
      <c r="B18">
        <v>10</v>
      </c>
      <c r="C18" t="s">
        <v>222</v>
      </c>
      <c r="D18">
        <v>1</v>
      </c>
      <c r="E18">
        <v>55.249944990000003</v>
      </c>
      <c r="F18">
        <v>-4.4847900139999997</v>
      </c>
      <c r="G18">
        <v>331.82421900000003</v>
      </c>
      <c r="H18" t="s">
        <v>215</v>
      </c>
      <c r="I18">
        <v>5.01</v>
      </c>
    </row>
    <row r="19" spans="1:11" x14ac:dyDescent="0.25">
      <c r="A19">
        <v>0</v>
      </c>
      <c r="B19">
        <v>20</v>
      </c>
      <c r="C19" t="s">
        <v>36</v>
      </c>
      <c r="D19">
        <v>1</v>
      </c>
      <c r="E19">
        <v>55.249875000000003</v>
      </c>
      <c r="F19">
        <v>-4.484792026</v>
      </c>
      <c r="G19">
        <v>333.71362299999902</v>
      </c>
      <c r="H19" t="s">
        <v>26</v>
      </c>
      <c r="I19" t="s">
        <v>26</v>
      </c>
      <c r="J19" t="str">
        <f t="shared" ref="J19:J36" si="1">I19</f>
        <v>NA</v>
      </c>
    </row>
    <row r="20" spans="1:11" x14ac:dyDescent="0.25">
      <c r="A20">
        <v>0</v>
      </c>
      <c r="B20">
        <v>30</v>
      </c>
      <c r="C20" t="s">
        <v>36</v>
      </c>
      <c r="D20">
        <v>0</v>
      </c>
      <c r="E20">
        <v>55.249768969999998</v>
      </c>
      <c r="F20">
        <v>-4.4848170039999999</v>
      </c>
      <c r="G20" t="s">
        <v>26</v>
      </c>
      <c r="H20" t="s">
        <v>26</v>
      </c>
      <c r="I20" t="s">
        <v>26</v>
      </c>
      <c r="J20" t="str">
        <f t="shared" si="1"/>
        <v>NA</v>
      </c>
    </row>
    <row r="21" spans="1:11" x14ac:dyDescent="0.25">
      <c r="A21">
        <v>0</v>
      </c>
      <c r="B21">
        <v>40</v>
      </c>
      <c r="C21" t="s">
        <v>36</v>
      </c>
      <c r="D21">
        <v>0</v>
      </c>
      <c r="E21">
        <v>55.249690010000002</v>
      </c>
      <c r="F21">
        <v>-4.4849050139999997</v>
      </c>
      <c r="G21">
        <v>441.84515399999998</v>
      </c>
      <c r="H21" t="s">
        <v>26</v>
      </c>
      <c r="I21" t="s">
        <v>26</v>
      </c>
      <c r="J21" t="str">
        <f t="shared" si="1"/>
        <v>NA</v>
      </c>
    </row>
    <row r="22" spans="1:11" x14ac:dyDescent="0.25">
      <c r="A22">
        <v>0</v>
      </c>
      <c r="B22">
        <v>50</v>
      </c>
      <c r="C22" t="s">
        <v>36</v>
      </c>
      <c r="D22">
        <v>1</v>
      </c>
      <c r="E22">
        <v>55.249610969999999</v>
      </c>
      <c r="F22">
        <v>-4.4849490190000001</v>
      </c>
      <c r="G22">
        <v>349.35732999999999</v>
      </c>
      <c r="H22" t="s">
        <v>215</v>
      </c>
      <c r="I22">
        <v>4.16</v>
      </c>
      <c r="J22">
        <f t="shared" si="1"/>
        <v>4.16</v>
      </c>
    </row>
    <row r="23" spans="1:11" x14ac:dyDescent="0.25">
      <c r="A23">
        <v>0</v>
      </c>
      <c r="B23">
        <v>60</v>
      </c>
      <c r="C23" t="s">
        <v>36</v>
      </c>
      <c r="D23">
        <v>1</v>
      </c>
      <c r="E23">
        <v>55.249637960000001</v>
      </c>
      <c r="F23">
        <v>-4.4849480130000003</v>
      </c>
      <c r="G23">
        <v>342.23767099999998</v>
      </c>
      <c r="H23" t="s">
        <v>215</v>
      </c>
      <c r="I23">
        <v>4.05</v>
      </c>
      <c r="J23">
        <f t="shared" si="1"/>
        <v>4.05</v>
      </c>
    </row>
    <row r="24" spans="1:11" x14ac:dyDescent="0.25">
      <c r="A24">
        <v>0</v>
      </c>
      <c r="B24">
        <v>70</v>
      </c>
      <c r="C24" t="s">
        <v>36</v>
      </c>
      <c r="D24">
        <v>1</v>
      </c>
      <c r="E24">
        <v>55.250359000000003</v>
      </c>
      <c r="F24">
        <v>-4.484305</v>
      </c>
      <c r="G24">
        <v>312.73947099999998</v>
      </c>
      <c r="H24" t="s">
        <v>215</v>
      </c>
      <c r="I24">
        <v>4.26</v>
      </c>
      <c r="J24">
        <f t="shared" si="1"/>
        <v>4.26</v>
      </c>
      <c r="K24" t="s">
        <v>219</v>
      </c>
    </row>
    <row r="25" spans="1:11" x14ac:dyDescent="0.25">
      <c r="A25">
        <v>0</v>
      </c>
      <c r="B25">
        <v>80</v>
      </c>
      <c r="C25" t="s">
        <v>36</v>
      </c>
      <c r="D25">
        <v>1</v>
      </c>
      <c r="E25">
        <v>55.250242</v>
      </c>
      <c r="F25">
        <v>-4.4843479999999998</v>
      </c>
      <c r="G25">
        <v>337.29708900000003</v>
      </c>
      <c r="H25" t="s">
        <v>26</v>
      </c>
      <c r="I25" t="s">
        <v>26</v>
      </c>
      <c r="J25" t="str">
        <f t="shared" si="1"/>
        <v>NA</v>
      </c>
    </row>
    <row r="26" spans="1:11" x14ac:dyDescent="0.25">
      <c r="A26">
        <v>0</v>
      </c>
      <c r="B26">
        <v>90</v>
      </c>
      <c r="C26" t="s">
        <v>36</v>
      </c>
      <c r="D26">
        <v>1</v>
      </c>
      <c r="E26">
        <v>55.250151000000002</v>
      </c>
      <c r="F26">
        <v>-4.484407</v>
      </c>
      <c r="G26">
        <v>371.58544899999998</v>
      </c>
      <c r="H26" t="s">
        <v>215</v>
      </c>
      <c r="I26">
        <v>4.93</v>
      </c>
      <c r="J26">
        <f t="shared" si="1"/>
        <v>4.93</v>
      </c>
    </row>
    <row r="27" spans="1:11" x14ac:dyDescent="0.25">
      <c r="A27">
        <v>0</v>
      </c>
      <c r="B27">
        <v>100</v>
      </c>
      <c r="C27" t="s">
        <v>36</v>
      </c>
      <c r="D27">
        <v>1</v>
      </c>
      <c r="E27">
        <v>55.250086979999999</v>
      </c>
      <c r="F27">
        <v>-4.4845200329999999</v>
      </c>
      <c r="G27">
        <v>343.08682299999998</v>
      </c>
      <c r="H27" t="s">
        <v>215</v>
      </c>
      <c r="I27">
        <v>5.31</v>
      </c>
      <c r="J27">
        <f t="shared" si="1"/>
        <v>5.31</v>
      </c>
    </row>
    <row r="28" spans="1:11" x14ac:dyDescent="0.25">
      <c r="A28">
        <v>10</v>
      </c>
      <c r="B28">
        <v>0</v>
      </c>
      <c r="C28" t="s">
        <v>15</v>
      </c>
      <c r="D28">
        <v>1</v>
      </c>
      <c r="E28">
        <v>55.250025039999997</v>
      </c>
      <c r="F28">
        <v>-4.4846050259999997</v>
      </c>
      <c r="G28" t="s">
        <v>26</v>
      </c>
      <c r="H28" t="s">
        <v>215</v>
      </c>
      <c r="I28">
        <v>6.48</v>
      </c>
      <c r="J28">
        <f t="shared" si="1"/>
        <v>6.48</v>
      </c>
    </row>
    <row r="29" spans="1:11" x14ac:dyDescent="0.25">
      <c r="A29">
        <v>10</v>
      </c>
      <c r="B29">
        <v>10</v>
      </c>
      <c r="C29" t="s">
        <v>15</v>
      </c>
      <c r="D29">
        <v>1</v>
      </c>
      <c r="E29">
        <v>55.249939040000001</v>
      </c>
      <c r="F29">
        <v>-4.4846600109999999</v>
      </c>
      <c r="G29" t="s">
        <v>26</v>
      </c>
      <c r="H29" t="s">
        <v>98</v>
      </c>
      <c r="I29">
        <v>5.7</v>
      </c>
      <c r="J29">
        <f t="shared" si="1"/>
        <v>5.7</v>
      </c>
    </row>
    <row r="30" spans="1:11" x14ac:dyDescent="0.25">
      <c r="A30">
        <v>10</v>
      </c>
      <c r="B30">
        <v>20</v>
      </c>
      <c r="C30" t="s">
        <v>15</v>
      </c>
      <c r="D30">
        <v>1</v>
      </c>
      <c r="E30">
        <v>55.249828979999997</v>
      </c>
      <c r="F30">
        <v>-4.4846640339999997</v>
      </c>
      <c r="G30" t="s">
        <v>26</v>
      </c>
      <c r="H30" t="s">
        <v>215</v>
      </c>
      <c r="I30">
        <v>5.66</v>
      </c>
      <c r="J30">
        <f t="shared" si="1"/>
        <v>5.66</v>
      </c>
    </row>
    <row r="31" spans="1:11" x14ac:dyDescent="0.25">
      <c r="A31">
        <v>10</v>
      </c>
      <c r="B31">
        <v>30</v>
      </c>
      <c r="C31" t="s">
        <v>15</v>
      </c>
      <c r="D31">
        <v>1</v>
      </c>
      <c r="E31">
        <v>55.249716999999997</v>
      </c>
      <c r="F31">
        <v>-4.4847170079999996</v>
      </c>
      <c r="G31">
        <v>328.90618899999998</v>
      </c>
      <c r="H31" t="s">
        <v>98</v>
      </c>
      <c r="I31">
        <v>4.93</v>
      </c>
      <c r="J31">
        <f t="shared" si="1"/>
        <v>4.93</v>
      </c>
    </row>
    <row r="32" spans="1:11" x14ac:dyDescent="0.25">
      <c r="A32">
        <v>10</v>
      </c>
      <c r="B32">
        <v>40</v>
      </c>
      <c r="C32" t="s">
        <v>15</v>
      </c>
      <c r="D32">
        <v>1</v>
      </c>
      <c r="E32">
        <v>55.249664029999998</v>
      </c>
      <c r="F32">
        <v>-4.4847579949999998</v>
      </c>
      <c r="G32">
        <v>341.68426499999998</v>
      </c>
      <c r="H32" t="s">
        <v>98</v>
      </c>
      <c r="I32">
        <v>5.31</v>
      </c>
      <c r="J32">
        <f t="shared" si="1"/>
        <v>5.31</v>
      </c>
    </row>
    <row r="33" spans="1:10" x14ac:dyDescent="0.25">
      <c r="A33">
        <v>10</v>
      </c>
      <c r="B33">
        <v>50</v>
      </c>
      <c r="C33" t="s">
        <v>15</v>
      </c>
      <c r="D33">
        <v>1</v>
      </c>
      <c r="E33">
        <v>55.249564030000002</v>
      </c>
      <c r="F33">
        <v>-4.4848389639999997</v>
      </c>
      <c r="G33">
        <v>346.04257200000001</v>
      </c>
      <c r="H33" t="s">
        <v>215</v>
      </c>
      <c r="I33">
        <v>5.71</v>
      </c>
      <c r="J33">
        <f t="shared" si="1"/>
        <v>5.71</v>
      </c>
    </row>
    <row r="34" spans="1:10" x14ac:dyDescent="0.25">
      <c r="A34">
        <v>10</v>
      </c>
      <c r="B34">
        <v>60</v>
      </c>
      <c r="C34" t="s">
        <v>15</v>
      </c>
      <c r="D34">
        <v>1</v>
      </c>
      <c r="E34">
        <v>55.249503009999998</v>
      </c>
      <c r="F34">
        <v>-4.4848600029999997</v>
      </c>
      <c r="G34">
        <v>346.106537</v>
      </c>
      <c r="H34" t="s">
        <v>98</v>
      </c>
      <c r="I34">
        <v>4.91</v>
      </c>
      <c r="J34">
        <f t="shared" si="1"/>
        <v>4.91</v>
      </c>
    </row>
    <row r="35" spans="1:10" x14ac:dyDescent="0.25">
      <c r="A35">
        <v>10</v>
      </c>
      <c r="B35">
        <v>70</v>
      </c>
      <c r="C35" t="s">
        <v>15</v>
      </c>
      <c r="D35">
        <v>1</v>
      </c>
      <c r="E35">
        <v>55.250359000000003</v>
      </c>
      <c r="F35">
        <v>-4.484305</v>
      </c>
      <c r="G35">
        <v>332.89868200000001</v>
      </c>
      <c r="H35" t="s">
        <v>215</v>
      </c>
      <c r="I35">
        <v>4.5599999999999996</v>
      </c>
      <c r="J35">
        <f t="shared" si="1"/>
        <v>4.5599999999999996</v>
      </c>
    </row>
    <row r="36" spans="1:10" x14ac:dyDescent="0.25">
      <c r="A36">
        <v>10</v>
      </c>
      <c r="B36">
        <v>80</v>
      </c>
      <c r="C36" t="s">
        <v>15</v>
      </c>
      <c r="D36">
        <v>1</v>
      </c>
      <c r="E36">
        <v>55.250242</v>
      </c>
      <c r="F36">
        <v>-4.4843479999999998</v>
      </c>
      <c r="G36">
        <v>325.21716300000003</v>
      </c>
      <c r="H36" t="s">
        <v>98</v>
      </c>
      <c r="I36">
        <v>5.61</v>
      </c>
      <c r="J36">
        <f t="shared" si="1"/>
        <v>5.61</v>
      </c>
    </row>
    <row r="37" spans="1:10" x14ac:dyDescent="0.25">
      <c r="A37">
        <v>10</v>
      </c>
      <c r="B37">
        <v>90</v>
      </c>
      <c r="C37" t="s">
        <v>216</v>
      </c>
      <c r="D37">
        <v>1</v>
      </c>
      <c r="E37">
        <v>55.250151000000002</v>
      </c>
      <c r="F37">
        <v>-4.484407</v>
      </c>
      <c r="G37">
        <v>322.37402300000002</v>
      </c>
      <c r="H37" t="s">
        <v>215</v>
      </c>
      <c r="I37">
        <v>4.74</v>
      </c>
      <c r="J37">
        <f>AVERAGE(I37:I42)</f>
        <v>4.7500000000000009</v>
      </c>
    </row>
    <row r="38" spans="1:10" x14ac:dyDescent="0.25">
      <c r="A38">
        <v>10</v>
      </c>
      <c r="B38">
        <v>90</v>
      </c>
      <c r="C38" t="s">
        <v>217</v>
      </c>
      <c r="D38">
        <v>1</v>
      </c>
      <c r="E38">
        <v>55.250086979999999</v>
      </c>
      <c r="F38">
        <v>-4.4845200329999999</v>
      </c>
      <c r="G38">
        <v>322.37402300000002</v>
      </c>
      <c r="H38" t="s">
        <v>215</v>
      </c>
      <c r="I38">
        <v>4.7</v>
      </c>
    </row>
    <row r="39" spans="1:10" x14ac:dyDescent="0.25">
      <c r="A39">
        <v>10</v>
      </c>
      <c r="B39">
        <v>90</v>
      </c>
      <c r="C39" t="s">
        <v>218</v>
      </c>
      <c r="D39">
        <v>1</v>
      </c>
      <c r="E39">
        <v>55.250025039999997</v>
      </c>
      <c r="F39">
        <v>-4.4846050259999997</v>
      </c>
      <c r="G39">
        <v>322.37402300000002</v>
      </c>
      <c r="H39" t="s">
        <v>215</v>
      </c>
      <c r="I39">
        <v>4.78</v>
      </c>
    </row>
    <row r="40" spans="1:10" x14ac:dyDescent="0.25">
      <c r="A40">
        <v>10</v>
      </c>
      <c r="B40">
        <v>90</v>
      </c>
      <c r="C40" t="s">
        <v>223</v>
      </c>
      <c r="D40">
        <v>1</v>
      </c>
      <c r="E40">
        <v>55.249939040000001</v>
      </c>
      <c r="F40">
        <v>-4.4846600109999999</v>
      </c>
      <c r="G40">
        <v>322.37402300000002</v>
      </c>
      <c r="H40" t="s">
        <v>98</v>
      </c>
      <c r="I40">
        <v>4.78</v>
      </c>
    </row>
    <row r="41" spans="1:10" x14ac:dyDescent="0.25">
      <c r="A41">
        <v>10</v>
      </c>
      <c r="B41">
        <v>90</v>
      </c>
      <c r="C41" t="s">
        <v>224</v>
      </c>
      <c r="D41">
        <v>1</v>
      </c>
      <c r="E41">
        <v>55.249828979999997</v>
      </c>
      <c r="F41">
        <v>-4.4846640339999997</v>
      </c>
      <c r="G41">
        <v>322.37402300000002</v>
      </c>
      <c r="H41" t="s">
        <v>98</v>
      </c>
      <c r="I41">
        <v>4.76</v>
      </c>
    </row>
    <row r="42" spans="1:10" x14ac:dyDescent="0.25">
      <c r="A42">
        <v>10</v>
      </c>
      <c r="B42">
        <v>90</v>
      </c>
      <c r="C42" t="s">
        <v>225</v>
      </c>
      <c r="D42">
        <v>1</v>
      </c>
      <c r="E42">
        <v>55.249716999999997</v>
      </c>
      <c r="F42">
        <v>-4.4847170079999996</v>
      </c>
      <c r="G42">
        <v>322.37402300000002</v>
      </c>
      <c r="H42" t="s">
        <v>98</v>
      </c>
      <c r="I42">
        <v>4.74</v>
      </c>
    </row>
    <row r="43" spans="1:10" x14ac:dyDescent="0.25">
      <c r="A43">
        <v>10</v>
      </c>
      <c r="B43">
        <v>100</v>
      </c>
      <c r="C43" t="s">
        <v>15</v>
      </c>
      <c r="D43">
        <v>1</v>
      </c>
      <c r="E43">
        <v>55.249664029999998</v>
      </c>
      <c r="F43">
        <v>-4.4847579949999998</v>
      </c>
      <c r="G43">
        <v>323.51858499999997</v>
      </c>
      <c r="H43" t="s">
        <v>98</v>
      </c>
      <c r="I43">
        <v>6.31</v>
      </c>
      <c r="J43">
        <f t="shared" ref="J43:J50" si="2">I43</f>
        <v>6.31</v>
      </c>
    </row>
    <row r="44" spans="1:10" x14ac:dyDescent="0.25">
      <c r="A44">
        <v>10</v>
      </c>
      <c r="B44">
        <v>0</v>
      </c>
      <c r="C44" t="s">
        <v>36</v>
      </c>
      <c r="D44">
        <v>1</v>
      </c>
      <c r="E44">
        <v>55.249564030000002</v>
      </c>
      <c r="F44">
        <v>-4.4848389639999997</v>
      </c>
      <c r="G44" t="s">
        <v>26</v>
      </c>
      <c r="H44" t="s">
        <v>98</v>
      </c>
      <c r="I44">
        <v>6.27</v>
      </c>
      <c r="J44">
        <f t="shared" si="2"/>
        <v>6.27</v>
      </c>
    </row>
    <row r="45" spans="1:10" x14ac:dyDescent="0.25">
      <c r="A45">
        <v>10</v>
      </c>
      <c r="B45">
        <v>10</v>
      </c>
      <c r="C45" t="s">
        <v>36</v>
      </c>
      <c r="D45">
        <v>1</v>
      </c>
      <c r="E45">
        <v>55.249503009999998</v>
      </c>
      <c r="F45">
        <v>-4.4848600029999997</v>
      </c>
      <c r="G45" t="s">
        <v>26</v>
      </c>
      <c r="H45" t="s">
        <v>98</v>
      </c>
      <c r="I45">
        <v>6.98</v>
      </c>
      <c r="J45">
        <f t="shared" si="2"/>
        <v>6.98</v>
      </c>
    </row>
    <row r="46" spans="1:10" x14ac:dyDescent="0.25">
      <c r="A46">
        <v>10</v>
      </c>
      <c r="B46">
        <v>20</v>
      </c>
      <c r="C46" t="s">
        <v>36</v>
      </c>
      <c r="D46">
        <v>1</v>
      </c>
      <c r="E46">
        <v>55.250364001840303</v>
      </c>
      <c r="F46">
        <v>-4.4841789733618498</v>
      </c>
      <c r="G46" t="s">
        <v>26</v>
      </c>
      <c r="H46" t="s">
        <v>98</v>
      </c>
      <c r="I46">
        <v>5.3</v>
      </c>
      <c r="J46">
        <f t="shared" si="2"/>
        <v>5.3</v>
      </c>
    </row>
    <row r="47" spans="1:10" x14ac:dyDescent="0.25">
      <c r="A47">
        <v>10</v>
      </c>
      <c r="B47">
        <v>30</v>
      </c>
      <c r="C47" t="s">
        <v>36</v>
      </c>
      <c r="D47">
        <v>0</v>
      </c>
      <c r="E47">
        <v>55.250252019613903</v>
      </c>
      <c r="F47">
        <v>-4.48419297114014</v>
      </c>
      <c r="G47">
        <v>328.90618899999998</v>
      </c>
      <c r="H47" t="s">
        <v>26</v>
      </c>
      <c r="I47" t="s">
        <v>26</v>
      </c>
      <c r="J47" t="str">
        <f t="shared" si="2"/>
        <v>NA</v>
      </c>
    </row>
    <row r="48" spans="1:10" x14ac:dyDescent="0.25">
      <c r="A48">
        <v>10</v>
      </c>
      <c r="B48">
        <v>40</v>
      </c>
      <c r="C48" t="s">
        <v>36</v>
      </c>
      <c r="D48">
        <v>0</v>
      </c>
      <c r="E48">
        <v>55.250106006860698</v>
      </c>
      <c r="F48">
        <v>-4.4842839986085803</v>
      </c>
      <c r="G48">
        <v>341.68426499999998</v>
      </c>
      <c r="H48" t="s">
        <v>26</v>
      </c>
      <c r="I48" t="s">
        <v>26</v>
      </c>
      <c r="J48" t="str">
        <f t="shared" si="2"/>
        <v>NA</v>
      </c>
    </row>
    <row r="49" spans="1:11" x14ac:dyDescent="0.25">
      <c r="A49">
        <v>10</v>
      </c>
      <c r="B49">
        <v>50</v>
      </c>
      <c r="C49" t="s">
        <v>36</v>
      </c>
      <c r="D49">
        <v>1</v>
      </c>
      <c r="E49">
        <v>55.250064013525801</v>
      </c>
      <c r="F49">
        <v>-4.48438801802694</v>
      </c>
      <c r="G49">
        <v>346.04257200000001</v>
      </c>
      <c r="H49" t="s">
        <v>98</v>
      </c>
      <c r="I49">
        <v>5.12</v>
      </c>
      <c r="J49">
        <f t="shared" si="2"/>
        <v>5.12</v>
      </c>
    </row>
    <row r="50" spans="1:11" x14ac:dyDescent="0.25">
      <c r="A50">
        <v>10</v>
      </c>
      <c r="B50">
        <v>60</v>
      </c>
      <c r="C50" t="s">
        <v>36</v>
      </c>
      <c r="D50">
        <v>1</v>
      </c>
      <c r="E50">
        <v>55.249950019642696</v>
      </c>
      <c r="F50">
        <v>-4.4844659697264397</v>
      </c>
      <c r="G50">
        <v>346.106537</v>
      </c>
      <c r="H50" t="s">
        <v>98</v>
      </c>
      <c r="I50">
        <v>4.96</v>
      </c>
      <c r="J50">
        <f t="shared" si="2"/>
        <v>4.96</v>
      </c>
    </row>
    <row r="51" spans="1:11" x14ac:dyDescent="0.25">
      <c r="A51">
        <v>10</v>
      </c>
      <c r="B51">
        <v>70</v>
      </c>
      <c r="C51" t="s">
        <v>220</v>
      </c>
      <c r="D51">
        <v>1</v>
      </c>
      <c r="E51">
        <v>55.249882964417303</v>
      </c>
      <c r="F51">
        <v>-4.4845010060817003</v>
      </c>
      <c r="G51">
        <v>332.89868200000001</v>
      </c>
      <c r="H51" t="s">
        <v>215</v>
      </c>
      <c r="I51">
        <v>4.72</v>
      </c>
      <c r="J51">
        <f>AVERAGE(I51:I56)</f>
        <v>4.753333333333333</v>
      </c>
    </row>
    <row r="52" spans="1:11" x14ac:dyDescent="0.25">
      <c r="A52">
        <v>10</v>
      </c>
      <c r="B52">
        <v>70</v>
      </c>
      <c r="C52" t="s">
        <v>221</v>
      </c>
      <c r="D52">
        <v>1</v>
      </c>
      <c r="E52">
        <v>55.249822027981203</v>
      </c>
      <c r="F52">
        <v>-4.48451701551675</v>
      </c>
      <c r="G52">
        <v>332.89868200000001</v>
      </c>
      <c r="H52" t="s">
        <v>215</v>
      </c>
      <c r="I52">
        <v>4.7300000000000004</v>
      </c>
    </row>
    <row r="53" spans="1:11" x14ac:dyDescent="0.25">
      <c r="A53">
        <v>10</v>
      </c>
      <c r="B53">
        <v>70</v>
      </c>
      <c r="C53" t="s">
        <v>222</v>
      </c>
      <c r="D53">
        <v>1</v>
      </c>
      <c r="E53">
        <v>55.249705016612999</v>
      </c>
      <c r="F53">
        <v>-4.48457996360957</v>
      </c>
      <c r="G53">
        <v>332.89868200000001</v>
      </c>
      <c r="H53" t="s">
        <v>215</v>
      </c>
      <c r="I53">
        <v>4.76</v>
      </c>
    </row>
    <row r="54" spans="1:11" x14ac:dyDescent="0.25">
      <c r="A54">
        <v>10</v>
      </c>
      <c r="B54">
        <v>70</v>
      </c>
      <c r="C54" t="s">
        <v>226</v>
      </c>
      <c r="D54">
        <v>1</v>
      </c>
      <c r="E54">
        <v>55.249620024114797</v>
      </c>
      <c r="F54">
        <v>-4.48465699329972</v>
      </c>
      <c r="G54">
        <v>332.89868200000001</v>
      </c>
      <c r="H54" t="s">
        <v>98</v>
      </c>
      <c r="I54">
        <v>4.8</v>
      </c>
    </row>
    <row r="55" spans="1:11" x14ac:dyDescent="0.25">
      <c r="A55">
        <v>10</v>
      </c>
      <c r="B55">
        <v>70</v>
      </c>
      <c r="C55" t="s">
        <v>227</v>
      </c>
      <c r="D55">
        <v>1</v>
      </c>
      <c r="E55">
        <v>55.249552968889397</v>
      </c>
      <c r="F55">
        <v>-4.4846910238265902</v>
      </c>
      <c r="G55">
        <v>332.89868200000001</v>
      </c>
      <c r="H55" t="s">
        <v>98</v>
      </c>
      <c r="I55">
        <v>4.76</v>
      </c>
    </row>
    <row r="56" spans="1:11" x14ac:dyDescent="0.25">
      <c r="A56">
        <v>10</v>
      </c>
      <c r="B56">
        <v>70</v>
      </c>
      <c r="C56" t="s">
        <v>228</v>
      </c>
      <c r="D56">
        <v>1</v>
      </c>
      <c r="E56">
        <v>55.249464959999997</v>
      </c>
      <c r="F56">
        <v>-4.4847099669999997</v>
      </c>
      <c r="G56">
        <v>332.89868200000001</v>
      </c>
      <c r="H56" t="s">
        <v>98</v>
      </c>
      <c r="I56">
        <v>4.75</v>
      </c>
    </row>
    <row r="57" spans="1:11" x14ac:dyDescent="0.25">
      <c r="A57">
        <v>10</v>
      </c>
      <c r="B57">
        <v>80</v>
      </c>
      <c r="C57" t="s">
        <v>36</v>
      </c>
      <c r="D57">
        <v>1</v>
      </c>
      <c r="E57">
        <v>55.250364001840303</v>
      </c>
      <c r="F57">
        <v>-4.4841789733618498</v>
      </c>
      <c r="G57">
        <v>325.21716300000003</v>
      </c>
      <c r="H57" t="s">
        <v>98</v>
      </c>
      <c r="I57">
        <v>6.1</v>
      </c>
      <c r="J57">
        <f t="shared" ref="J57:J66" si="3">I57</f>
        <v>6.1</v>
      </c>
    </row>
    <row r="58" spans="1:11" x14ac:dyDescent="0.25">
      <c r="A58">
        <v>10</v>
      </c>
      <c r="B58">
        <v>90</v>
      </c>
      <c r="C58" t="s">
        <v>36</v>
      </c>
      <c r="D58">
        <v>1</v>
      </c>
      <c r="E58">
        <v>55.250252019613903</v>
      </c>
      <c r="F58">
        <v>-4.48419297114014</v>
      </c>
      <c r="G58">
        <v>322.37402300000002</v>
      </c>
      <c r="H58" t="s">
        <v>98</v>
      </c>
      <c r="I58">
        <v>4.8499999999999996</v>
      </c>
      <c r="J58">
        <f t="shared" si="3"/>
        <v>4.8499999999999996</v>
      </c>
    </row>
    <row r="59" spans="1:11" x14ac:dyDescent="0.25">
      <c r="A59">
        <v>10</v>
      </c>
      <c r="B59">
        <v>100</v>
      </c>
      <c r="C59" t="s">
        <v>36</v>
      </c>
      <c r="D59">
        <v>1</v>
      </c>
      <c r="E59">
        <v>55.250106006860698</v>
      </c>
      <c r="F59">
        <v>-4.4842839986085803</v>
      </c>
      <c r="G59">
        <v>323.51858499999997</v>
      </c>
      <c r="H59" t="s">
        <v>98</v>
      </c>
      <c r="I59">
        <v>6.4</v>
      </c>
      <c r="J59">
        <f t="shared" si="3"/>
        <v>6.4</v>
      </c>
      <c r="K59" t="s">
        <v>219</v>
      </c>
    </row>
    <row r="60" spans="1:11" x14ac:dyDescent="0.25">
      <c r="A60">
        <v>20</v>
      </c>
      <c r="B60">
        <v>0</v>
      </c>
      <c r="C60" t="s">
        <v>15</v>
      </c>
      <c r="D60">
        <v>1</v>
      </c>
      <c r="E60">
        <v>55.250064013525801</v>
      </c>
      <c r="F60">
        <v>-4.48438801802694</v>
      </c>
      <c r="G60">
        <v>334.29718000000003</v>
      </c>
      <c r="H60" t="s">
        <v>26</v>
      </c>
      <c r="I60" t="s">
        <v>26</v>
      </c>
      <c r="J60" t="str">
        <f t="shared" si="3"/>
        <v>NA</v>
      </c>
    </row>
    <row r="61" spans="1:11" x14ac:dyDescent="0.25">
      <c r="A61">
        <v>20</v>
      </c>
      <c r="B61">
        <v>10</v>
      </c>
      <c r="C61" t="s">
        <v>15</v>
      </c>
      <c r="D61">
        <v>1</v>
      </c>
      <c r="E61">
        <v>55.249950019642696</v>
      </c>
      <c r="F61">
        <v>-4.4844659697264397</v>
      </c>
      <c r="G61">
        <v>331.91717499999902</v>
      </c>
      <c r="H61" t="s">
        <v>215</v>
      </c>
      <c r="I61">
        <v>4.42</v>
      </c>
      <c r="J61">
        <f t="shared" si="3"/>
        <v>4.42</v>
      </c>
    </row>
    <row r="62" spans="1:11" x14ac:dyDescent="0.25">
      <c r="A62">
        <v>20</v>
      </c>
      <c r="B62">
        <v>20</v>
      </c>
      <c r="C62" t="s">
        <v>15</v>
      </c>
      <c r="D62">
        <v>1</v>
      </c>
      <c r="E62">
        <v>55.249882964417303</v>
      </c>
      <c r="F62">
        <v>-4.4845010060817003</v>
      </c>
      <c r="G62">
        <v>331.712311</v>
      </c>
      <c r="H62" t="s">
        <v>215</v>
      </c>
      <c r="I62">
        <v>5.16</v>
      </c>
      <c r="J62">
        <f t="shared" si="3"/>
        <v>5.16</v>
      </c>
    </row>
    <row r="63" spans="1:11" x14ac:dyDescent="0.25">
      <c r="A63">
        <v>20</v>
      </c>
      <c r="B63">
        <v>30</v>
      </c>
      <c r="C63" t="s">
        <v>15</v>
      </c>
      <c r="D63">
        <v>1</v>
      </c>
      <c r="E63">
        <v>55.249822027981203</v>
      </c>
      <c r="F63">
        <v>-4.48451701551675</v>
      </c>
      <c r="G63">
        <v>329.63696299999901</v>
      </c>
      <c r="H63" t="s">
        <v>215</v>
      </c>
      <c r="I63">
        <v>4.93</v>
      </c>
      <c r="J63">
        <f t="shared" si="3"/>
        <v>4.93</v>
      </c>
    </row>
    <row r="64" spans="1:11" x14ac:dyDescent="0.25">
      <c r="A64">
        <v>20</v>
      </c>
      <c r="B64">
        <v>40</v>
      </c>
      <c r="C64" t="s">
        <v>15</v>
      </c>
      <c r="D64">
        <v>1</v>
      </c>
      <c r="E64">
        <v>55.249705016612999</v>
      </c>
      <c r="F64">
        <v>-4.48457996360957</v>
      </c>
      <c r="G64">
        <v>328.764252</v>
      </c>
      <c r="H64" t="s">
        <v>215</v>
      </c>
      <c r="I64">
        <v>4.12</v>
      </c>
      <c r="J64">
        <f t="shared" si="3"/>
        <v>4.12</v>
      </c>
    </row>
    <row r="65" spans="1:11" x14ac:dyDescent="0.25">
      <c r="A65">
        <v>20</v>
      </c>
      <c r="B65">
        <v>50</v>
      </c>
      <c r="C65" t="s">
        <v>15</v>
      </c>
      <c r="D65">
        <v>1</v>
      </c>
      <c r="E65">
        <v>55.249620024114797</v>
      </c>
      <c r="F65">
        <v>-4.48465699329972</v>
      </c>
      <c r="G65">
        <v>331.04538000000002</v>
      </c>
      <c r="H65" t="s">
        <v>215</v>
      </c>
      <c r="I65">
        <v>4.1500000000000004</v>
      </c>
      <c r="J65">
        <f t="shared" si="3"/>
        <v>4.1500000000000004</v>
      </c>
    </row>
    <row r="66" spans="1:11" x14ac:dyDescent="0.25">
      <c r="A66">
        <v>20</v>
      </c>
      <c r="B66">
        <v>60</v>
      </c>
      <c r="C66" t="s">
        <v>15</v>
      </c>
      <c r="D66">
        <v>1</v>
      </c>
      <c r="E66">
        <v>55.249552968889397</v>
      </c>
      <c r="F66">
        <v>-4.4846910238265902</v>
      </c>
      <c r="G66">
        <v>325.88793900000002</v>
      </c>
      <c r="H66" t="s">
        <v>215</v>
      </c>
      <c r="I66">
        <v>3.68</v>
      </c>
      <c r="J66">
        <f t="shared" si="3"/>
        <v>3.68</v>
      </c>
    </row>
    <row r="67" spans="1:11" x14ac:dyDescent="0.25">
      <c r="A67">
        <v>20</v>
      </c>
      <c r="B67">
        <v>70</v>
      </c>
      <c r="C67" t="s">
        <v>216</v>
      </c>
      <c r="D67">
        <v>1</v>
      </c>
      <c r="E67">
        <v>55.249464959999997</v>
      </c>
      <c r="F67">
        <v>-4.4847099669999997</v>
      </c>
      <c r="G67">
        <v>325.62979100000001</v>
      </c>
      <c r="H67" t="s">
        <v>215</v>
      </c>
      <c r="I67">
        <v>3.8</v>
      </c>
      <c r="J67">
        <f>AVERAGE(I67:I69)</f>
        <v>3.7833333333333332</v>
      </c>
    </row>
    <row r="68" spans="1:11" x14ac:dyDescent="0.25">
      <c r="A68">
        <v>20</v>
      </c>
      <c r="B68">
        <v>70</v>
      </c>
      <c r="C68" t="s">
        <v>217</v>
      </c>
      <c r="D68">
        <v>1</v>
      </c>
      <c r="G68">
        <v>325.62979100000001</v>
      </c>
      <c r="H68" t="s">
        <v>215</v>
      </c>
      <c r="I68">
        <v>3.77</v>
      </c>
    </row>
    <row r="69" spans="1:11" x14ac:dyDescent="0.25">
      <c r="A69">
        <v>20</v>
      </c>
      <c r="B69">
        <v>70</v>
      </c>
      <c r="C69" t="s">
        <v>218</v>
      </c>
      <c r="D69">
        <v>1</v>
      </c>
      <c r="G69">
        <v>325.62979100000001</v>
      </c>
      <c r="H69" t="s">
        <v>215</v>
      </c>
      <c r="I69">
        <v>3.78</v>
      </c>
    </row>
    <row r="70" spans="1:11" x14ac:dyDescent="0.25">
      <c r="A70">
        <v>20</v>
      </c>
      <c r="B70">
        <v>80</v>
      </c>
      <c r="C70" t="s">
        <v>15</v>
      </c>
      <c r="D70">
        <v>1</v>
      </c>
      <c r="G70">
        <v>326.38955700000002</v>
      </c>
      <c r="H70" t="s">
        <v>215</v>
      </c>
      <c r="I70">
        <v>3.88</v>
      </c>
      <c r="J70">
        <f t="shared" ref="J70:J75" si="4">I70</f>
        <v>3.88</v>
      </c>
    </row>
    <row r="71" spans="1:11" x14ac:dyDescent="0.25">
      <c r="A71">
        <v>20</v>
      </c>
      <c r="B71">
        <v>90</v>
      </c>
      <c r="C71" t="s">
        <v>15</v>
      </c>
      <c r="D71">
        <v>1</v>
      </c>
      <c r="G71">
        <v>324.07824699999901</v>
      </c>
      <c r="H71" t="s">
        <v>215</v>
      </c>
      <c r="I71">
        <v>3.98</v>
      </c>
      <c r="J71">
        <f t="shared" si="4"/>
        <v>3.98</v>
      </c>
      <c r="K71" t="s">
        <v>219</v>
      </c>
    </row>
    <row r="72" spans="1:11" x14ac:dyDescent="0.25">
      <c r="A72">
        <v>20</v>
      </c>
      <c r="B72">
        <v>100</v>
      </c>
      <c r="C72" t="s">
        <v>15</v>
      </c>
      <c r="D72">
        <v>1</v>
      </c>
      <c r="G72">
        <v>332.71661399999999</v>
      </c>
      <c r="H72" t="s">
        <v>215</v>
      </c>
      <c r="I72">
        <v>3.93</v>
      </c>
      <c r="J72">
        <f t="shared" si="4"/>
        <v>3.93</v>
      </c>
    </row>
    <row r="73" spans="1:11" x14ac:dyDescent="0.25">
      <c r="A73">
        <v>20</v>
      </c>
      <c r="B73">
        <v>0</v>
      </c>
      <c r="C73" t="s">
        <v>36</v>
      </c>
      <c r="D73">
        <v>0</v>
      </c>
      <c r="G73">
        <v>334.29718000000003</v>
      </c>
      <c r="H73" t="s">
        <v>26</v>
      </c>
      <c r="I73" t="s">
        <v>26</v>
      </c>
      <c r="J73" t="str">
        <f t="shared" si="4"/>
        <v>NA</v>
      </c>
      <c r="K73" t="s">
        <v>26</v>
      </c>
    </row>
    <row r="74" spans="1:11" x14ac:dyDescent="0.25">
      <c r="A74">
        <v>20</v>
      </c>
      <c r="B74">
        <v>10</v>
      </c>
      <c r="C74" t="s">
        <v>36</v>
      </c>
      <c r="D74">
        <v>1</v>
      </c>
      <c r="G74">
        <v>331.91717499999902</v>
      </c>
      <c r="H74" t="s">
        <v>215</v>
      </c>
      <c r="I74">
        <v>4.9800000000000004</v>
      </c>
      <c r="J74">
        <f t="shared" si="4"/>
        <v>4.9800000000000004</v>
      </c>
    </row>
    <row r="75" spans="1:11" x14ac:dyDescent="0.25">
      <c r="A75">
        <v>20</v>
      </c>
      <c r="B75">
        <v>20</v>
      </c>
      <c r="C75" t="s">
        <v>36</v>
      </c>
      <c r="D75">
        <v>1</v>
      </c>
      <c r="G75">
        <v>331.712311</v>
      </c>
      <c r="H75" t="s">
        <v>26</v>
      </c>
      <c r="I75" t="s">
        <v>26</v>
      </c>
      <c r="J75" t="str">
        <f t="shared" si="4"/>
        <v>NA</v>
      </c>
    </row>
    <row r="76" spans="1:11" x14ac:dyDescent="0.25">
      <c r="A76">
        <v>20</v>
      </c>
      <c r="B76">
        <v>30</v>
      </c>
      <c r="C76" t="s">
        <v>220</v>
      </c>
      <c r="D76">
        <v>1</v>
      </c>
      <c r="G76">
        <v>329.63696299999901</v>
      </c>
      <c r="H76" t="s">
        <v>215</v>
      </c>
      <c r="I76">
        <v>5.05</v>
      </c>
      <c r="J76">
        <f>AVERAGE(I76:I78)</f>
        <v>5.04</v>
      </c>
    </row>
    <row r="77" spans="1:11" x14ac:dyDescent="0.25">
      <c r="A77">
        <v>20</v>
      </c>
      <c r="B77">
        <v>30</v>
      </c>
      <c r="C77" t="s">
        <v>221</v>
      </c>
      <c r="D77">
        <v>1</v>
      </c>
      <c r="G77">
        <v>329.63696299999901</v>
      </c>
      <c r="H77" t="s">
        <v>215</v>
      </c>
      <c r="I77">
        <v>5.0199999999999996</v>
      </c>
    </row>
    <row r="78" spans="1:11" x14ac:dyDescent="0.25">
      <c r="A78">
        <v>20</v>
      </c>
      <c r="B78">
        <v>30</v>
      </c>
      <c r="C78" t="s">
        <v>222</v>
      </c>
      <c r="D78">
        <v>1</v>
      </c>
      <c r="G78">
        <v>329.63696299999901</v>
      </c>
      <c r="H78" t="s">
        <v>215</v>
      </c>
      <c r="I78">
        <v>5.05</v>
      </c>
    </row>
    <row r="79" spans="1:11" x14ac:dyDescent="0.25">
      <c r="A79">
        <v>20</v>
      </c>
      <c r="B79">
        <v>40</v>
      </c>
      <c r="C79" t="s">
        <v>36</v>
      </c>
      <c r="D79">
        <v>1</v>
      </c>
      <c r="G79">
        <v>328.764252</v>
      </c>
      <c r="H79" t="s">
        <v>26</v>
      </c>
      <c r="I79" t="s">
        <v>26</v>
      </c>
      <c r="J79" t="str">
        <f t="shared" ref="J79:J85" si="5">I79</f>
        <v>NA</v>
      </c>
    </row>
    <row r="80" spans="1:11" x14ac:dyDescent="0.25">
      <c r="A80">
        <v>20</v>
      </c>
      <c r="B80">
        <v>50</v>
      </c>
      <c r="C80" t="s">
        <v>36</v>
      </c>
      <c r="D80">
        <v>1</v>
      </c>
      <c r="G80">
        <v>331.04538000000002</v>
      </c>
      <c r="H80" t="s">
        <v>215</v>
      </c>
      <c r="I80">
        <v>4.75</v>
      </c>
      <c r="J80">
        <f t="shared" si="5"/>
        <v>4.75</v>
      </c>
      <c r="K80" t="s">
        <v>219</v>
      </c>
    </row>
    <row r="81" spans="1:11" x14ac:dyDescent="0.25">
      <c r="A81">
        <v>20</v>
      </c>
      <c r="B81">
        <v>60</v>
      </c>
      <c r="C81" t="s">
        <v>36</v>
      </c>
      <c r="D81">
        <v>1</v>
      </c>
      <c r="G81">
        <v>325.88793900000002</v>
      </c>
      <c r="H81" t="s">
        <v>215</v>
      </c>
      <c r="I81">
        <v>4</v>
      </c>
      <c r="J81">
        <f t="shared" si="5"/>
        <v>4</v>
      </c>
      <c r="K81" t="s">
        <v>219</v>
      </c>
    </row>
    <row r="82" spans="1:11" x14ac:dyDescent="0.25">
      <c r="A82">
        <v>20</v>
      </c>
      <c r="B82">
        <v>70</v>
      </c>
      <c r="C82" t="s">
        <v>36</v>
      </c>
      <c r="D82">
        <v>1</v>
      </c>
      <c r="G82">
        <v>325.62979100000001</v>
      </c>
      <c r="H82" t="s">
        <v>215</v>
      </c>
      <c r="I82">
        <v>3.88</v>
      </c>
      <c r="J82">
        <f t="shared" si="5"/>
        <v>3.88</v>
      </c>
    </row>
    <row r="83" spans="1:11" x14ac:dyDescent="0.25">
      <c r="A83">
        <v>20</v>
      </c>
      <c r="B83">
        <v>80</v>
      </c>
      <c r="C83" t="s">
        <v>36</v>
      </c>
      <c r="D83">
        <v>1</v>
      </c>
      <c r="G83">
        <v>326.38955700000002</v>
      </c>
      <c r="H83" t="s">
        <v>215</v>
      </c>
      <c r="I83">
        <v>4.2</v>
      </c>
      <c r="J83">
        <f t="shared" si="5"/>
        <v>4.2</v>
      </c>
      <c r="K83" t="s">
        <v>219</v>
      </c>
    </row>
    <row r="84" spans="1:11" x14ac:dyDescent="0.25">
      <c r="A84">
        <v>20</v>
      </c>
      <c r="B84">
        <v>90</v>
      </c>
      <c r="C84" t="s">
        <v>36</v>
      </c>
      <c r="D84">
        <v>1</v>
      </c>
      <c r="G84">
        <v>324.07824699999901</v>
      </c>
      <c r="H84" t="s">
        <v>215</v>
      </c>
      <c r="I84">
        <v>3.96</v>
      </c>
      <c r="J84">
        <f t="shared" si="5"/>
        <v>3.96</v>
      </c>
    </row>
    <row r="85" spans="1:11" x14ac:dyDescent="0.25">
      <c r="A85">
        <v>20</v>
      </c>
      <c r="B85">
        <v>100</v>
      </c>
      <c r="C85" t="s">
        <v>36</v>
      </c>
      <c r="D85">
        <v>1</v>
      </c>
      <c r="G85">
        <v>332.71661399999999</v>
      </c>
      <c r="H85" t="s">
        <v>215</v>
      </c>
      <c r="I85">
        <v>3.91</v>
      </c>
      <c r="J85">
        <f t="shared" si="5"/>
        <v>3.91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2D7D-A270-47A8-8C36-0798E8EFA60C}">
  <dimension ref="A1:K67"/>
  <sheetViews>
    <sheetView zoomScale="72" workbookViewId="0">
      <selection activeCell="I7" sqref="I7"/>
    </sheetView>
  </sheetViews>
  <sheetFormatPr defaultRowHeight="15" x14ac:dyDescent="0.25"/>
  <cols>
    <col min="1" max="1" width="4.28515625" customWidth="1"/>
    <col min="2" max="2" width="4.85546875" customWidth="1"/>
    <col min="3" max="3" width="6.140625" customWidth="1"/>
    <col min="4" max="4" width="13.140625" customWidth="1"/>
    <col min="5" max="5" width="15.42578125" customWidth="1"/>
    <col min="6" max="6" width="13.85546875" customWidth="1"/>
    <col min="7" max="7" width="20.140625" customWidth="1"/>
    <col min="8" max="8" width="17.42578125" customWidth="1"/>
    <col min="9" max="9" width="16.42578125" customWidth="1"/>
    <col min="10" max="10" width="16" customWidth="1"/>
    <col min="11" max="11" width="16.425781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25">
      <c r="A2">
        <v>0</v>
      </c>
      <c r="B2">
        <v>0</v>
      </c>
      <c r="C2" t="s">
        <v>15</v>
      </c>
      <c r="D2">
        <v>0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</row>
    <row r="3" spans="1:11" x14ac:dyDescent="0.25">
      <c r="A3">
        <v>0</v>
      </c>
      <c r="B3">
        <v>10</v>
      </c>
      <c r="C3" t="s">
        <v>15</v>
      </c>
      <c r="D3">
        <v>1</v>
      </c>
      <c r="E3" t="s">
        <v>236</v>
      </c>
      <c r="F3">
        <v>1</v>
      </c>
      <c r="G3">
        <v>4</v>
      </c>
      <c r="H3">
        <v>5</v>
      </c>
      <c r="I3">
        <v>5</v>
      </c>
      <c r="J3" s="2">
        <v>4.4444444444444446E-2</v>
      </c>
    </row>
    <row r="4" spans="1:11" x14ac:dyDescent="0.25">
      <c r="A4">
        <v>0</v>
      </c>
      <c r="B4">
        <v>20</v>
      </c>
      <c r="C4" t="s">
        <v>15</v>
      </c>
      <c r="D4">
        <v>1</v>
      </c>
      <c r="E4" t="s">
        <v>236</v>
      </c>
      <c r="F4">
        <v>1</v>
      </c>
      <c r="G4">
        <v>4</v>
      </c>
      <c r="H4">
        <v>5</v>
      </c>
      <c r="I4">
        <v>5</v>
      </c>
      <c r="J4" s="2">
        <v>4.4444444444444446E-2</v>
      </c>
    </row>
    <row r="5" spans="1:11" x14ac:dyDescent="0.25">
      <c r="A5">
        <v>0</v>
      </c>
      <c r="B5">
        <v>30</v>
      </c>
      <c r="C5" t="s">
        <v>15</v>
      </c>
      <c r="D5">
        <v>1</v>
      </c>
      <c r="E5" t="s">
        <v>236</v>
      </c>
      <c r="F5">
        <v>1</v>
      </c>
      <c r="G5">
        <v>4</v>
      </c>
      <c r="H5">
        <v>5</v>
      </c>
      <c r="I5">
        <v>5</v>
      </c>
      <c r="J5" s="2">
        <v>4.4444444444444446E-2</v>
      </c>
      <c r="K5" t="s">
        <v>237</v>
      </c>
    </row>
    <row r="6" spans="1:11" x14ac:dyDescent="0.25">
      <c r="A6">
        <v>0</v>
      </c>
      <c r="B6">
        <v>40</v>
      </c>
      <c r="C6" t="s">
        <v>15</v>
      </c>
      <c r="D6">
        <v>1</v>
      </c>
      <c r="E6" t="s">
        <v>236</v>
      </c>
      <c r="F6">
        <v>1</v>
      </c>
      <c r="G6">
        <v>4</v>
      </c>
      <c r="H6">
        <v>5</v>
      </c>
      <c r="I6">
        <v>5</v>
      </c>
      <c r="J6" s="2">
        <v>4.4444444444444398E-2</v>
      </c>
    </row>
    <row r="7" spans="1:11" x14ac:dyDescent="0.25">
      <c r="A7">
        <v>0</v>
      </c>
      <c r="B7">
        <v>50</v>
      </c>
      <c r="C7" t="s">
        <v>15</v>
      </c>
      <c r="D7">
        <v>1</v>
      </c>
      <c r="E7" t="s">
        <v>236</v>
      </c>
      <c r="F7">
        <v>0.5</v>
      </c>
      <c r="G7">
        <v>4.5</v>
      </c>
      <c r="H7">
        <v>5</v>
      </c>
      <c r="I7">
        <v>10</v>
      </c>
      <c r="J7" s="2">
        <v>4.7916666666666663E-2</v>
      </c>
    </row>
    <row r="8" spans="1:11" x14ac:dyDescent="0.25">
      <c r="A8">
        <v>0</v>
      </c>
      <c r="B8">
        <v>60</v>
      </c>
      <c r="C8" t="s">
        <v>15</v>
      </c>
      <c r="D8">
        <v>1</v>
      </c>
      <c r="E8" t="s">
        <v>236</v>
      </c>
      <c r="F8">
        <v>1</v>
      </c>
      <c r="G8">
        <v>4</v>
      </c>
      <c r="H8">
        <v>5</v>
      </c>
      <c r="I8">
        <v>5</v>
      </c>
      <c r="J8" s="2">
        <v>4.4444444444444398E-2</v>
      </c>
    </row>
    <row r="9" spans="1:11" x14ac:dyDescent="0.25">
      <c r="A9">
        <v>0</v>
      </c>
      <c r="B9">
        <v>70</v>
      </c>
      <c r="C9" t="s">
        <v>15</v>
      </c>
      <c r="D9">
        <v>1</v>
      </c>
      <c r="E9" t="s">
        <v>236</v>
      </c>
      <c r="F9">
        <v>1</v>
      </c>
      <c r="G9">
        <v>4</v>
      </c>
      <c r="H9">
        <v>5</v>
      </c>
      <c r="I9">
        <v>5</v>
      </c>
      <c r="J9" s="2">
        <v>4.4444444444444398E-2</v>
      </c>
    </row>
    <row r="10" spans="1:11" x14ac:dyDescent="0.25">
      <c r="A10">
        <v>0</v>
      </c>
      <c r="B10">
        <v>80</v>
      </c>
      <c r="C10" t="s">
        <v>15</v>
      </c>
      <c r="D10">
        <v>1</v>
      </c>
      <c r="E10" t="s">
        <v>236</v>
      </c>
      <c r="F10">
        <v>1</v>
      </c>
      <c r="G10">
        <v>4</v>
      </c>
      <c r="H10">
        <v>5</v>
      </c>
      <c r="I10">
        <v>5</v>
      </c>
      <c r="J10" s="2">
        <v>4.4444444444444398E-2</v>
      </c>
    </row>
    <row r="11" spans="1:11" x14ac:dyDescent="0.25">
      <c r="A11">
        <v>0</v>
      </c>
      <c r="B11">
        <v>90</v>
      </c>
      <c r="C11" t="s">
        <v>15</v>
      </c>
      <c r="D11">
        <v>1</v>
      </c>
      <c r="E11" t="s">
        <v>236</v>
      </c>
      <c r="F11">
        <v>1</v>
      </c>
      <c r="G11">
        <v>4</v>
      </c>
      <c r="H11">
        <v>5</v>
      </c>
      <c r="I11">
        <v>5</v>
      </c>
      <c r="J11" s="2">
        <v>4.4444444444444398E-2</v>
      </c>
    </row>
    <row r="12" spans="1:11" x14ac:dyDescent="0.25">
      <c r="A12">
        <v>0</v>
      </c>
      <c r="B12">
        <v>100</v>
      </c>
      <c r="C12" t="s">
        <v>15</v>
      </c>
      <c r="D12">
        <v>1</v>
      </c>
      <c r="E12" t="s">
        <v>236</v>
      </c>
      <c r="F12">
        <v>1</v>
      </c>
      <c r="G12">
        <v>4</v>
      </c>
      <c r="H12">
        <v>5</v>
      </c>
      <c r="I12">
        <v>5</v>
      </c>
      <c r="J12" s="2">
        <v>4.4444444444444398E-2</v>
      </c>
    </row>
    <row r="13" spans="1:11" x14ac:dyDescent="0.25">
      <c r="A13">
        <v>0</v>
      </c>
      <c r="B13">
        <v>0</v>
      </c>
      <c r="C13" t="s">
        <v>36</v>
      </c>
      <c r="D13">
        <v>0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</row>
    <row r="14" spans="1:11" x14ac:dyDescent="0.25">
      <c r="A14">
        <v>0</v>
      </c>
      <c r="B14">
        <v>10</v>
      </c>
      <c r="C14" t="s">
        <v>36</v>
      </c>
      <c r="D14">
        <v>1</v>
      </c>
      <c r="E14" t="s">
        <v>236</v>
      </c>
      <c r="F14">
        <v>1</v>
      </c>
      <c r="G14">
        <v>4</v>
      </c>
      <c r="H14">
        <v>5</v>
      </c>
      <c r="I14">
        <v>5</v>
      </c>
      <c r="J14" s="2">
        <v>4.4444444444444398E-2</v>
      </c>
    </row>
    <row r="15" spans="1:11" x14ac:dyDescent="0.25">
      <c r="A15">
        <v>0</v>
      </c>
      <c r="B15">
        <v>20</v>
      </c>
      <c r="C15" t="s">
        <v>36</v>
      </c>
      <c r="D15">
        <v>1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</row>
    <row r="16" spans="1:11" x14ac:dyDescent="0.25">
      <c r="A16">
        <v>0</v>
      </c>
      <c r="B16">
        <v>30</v>
      </c>
      <c r="C16" t="s">
        <v>36</v>
      </c>
      <c r="D16">
        <v>0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</row>
    <row r="17" spans="1:11" x14ac:dyDescent="0.25">
      <c r="A17">
        <v>0</v>
      </c>
      <c r="B17">
        <v>40</v>
      </c>
      <c r="C17" t="s">
        <v>36</v>
      </c>
      <c r="D17">
        <v>0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</row>
    <row r="18" spans="1:11" x14ac:dyDescent="0.25">
      <c r="A18">
        <v>0</v>
      </c>
      <c r="B18">
        <v>50</v>
      </c>
      <c r="C18" t="s">
        <v>36</v>
      </c>
      <c r="D18">
        <v>1</v>
      </c>
      <c r="E18" t="s">
        <v>238</v>
      </c>
      <c r="F18">
        <v>1</v>
      </c>
      <c r="G18">
        <v>4</v>
      </c>
      <c r="H18">
        <v>5</v>
      </c>
      <c r="I18">
        <v>5</v>
      </c>
      <c r="J18" s="2">
        <v>4.4444444444444446E-2</v>
      </c>
      <c r="K18" t="s">
        <v>239</v>
      </c>
    </row>
    <row r="19" spans="1:11" x14ac:dyDescent="0.25">
      <c r="A19">
        <v>0</v>
      </c>
      <c r="B19">
        <v>60</v>
      </c>
      <c r="C19" t="s">
        <v>36</v>
      </c>
      <c r="D19">
        <v>1</v>
      </c>
      <c r="E19" t="s">
        <v>236</v>
      </c>
      <c r="F19">
        <v>1</v>
      </c>
      <c r="G19">
        <v>4</v>
      </c>
      <c r="H19">
        <v>5</v>
      </c>
      <c r="I19">
        <v>5</v>
      </c>
      <c r="J19" s="2">
        <v>4.4444444444444446E-2</v>
      </c>
    </row>
    <row r="20" spans="1:11" x14ac:dyDescent="0.25">
      <c r="A20">
        <v>0</v>
      </c>
      <c r="B20">
        <v>70</v>
      </c>
      <c r="C20" t="s">
        <v>36</v>
      </c>
      <c r="D20">
        <v>1</v>
      </c>
      <c r="E20" t="s">
        <v>236</v>
      </c>
      <c r="F20">
        <v>0.5</v>
      </c>
      <c r="G20">
        <v>4.5</v>
      </c>
      <c r="H20">
        <v>5</v>
      </c>
      <c r="I20">
        <v>10</v>
      </c>
      <c r="J20" s="2">
        <v>4.7916666666666663E-2</v>
      </c>
    </row>
    <row r="21" spans="1:11" x14ac:dyDescent="0.25">
      <c r="A21">
        <v>0</v>
      </c>
      <c r="B21">
        <v>80</v>
      </c>
      <c r="C21" t="s">
        <v>36</v>
      </c>
      <c r="D21">
        <v>1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</row>
    <row r="22" spans="1:11" x14ac:dyDescent="0.25">
      <c r="A22">
        <v>0</v>
      </c>
      <c r="B22">
        <v>90</v>
      </c>
      <c r="C22" t="s">
        <v>36</v>
      </c>
      <c r="D22">
        <v>1</v>
      </c>
      <c r="E22" t="s">
        <v>236</v>
      </c>
      <c r="F22">
        <v>1</v>
      </c>
      <c r="G22">
        <v>4</v>
      </c>
      <c r="H22">
        <v>5</v>
      </c>
      <c r="I22">
        <v>5</v>
      </c>
      <c r="J22" s="2">
        <v>4.4444444444444398E-2</v>
      </c>
    </row>
    <row r="23" spans="1:11" x14ac:dyDescent="0.25">
      <c r="A23">
        <v>0</v>
      </c>
      <c r="B23">
        <v>100</v>
      </c>
      <c r="C23" t="s">
        <v>36</v>
      </c>
      <c r="D23">
        <v>1</v>
      </c>
      <c r="E23" t="s">
        <v>236</v>
      </c>
      <c r="F23">
        <v>1</v>
      </c>
      <c r="G23">
        <v>4</v>
      </c>
      <c r="H23">
        <v>5</v>
      </c>
      <c r="I23">
        <v>5</v>
      </c>
      <c r="J23" s="2">
        <v>4.4444444444444398E-2</v>
      </c>
    </row>
    <row r="24" spans="1:11" x14ac:dyDescent="0.25">
      <c r="A24">
        <v>10</v>
      </c>
      <c r="B24">
        <v>0</v>
      </c>
      <c r="C24" t="s">
        <v>15</v>
      </c>
      <c r="D24">
        <v>1</v>
      </c>
      <c r="E24" t="s">
        <v>236</v>
      </c>
      <c r="F24">
        <v>1</v>
      </c>
      <c r="G24">
        <v>4</v>
      </c>
      <c r="H24">
        <v>5</v>
      </c>
      <c r="I24">
        <v>5</v>
      </c>
      <c r="J24" s="2">
        <v>4.4444444444444398E-2</v>
      </c>
    </row>
    <row r="25" spans="1:11" x14ac:dyDescent="0.25">
      <c r="A25">
        <v>10</v>
      </c>
      <c r="B25">
        <v>10</v>
      </c>
      <c r="C25" t="s">
        <v>15</v>
      </c>
      <c r="D25">
        <v>1</v>
      </c>
      <c r="E25" t="s">
        <v>238</v>
      </c>
      <c r="F25">
        <v>1</v>
      </c>
      <c r="G25">
        <v>4</v>
      </c>
      <c r="H25">
        <v>5</v>
      </c>
      <c r="I25">
        <v>5</v>
      </c>
      <c r="J25" s="2">
        <v>4.4444444444444446E-2</v>
      </c>
      <c r="K25" t="s">
        <v>239</v>
      </c>
    </row>
    <row r="26" spans="1:11" x14ac:dyDescent="0.25">
      <c r="A26">
        <v>10</v>
      </c>
      <c r="B26">
        <v>20</v>
      </c>
      <c r="C26" t="s">
        <v>15</v>
      </c>
      <c r="D26">
        <v>1</v>
      </c>
      <c r="E26" t="s">
        <v>238</v>
      </c>
      <c r="F26">
        <v>1</v>
      </c>
      <c r="G26">
        <v>4</v>
      </c>
      <c r="H26">
        <v>5</v>
      </c>
      <c r="I26">
        <v>5</v>
      </c>
      <c r="J26" s="2">
        <v>4.4444444444444446E-2</v>
      </c>
      <c r="K26" t="s">
        <v>239</v>
      </c>
    </row>
    <row r="27" spans="1:11" x14ac:dyDescent="0.25">
      <c r="A27">
        <v>10</v>
      </c>
      <c r="B27">
        <v>30</v>
      </c>
      <c r="C27" t="s">
        <v>15</v>
      </c>
      <c r="D27">
        <v>1</v>
      </c>
      <c r="E27" t="s">
        <v>238</v>
      </c>
      <c r="F27">
        <v>1</v>
      </c>
      <c r="G27">
        <v>4</v>
      </c>
      <c r="H27">
        <v>5</v>
      </c>
      <c r="I27">
        <v>5</v>
      </c>
      <c r="J27" s="2">
        <v>4.4444444444444446E-2</v>
      </c>
      <c r="K27" t="s">
        <v>239</v>
      </c>
    </row>
    <row r="28" spans="1:11" x14ac:dyDescent="0.25">
      <c r="A28">
        <v>10</v>
      </c>
      <c r="B28">
        <v>40</v>
      </c>
      <c r="C28" t="s">
        <v>15</v>
      </c>
      <c r="D28">
        <v>1</v>
      </c>
      <c r="E28" t="s">
        <v>238</v>
      </c>
      <c r="F28">
        <v>1</v>
      </c>
      <c r="G28">
        <v>4</v>
      </c>
      <c r="H28">
        <v>5</v>
      </c>
      <c r="I28">
        <v>5</v>
      </c>
      <c r="J28" s="2">
        <v>4.4444444444444446E-2</v>
      </c>
      <c r="K28" t="s">
        <v>239</v>
      </c>
    </row>
    <row r="29" spans="1:11" x14ac:dyDescent="0.25">
      <c r="A29">
        <v>10</v>
      </c>
      <c r="B29">
        <v>50</v>
      </c>
      <c r="C29" t="s">
        <v>15</v>
      </c>
      <c r="D29">
        <v>1</v>
      </c>
      <c r="E29" t="s">
        <v>238</v>
      </c>
      <c r="F29">
        <v>1</v>
      </c>
      <c r="G29">
        <v>4</v>
      </c>
      <c r="H29">
        <v>5</v>
      </c>
      <c r="I29">
        <v>5</v>
      </c>
      <c r="J29" s="2">
        <v>4.4444444444444446E-2</v>
      </c>
      <c r="K29" t="s">
        <v>240</v>
      </c>
    </row>
    <row r="30" spans="1:11" x14ac:dyDescent="0.25">
      <c r="A30">
        <v>10</v>
      </c>
      <c r="B30">
        <v>60</v>
      </c>
      <c r="C30" t="s">
        <v>15</v>
      </c>
      <c r="D30">
        <v>1</v>
      </c>
      <c r="E30" t="s">
        <v>236</v>
      </c>
      <c r="F30">
        <v>1</v>
      </c>
      <c r="G30">
        <v>4</v>
      </c>
      <c r="H30">
        <v>5</v>
      </c>
      <c r="I30">
        <v>5</v>
      </c>
      <c r="J30" s="2">
        <v>4.4444444444444398E-2</v>
      </c>
    </row>
    <row r="31" spans="1:11" x14ac:dyDescent="0.25">
      <c r="A31">
        <v>10</v>
      </c>
      <c r="B31">
        <v>70</v>
      </c>
      <c r="C31" t="s">
        <v>15</v>
      </c>
      <c r="D31">
        <v>1</v>
      </c>
      <c r="E31" t="s">
        <v>236</v>
      </c>
      <c r="F31">
        <v>1</v>
      </c>
      <c r="G31">
        <v>4</v>
      </c>
      <c r="H31">
        <v>5</v>
      </c>
      <c r="I31">
        <v>5</v>
      </c>
      <c r="J31" s="2">
        <v>4.4444444444444398E-2</v>
      </c>
    </row>
    <row r="32" spans="1:11" x14ac:dyDescent="0.25">
      <c r="A32">
        <v>10</v>
      </c>
      <c r="B32">
        <v>80</v>
      </c>
      <c r="C32" t="s">
        <v>15</v>
      </c>
      <c r="D32">
        <v>1</v>
      </c>
      <c r="E32" t="s">
        <v>238</v>
      </c>
      <c r="F32">
        <v>1</v>
      </c>
      <c r="G32">
        <v>4</v>
      </c>
      <c r="H32">
        <v>5</v>
      </c>
      <c r="I32">
        <v>5</v>
      </c>
      <c r="J32" s="2">
        <v>4.4444444444444446E-2</v>
      </c>
      <c r="K32" t="s">
        <v>239</v>
      </c>
    </row>
    <row r="33" spans="1:11" x14ac:dyDescent="0.25">
      <c r="A33">
        <v>10</v>
      </c>
      <c r="B33">
        <v>90</v>
      </c>
      <c r="C33" t="s">
        <v>15</v>
      </c>
      <c r="D33">
        <v>1</v>
      </c>
      <c r="E33" t="s">
        <v>236</v>
      </c>
      <c r="F33">
        <v>1</v>
      </c>
      <c r="G33">
        <v>4</v>
      </c>
      <c r="H33">
        <v>5</v>
      </c>
      <c r="I33">
        <v>5</v>
      </c>
      <c r="J33" s="2">
        <v>4.4444444444444398E-2</v>
      </c>
    </row>
    <row r="34" spans="1:11" x14ac:dyDescent="0.25">
      <c r="A34">
        <v>10</v>
      </c>
      <c r="B34">
        <v>100</v>
      </c>
      <c r="C34" t="s">
        <v>15</v>
      </c>
      <c r="D34">
        <v>1</v>
      </c>
      <c r="E34" t="s">
        <v>238</v>
      </c>
      <c r="F34">
        <v>1</v>
      </c>
      <c r="G34">
        <v>4</v>
      </c>
      <c r="H34">
        <v>5</v>
      </c>
      <c r="I34">
        <v>5</v>
      </c>
      <c r="J34" s="2">
        <v>4.4444444444444446E-2</v>
      </c>
      <c r="K34" t="s">
        <v>239</v>
      </c>
    </row>
    <row r="35" spans="1:11" x14ac:dyDescent="0.25">
      <c r="A35">
        <v>10</v>
      </c>
      <c r="B35">
        <v>0</v>
      </c>
      <c r="C35" t="s">
        <v>36</v>
      </c>
      <c r="D35">
        <v>1</v>
      </c>
      <c r="E35" t="s">
        <v>238</v>
      </c>
      <c r="F35">
        <v>1</v>
      </c>
      <c r="G35">
        <v>4</v>
      </c>
      <c r="H35">
        <v>5</v>
      </c>
      <c r="I35">
        <v>5</v>
      </c>
      <c r="J35" s="2">
        <v>4.4444444444444446E-2</v>
      </c>
      <c r="K35" t="s">
        <v>239</v>
      </c>
    </row>
    <row r="36" spans="1:11" x14ac:dyDescent="0.25">
      <c r="A36">
        <v>10</v>
      </c>
      <c r="B36">
        <v>10</v>
      </c>
      <c r="C36" t="s">
        <v>36</v>
      </c>
      <c r="D36">
        <v>1</v>
      </c>
      <c r="E36" t="s">
        <v>236</v>
      </c>
      <c r="F36">
        <v>1</v>
      </c>
      <c r="G36">
        <v>4</v>
      </c>
      <c r="H36">
        <v>5</v>
      </c>
      <c r="I36">
        <v>5</v>
      </c>
      <c r="J36" s="2">
        <v>4.4444444444444398E-2</v>
      </c>
    </row>
    <row r="37" spans="1:11" x14ac:dyDescent="0.25">
      <c r="A37">
        <v>10</v>
      </c>
      <c r="B37">
        <v>20</v>
      </c>
      <c r="C37" t="s">
        <v>36</v>
      </c>
      <c r="D37">
        <v>1</v>
      </c>
      <c r="E37" t="s">
        <v>238</v>
      </c>
      <c r="F37">
        <v>1</v>
      </c>
      <c r="G37">
        <v>4</v>
      </c>
      <c r="H37">
        <v>5</v>
      </c>
      <c r="I37">
        <v>5</v>
      </c>
      <c r="J37" s="2">
        <v>4.4444444444444446E-2</v>
      </c>
      <c r="K37" t="s">
        <v>239</v>
      </c>
    </row>
    <row r="38" spans="1:11" x14ac:dyDescent="0.25">
      <c r="A38">
        <v>10</v>
      </c>
      <c r="B38">
        <v>30</v>
      </c>
      <c r="C38" t="s">
        <v>36</v>
      </c>
      <c r="D38">
        <v>0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</row>
    <row r="39" spans="1:11" x14ac:dyDescent="0.25">
      <c r="A39">
        <v>10</v>
      </c>
      <c r="B39">
        <v>40</v>
      </c>
      <c r="C39" t="s">
        <v>36</v>
      </c>
      <c r="D39">
        <v>0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</row>
    <row r="40" spans="1:11" x14ac:dyDescent="0.25">
      <c r="A40">
        <v>10</v>
      </c>
      <c r="B40">
        <v>50</v>
      </c>
      <c r="C40" t="s">
        <v>36</v>
      </c>
      <c r="D40">
        <v>1</v>
      </c>
      <c r="E40" t="s">
        <v>236</v>
      </c>
      <c r="F40">
        <v>1</v>
      </c>
      <c r="G40">
        <v>4</v>
      </c>
      <c r="H40">
        <v>5</v>
      </c>
      <c r="I40">
        <v>5</v>
      </c>
      <c r="J40" s="2">
        <v>4.4444444444444398E-2</v>
      </c>
    </row>
    <row r="41" spans="1:11" x14ac:dyDescent="0.25">
      <c r="A41">
        <v>10</v>
      </c>
      <c r="B41">
        <v>60</v>
      </c>
      <c r="C41" t="s">
        <v>36</v>
      </c>
      <c r="D41">
        <v>1</v>
      </c>
      <c r="E41" t="s">
        <v>236</v>
      </c>
      <c r="F41">
        <v>1</v>
      </c>
      <c r="G41">
        <v>4</v>
      </c>
      <c r="H41">
        <v>5</v>
      </c>
      <c r="I41">
        <v>5</v>
      </c>
      <c r="J41" s="2">
        <v>4.4444444444444398E-2</v>
      </c>
    </row>
    <row r="42" spans="1:11" x14ac:dyDescent="0.25">
      <c r="A42">
        <v>10</v>
      </c>
      <c r="B42">
        <v>70</v>
      </c>
      <c r="C42" t="s">
        <v>36</v>
      </c>
      <c r="D42">
        <v>1</v>
      </c>
      <c r="E42" t="s">
        <v>236</v>
      </c>
      <c r="F42">
        <v>1</v>
      </c>
      <c r="G42">
        <v>4</v>
      </c>
      <c r="H42">
        <v>5</v>
      </c>
      <c r="I42">
        <v>5</v>
      </c>
      <c r="J42" s="2">
        <v>4.4444444444444398E-2</v>
      </c>
    </row>
    <row r="43" spans="1:11" x14ac:dyDescent="0.25">
      <c r="A43">
        <v>10</v>
      </c>
      <c r="B43">
        <v>80</v>
      </c>
      <c r="C43" t="s">
        <v>36</v>
      </c>
      <c r="D43">
        <v>1</v>
      </c>
      <c r="E43" t="s">
        <v>238</v>
      </c>
      <c r="F43">
        <v>1</v>
      </c>
      <c r="G43">
        <v>4</v>
      </c>
      <c r="H43">
        <v>5</v>
      </c>
      <c r="I43">
        <v>5</v>
      </c>
      <c r="J43" s="2">
        <v>4.4444444444444446E-2</v>
      </c>
      <c r="K43" t="s">
        <v>239</v>
      </c>
    </row>
    <row r="44" spans="1:11" x14ac:dyDescent="0.25">
      <c r="A44">
        <v>10</v>
      </c>
      <c r="B44">
        <v>90</v>
      </c>
      <c r="C44" t="s">
        <v>36</v>
      </c>
      <c r="D44">
        <v>1</v>
      </c>
      <c r="E44" t="s">
        <v>238</v>
      </c>
      <c r="F44">
        <v>1</v>
      </c>
      <c r="G44">
        <v>4</v>
      </c>
      <c r="H44">
        <v>5</v>
      </c>
      <c r="I44">
        <v>5</v>
      </c>
      <c r="J44" s="2">
        <v>4.4444444444444446E-2</v>
      </c>
      <c r="K44" t="s">
        <v>239</v>
      </c>
    </row>
    <row r="45" spans="1:11" x14ac:dyDescent="0.25">
      <c r="A45">
        <v>10</v>
      </c>
      <c r="B45">
        <v>100</v>
      </c>
      <c r="C45" t="s">
        <v>36</v>
      </c>
      <c r="D45">
        <v>1</v>
      </c>
      <c r="E45" t="s">
        <v>236</v>
      </c>
      <c r="F45">
        <v>1</v>
      </c>
      <c r="G45">
        <v>4</v>
      </c>
      <c r="H45">
        <v>5</v>
      </c>
      <c r="I45">
        <v>5</v>
      </c>
      <c r="J45" s="2">
        <v>4.4444444444444398E-2</v>
      </c>
    </row>
    <row r="46" spans="1:11" x14ac:dyDescent="0.25">
      <c r="A46">
        <v>20</v>
      </c>
      <c r="B46">
        <v>0</v>
      </c>
      <c r="C46" t="s">
        <v>15</v>
      </c>
      <c r="D46">
        <v>1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</row>
    <row r="47" spans="1:11" x14ac:dyDescent="0.25">
      <c r="A47">
        <v>20</v>
      </c>
      <c r="B47">
        <v>10</v>
      </c>
      <c r="C47" t="s">
        <v>15</v>
      </c>
      <c r="D47">
        <v>1</v>
      </c>
      <c r="E47" t="s">
        <v>236</v>
      </c>
      <c r="F47">
        <v>1</v>
      </c>
      <c r="G47">
        <v>4</v>
      </c>
      <c r="H47">
        <v>5</v>
      </c>
      <c r="I47">
        <v>5</v>
      </c>
      <c r="J47" s="2">
        <v>4.4444444444444398E-2</v>
      </c>
    </row>
    <row r="48" spans="1:11" x14ac:dyDescent="0.25">
      <c r="A48">
        <v>20</v>
      </c>
      <c r="B48">
        <v>20</v>
      </c>
      <c r="C48" t="s">
        <v>15</v>
      </c>
      <c r="D48">
        <v>1</v>
      </c>
      <c r="E48" t="s">
        <v>236</v>
      </c>
      <c r="F48">
        <v>1</v>
      </c>
      <c r="G48">
        <v>4</v>
      </c>
      <c r="H48">
        <v>5</v>
      </c>
      <c r="I48">
        <v>5</v>
      </c>
      <c r="J48" s="2">
        <v>4.4444444444444398E-2</v>
      </c>
    </row>
    <row r="49" spans="1:11" x14ac:dyDescent="0.25">
      <c r="A49">
        <v>20</v>
      </c>
      <c r="B49">
        <v>30</v>
      </c>
      <c r="C49" t="s">
        <v>15</v>
      </c>
      <c r="D49">
        <v>1</v>
      </c>
      <c r="E49" t="s">
        <v>238</v>
      </c>
      <c r="F49">
        <v>1</v>
      </c>
      <c r="G49">
        <v>4</v>
      </c>
      <c r="H49">
        <v>5</v>
      </c>
      <c r="I49">
        <v>5</v>
      </c>
      <c r="J49" s="2">
        <v>4.4444444444444446E-2</v>
      </c>
      <c r="K49" t="s">
        <v>239</v>
      </c>
    </row>
    <row r="50" spans="1:11" x14ac:dyDescent="0.25">
      <c r="A50">
        <v>20</v>
      </c>
      <c r="B50">
        <v>40</v>
      </c>
      <c r="C50" t="s">
        <v>15</v>
      </c>
      <c r="D50">
        <v>1</v>
      </c>
      <c r="E50" t="s">
        <v>236</v>
      </c>
      <c r="F50">
        <v>1</v>
      </c>
      <c r="G50">
        <v>4</v>
      </c>
      <c r="H50">
        <v>5</v>
      </c>
      <c r="I50">
        <v>5</v>
      </c>
      <c r="J50" s="2">
        <v>4.4444444444444398E-2</v>
      </c>
    </row>
    <row r="51" spans="1:11" x14ac:dyDescent="0.25">
      <c r="A51">
        <v>20</v>
      </c>
      <c r="B51">
        <v>50</v>
      </c>
      <c r="C51" t="s">
        <v>15</v>
      </c>
      <c r="D51">
        <v>1</v>
      </c>
      <c r="E51" t="s">
        <v>236</v>
      </c>
      <c r="F51">
        <v>1</v>
      </c>
      <c r="G51">
        <v>4</v>
      </c>
      <c r="H51">
        <v>5</v>
      </c>
      <c r="I51">
        <v>5</v>
      </c>
      <c r="J51" s="2">
        <v>4.4444444444444398E-2</v>
      </c>
    </row>
    <row r="52" spans="1:11" x14ac:dyDescent="0.25">
      <c r="A52">
        <v>20</v>
      </c>
      <c r="B52">
        <v>60</v>
      </c>
      <c r="C52" t="s">
        <v>15</v>
      </c>
      <c r="D52">
        <v>1</v>
      </c>
      <c r="E52" t="s">
        <v>236</v>
      </c>
      <c r="F52">
        <v>1</v>
      </c>
      <c r="G52">
        <v>4</v>
      </c>
      <c r="H52">
        <v>5</v>
      </c>
      <c r="I52">
        <v>5</v>
      </c>
      <c r="J52" s="2">
        <v>4.4444444444444398E-2</v>
      </c>
    </row>
    <row r="53" spans="1:11" x14ac:dyDescent="0.25">
      <c r="A53">
        <v>20</v>
      </c>
      <c r="B53">
        <v>70</v>
      </c>
      <c r="C53" t="s">
        <v>15</v>
      </c>
      <c r="D53">
        <v>1</v>
      </c>
      <c r="E53" t="s">
        <v>236</v>
      </c>
      <c r="F53">
        <v>1</v>
      </c>
      <c r="G53">
        <v>4</v>
      </c>
      <c r="H53">
        <v>5</v>
      </c>
      <c r="I53">
        <v>5</v>
      </c>
      <c r="J53" s="2">
        <v>4.4444444444444398E-2</v>
      </c>
    </row>
    <row r="54" spans="1:11" x14ac:dyDescent="0.25">
      <c r="A54">
        <v>20</v>
      </c>
      <c r="B54">
        <v>80</v>
      </c>
      <c r="C54" t="s">
        <v>15</v>
      </c>
      <c r="D54">
        <v>1</v>
      </c>
      <c r="E54" t="s">
        <v>236</v>
      </c>
      <c r="F54">
        <v>1</v>
      </c>
      <c r="G54">
        <v>4</v>
      </c>
      <c r="H54">
        <v>5</v>
      </c>
      <c r="I54">
        <v>5</v>
      </c>
      <c r="J54" s="2">
        <v>4.4444444444444398E-2</v>
      </c>
    </row>
    <row r="55" spans="1:11" x14ac:dyDescent="0.25">
      <c r="A55">
        <v>20</v>
      </c>
      <c r="B55">
        <v>90</v>
      </c>
      <c r="C55" t="s">
        <v>15</v>
      </c>
      <c r="D55">
        <v>1</v>
      </c>
      <c r="E55" t="s">
        <v>236</v>
      </c>
      <c r="F55">
        <v>0.5</v>
      </c>
      <c r="G55">
        <v>4.5</v>
      </c>
      <c r="H55">
        <v>5</v>
      </c>
      <c r="I55">
        <v>10</v>
      </c>
      <c r="J55" s="2">
        <v>4.7916666666666663E-2</v>
      </c>
    </row>
    <row r="56" spans="1:11" x14ac:dyDescent="0.25">
      <c r="A56">
        <v>20</v>
      </c>
      <c r="B56">
        <v>100</v>
      </c>
      <c r="C56" t="s">
        <v>15</v>
      </c>
      <c r="D56">
        <v>1</v>
      </c>
      <c r="E56" t="s">
        <v>236</v>
      </c>
      <c r="F56">
        <v>1</v>
      </c>
      <c r="G56">
        <v>4</v>
      </c>
      <c r="H56">
        <v>5</v>
      </c>
      <c r="I56">
        <v>5</v>
      </c>
      <c r="J56" s="2">
        <v>4.4444444444444398E-2</v>
      </c>
    </row>
    <row r="57" spans="1:11" x14ac:dyDescent="0.25">
      <c r="A57">
        <v>20</v>
      </c>
      <c r="B57">
        <v>0</v>
      </c>
      <c r="C57" t="s">
        <v>36</v>
      </c>
      <c r="D57">
        <v>0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</row>
    <row r="58" spans="1:11" x14ac:dyDescent="0.25">
      <c r="A58">
        <v>20</v>
      </c>
      <c r="B58">
        <v>10</v>
      </c>
      <c r="C58" t="s">
        <v>36</v>
      </c>
      <c r="D58">
        <v>1</v>
      </c>
      <c r="E58" t="s">
        <v>238</v>
      </c>
      <c r="F58">
        <v>1</v>
      </c>
      <c r="G58">
        <v>4</v>
      </c>
      <c r="H58">
        <v>5</v>
      </c>
      <c r="I58">
        <v>5</v>
      </c>
      <c r="J58" s="2">
        <v>4.4444444444444446E-2</v>
      </c>
      <c r="K58" t="s">
        <v>239</v>
      </c>
    </row>
    <row r="59" spans="1:11" x14ac:dyDescent="0.25">
      <c r="A59">
        <v>20</v>
      </c>
      <c r="B59">
        <v>20</v>
      </c>
      <c r="C59" t="s">
        <v>36</v>
      </c>
      <c r="D59">
        <v>1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</row>
    <row r="60" spans="1:11" x14ac:dyDescent="0.25">
      <c r="A60">
        <v>20</v>
      </c>
      <c r="B60">
        <v>30</v>
      </c>
      <c r="C60" t="s">
        <v>36</v>
      </c>
      <c r="D60">
        <v>1</v>
      </c>
      <c r="E60" t="s">
        <v>236</v>
      </c>
      <c r="F60">
        <v>1</v>
      </c>
      <c r="G60">
        <v>4</v>
      </c>
      <c r="H60">
        <v>5</v>
      </c>
      <c r="I60">
        <v>5</v>
      </c>
      <c r="J60" s="2">
        <v>4.4444444444444398E-2</v>
      </c>
    </row>
    <row r="61" spans="1:11" x14ac:dyDescent="0.25">
      <c r="A61">
        <v>20</v>
      </c>
      <c r="B61">
        <v>40</v>
      </c>
      <c r="C61" t="s">
        <v>36</v>
      </c>
      <c r="D61">
        <v>1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</row>
    <row r="62" spans="1:11" x14ac:dyDescent="0.25">
      <c r="A62">
        <v>20</v>
      </c>
      <c r="B62">
        <v>50</v>
      </c>
      <c r="C62" t="s">
        <v>36</v>
      </c>
      <c r="D62">
        <v>1</v>
      </c>
      <c r="E62" t="s">
        <v>236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241</v>
      </c>
    </row>
    <row r="63" spans="1:11" x14ac:dyDescent="0.25">
      <c r="A63">
        <v>20</v>
      </c>
      <c r="B63">
        <v>60</v>
      </c>
      <c r="C63" t="s">
        <v>36</v>
      </c>
      <c r="D63">
        <v>1</v>
      </c>
      <c r="E63" t="s">
        <v>236</v>
      </c>
      <c r="F63">
        <v>0.5</v>
      </c>
      <c r="G63">
        <v>4.5</v>
      </c>
      <c r="H63">
        <v>5</v>
      </c>
      <c r="I63">
        <v>10</v>
      </c>
      <c r="J63" s="2">
        <v>4.7916666666666663E-2</v>
      </c>
    </row>
    <row r="64" spans="1:11" x14ac:dyDescent="0.25">
      <c r="A64">
        <v>20</v>
      </c>
      <c r="B64">
        <v>70</v>
      </c>
      <c r="C64" t="s">
        <v>36</v>
      </c>
      <c r="D64">
        <v>1</v>
      </c>
      <c r="E64" t="s">
        <v>236</v>
      </c>
      <c r="F64">
        <v>0.5</v>
      </c>
      <c r="G64">
        <v>4.5</v>
      </c>
      <c r="H64">
        <v>5</v>
      </c>
      <c r="I64">
        <v>10</v>
      </c>
      <c r="J64" s="2">
        <v>4.7916666666666663E-2</v>
      </c>
    </row>
    <row r="65" spans="1:10" x14ac:dyDescent="0.25">
      <c r="A65">
        <v>20</v>
      </c>
      <c r="B65">
        <v>80</v>
      </c>
      <c r="C65" t="s">
        <v>36</v>
      </c>
      <c r="D65">
        <v>1</v>
      </c>
      <c r="E65" t="s">
        <v>236</v>
      </c>
      <c r="F65">
        <v>0.5</v>
      </c>
      <c r="G65">
        <v>4.5</v>
      </c>
      <c r="H65">
        <v>5</v>
      </c>
      <c r="I65">
        <v>10</v>
      </c>
      <c r="J65" s="2">
        <v>4.7916666666666663E-2</v>
      </c>
    </row>
    <row r="66" spans="1:10" x14ac:dyDescent="0.25">
      <c r="A66">
        <v>20</v>
      </c>
      <c r="B66">
        <v>90</v>
      </c>
      <c r="C66" t="s">
        <v>36</v>
      </c>
      <c r="D66">
        <v>1</v>
      </c>
      <c r="E66" t="s">
        <v>236</v>
      </c>
      <c r="F66">
        <v>1</v>
      </c>
      <c r="G66">
        <v>4</v>
      </c>
      <c r="H66">
        <v>5</v>
      </c>
      <c r="I66">
        <v>5</v>
      </c>
      <c r="J66" s="2">
        <v>4.4444444444444398E-2</v>
      </c>
    </row>
    <row r="67" spans="1:10" x14ac:dyDescent="0.25">
      <c r="A67">
        <v>20</v>
      </c>
      <c r="B67">
        <v>100</v>
      </c>
      <c r="C67" t="s">
        <v>36</v>
      </c>
      <c r="D67">
        <v>1</v>
      </c>
      <c r="E67" t="s">
        <v>236</v>
      </c>
      <c r="F67">
        <v>1</v>
      </c>
      <c r="G67">
        <v>4</v>
      </c>
      <c r="H67">
        <v>5</v>
      </c>
      <c r="I67">
        <v>5</v>
      </c>
      <c r="J67" s="2">
        <v>4.4444444444444398E-2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13A8-0544-47C2-8A4A-121C407F9531}">
  <dimension ref="A1:V67"/>
  <sheetViews>
    <sheetView zoomScale="70" zoomScaleNormal="70" workbookViewId="0">
      <selection activeCell="E1" sqref="E1:F1048576"/>
    </sheetView>
  </sheetViews>
  <sheetFormatPr defaultRowHeight="15" x14ac:dyDescent="0.25"/>
  <cols>
    <col min="1" max="7" width="15.7109375" customWidth="1"/>
    <col min="10" max="10" width="9.28515625" style="4" bestFit="1" customWidth="1"/>
    <col min="11" max="11" width="16.42578125" style="4" customWidth="1"/>
    <col min="12" max="12" width="11.42578125" style="4" bestFit="1" customWidth="1"/>
    <col min="13" max="13" width="9.28515625" style="4" bestFit="1" customWidth="1"/>
    <col min="14" max="15" width="10.140625" style="4" bestFit="1" customWidth="1"/>
    <col min="16" max="21" width="9.28515625" style="4" bestFit="1" customWidth="1"/>
  </cols>
  <sheetData>
    <row r="1" spans="1:22" x14ac:dyDescent="0.25">
      <c r="A1" t="s">
        <v>242</v>
      </c>
      <c r="B1" t="s">
        <v>243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244</v>
      </c>
      <c r="I1" t="s">
        <v>245</v>
      </c>
      <c r="J1" s="4" t="s">
        <v>246</v>
      </c>
      <c r="K1" s="4" t="s">
        <v>247</v>
      </c>
      <c r="L1" s="4" t="s">
        <v>248</v>
      </c>
      <c r="M1" s="4" t="s">
        <v>249</v>
      </c>
      <c r="N1" s="4" t="s">
        <v>250</v>
      </c>
      <c r="O1" s="4" t="s">
        <v>251</v>
      </c>
      <c r="P1" s="4" t="s">
        <v>252</v>
      </c>
      <c r="Q1" s="4" t="s">
        <v>253</v>
      </c>
      <c r="R1" s="4" t="s">
        <v>254</v>
      </c>
      <c r="S1" s="4" t="s">
        <v>255</v>
      </c>
      <c r="T1" s="4" t="s">
        <v>256</v>
      </c>
      <c r="U1" s="4" t="s">
        <v>257</v>
      </c>
      <c r="V1" t="s">
        <v>258</v>
      </c>
    </row>
    <row r="2" spans="1:22" x14ac:dyDescent="0.25">
      <c r="A2">
        <v>0</v>
      </c>
      <c r="B2">
        <v>0</v>
      </c>
      <c r="C2" t="s">
        <v>15</v>
      </c>
      <c r="D2">
        <v>0</v>
      </c>
      <c r="E2">
        <v>55.250344974920097</v>
      </c>
      <c r="F2">
        <v>-4.4844399858266097</v>
      </c>
      <c r="G2">
        <v>336.470032</v>
      </c>
      <c r="H2" t="str" cm="1">
        <f t="array" ref="H2">_xlfn.XLOOKUP($A2&amp;$B2&amp;$C2, [1]IC_Cl!$C$2:$C$106&amp;[1]IC_Cl!$D$2:$D$106&amp;[1]IC_Cl!$E$2:$E$106, [1]IC_Cl!$F$2:$F$106, "NA")</f>
        <v>NA</v>
      </c>
      <c r="I2" t="str" cm="1">
        <f t="array" ref="I2">_xlfn.XLOOKUP($A2&amp;$B2&amp;$C2, [1]IC_Cl!$C$2:$C$106&amp;[1]IC_Cl!$D$2:$D$106&amp;[1]IC_Cl!$E$2:$E$106, [1]IC_Cl!$M$2:$M$106, "NA")</f>
        <v>NA</v>
      </c>
      <c r="J2" s="4" t="str" cm="1">
        <f t="array" ref="J2">_xlfn.XLOOKUP($A2&amp;$B2&amp;$C2, [1]IC_Cl!$C$2:$C$106&amp;[1]IC_Cl!$D$2:$D$106&amp;[1]IC_Cl!$E$2:$E$106, [1]IC_Cl!$I$2:$I$106, "NA")</f>
        <v>NA</v>
      </c>
      <c r="K2" s="4" t="str" cm="1">
        <f t="array" ref="K2">_xlfn.XLOOKUP($A2&amp;$B2&amp;$C2, [1]IC_Cl!$C$2:$C$106&amp;[1]IC_Cl!$D$2:$D$106&amp;[1]IC_Cl!$E$2:$E$106, [1]IC_Cl!$N$2:$N$106, "NA")</f>
        <v>NA</v>
      </c>
      <c r="L2" s="4" t="str" cm="1">
        <f t="array" ref="L2">_xlfn.XLOOKUP($A2&amp;$B2&amp;$C2, [1]IC_Cl!$C$2:$C$106&amp;[1]IC_Cl!$D$2:$D$106&amp;[1]IC_Cl!$E$2:$E$106, [1]IC_Cl!$O$2:$O$106, "NA")</f>
        <v>NA</v>
      </c>
      <c r="M2" s="4" t="str" cm="1">
        <f t="array" ref="M2">_xlfn.XLOOKUP($A2&amp;$B2&amp;$C2, [1]IC_Nitrite!$C$2:$C$106&amp;[1]IC_Nitrite!$D$2:$D$106&amp;[1]IC_Nitrite!$E$2:$E$106, [1]IC_Nitrite!$I$2:$I$106, "NA")</f>
        <v>NA</v>
      </c>
      <c r="N2" s="4" t="str" cm="1">
        <f t="array" ref="N2">_xlfn.XLOOKUP($A2&amp;$B2&amp;$C2, [1]IC_Nitrite!$C$2:$C$106&amp;[1]IC_Nitrite!$D$2:$D$106&amp;[1]IC_Nitrite!$E$2:$E$106, [1]IC_Nitrite!$N$2:$N$106, "NA")</f>
        <v>NA</v>
      </c>
      <c r="O2" s="4" t="str" cm="1">
        <f t="array" ref="O2">_xlfn.XLOOKUP($A2&amp;$B2&amp;$C2, [1]IC_Nitrite!$C$2:$C$106&amp;[1]IC_Nitrite!$D$2:$D$106&amp;[1]IC_Nitrite!$E$2:$E$106, [1]IC_Nitrite!$O$2:$O$106, "NA")</f>
        <v>NA</v>
      </c>
      <c r="P2" s="4" t="str" cm="1">
        <f t="array" ref="P2">_xlfn.XLOOKUP($A2&amp;$B2&amp;$C2, [1]IC_Nitrate!$C$2:$C$106&amp;[1]IC_Nitrate!$D$2:$D$106&amp;[1]IC_Nitrate!$E$2:$E$106, [1]IC_Nitrate!$I$2:$I$106, "NA")</f>
        <v>NA</v>
      </c>
      <c r="Q2" s="4" t="str" cm="1">
        <f t="array" ref="Q2">_xlfn.XLOOKUP($A2&amp;$B2&amp;$C2, [1]IC_Nitrate!$C$2:$C$106&amp;[1]IC_Nitrate!$D$2:$D$106&amp;[1]IC_Nitrate!$E$2:$E$106, [1]IC_Nitrate!$N$2:$N$106, "NA")</f>
        <v>NA</v>
      </c>
      <c r="R2" s="4" t="str" cm="1">
        <f t="array" ref="R2">_xlfn.XLOOKUP($A2&amp;$B2&amp;$C2, [1]IC_Nitrate!$C$2:$C$106&amp;[1]IC_Nitrate!$D$2:$D$106&amp;[1]IC_Nitrate!$E$2:$E$106, [1]IC_Nitrate!$O$2:$O$106, "NA")</f>
        <v>NA</v>
      </c>
      <c r="S2" s="4" t="str" cm="1">
        <f t="array" ref="S2">_xlfn.XLOOKUP($A2&amp;$B2&amp;$C2, [1]IC_SO4!$C$2:$C$106&amp;[1]IC_SO4!$D$2:$D$106&amp;[1]IC_SO4!$E$2:$E$106, [1]IC_SO4!$I$2:$I$106, "NA")</f>
        <v>NA</v>
      </c>
      <c r="T2" s="4" t="str" cm="1">
        <f t="array" ref="T2">_xlfn.XLOOKUP($A2&amp;$B2&amp;$C2, [1]IC_SO4!$C$2:$C$106&amp;[1]IC_SO4!$D$2:$D$106&amp;[1]IC_SO4!$E$2:$E$106, [1]IC_SO4!$N$2:$N$106, "NA")</f>
        <v>NA</v>
      </c>
      <c r="U2" s="4" t="str" cm="1">
        <f t="array" ref="U2">_xlfn.XLOOKUP($A2&amp;$B2&amp;$C2, [1]IC_SO4!$C$2:$C$106&amp;[1]IC_SO4!$D$2:$D$106&amp;[1]IC_SO4!$E$2:$E$106, [1]IC_SO4!$O$2:$O$106, "NA")</f>
        <v>NA</v>
      </c>
      <c r="V2" t="str" cm="1">
        <f t="array" ref="V2">_xlfn.XLOOKUP($A2&amp;$B2&amp;$C2, [1]IC_Cl!$C$2:$C$106&amp;[1]IC_Cl!$D$2:$D$106&amp;[1]IC_Cl!$E$2:$E$106, [1]IC_Cl!$P$2:$P$106, "NA")</f>
        <v>NA</v>
      </c>
    </row>
    <row r="3" spans="1:22" x14ac:dyDescent="0.25">
      <c r="A3">
        <v>0</v>
      </c>
      <c r="B3">
        <v>10</v>
      </c>
      <c r="C3" t="s">
        <v>15</v>
      </c>
      <c r="D3">
        <v>1</v>
      </c>
      <c r="E3">
        <v>55.250236010178902</v>
      </c>
      <c r="F3">
        <v>-4.4844699930399603</v>
      </c>
      <c r="G3">
        <v>331.82421900000003</v>
      </c>
      <c r="H3" t="str" cm="1">
        <f t="array" ref="H3">_xlfn.XLOOKUP($A3&amp;$B3&amp;$C3, [1]IC_Cl!$C$2:$C$106&amp;[1]IC_Cl!$D$2:$D$106&amp;[1]IC_Cl!$E$2:$E$106, [1]IC_Cl!$F$2:$F$106, "NA")</f>
        <v>17.11.2023</v>
      </c>
      <c r="I3" cm="1">
        <f t="array" ref="I3">_xlfn.XLOOKUP($A3&amp;$B3&amp;$C3, [1]IC_Cl!$C$2:$C$106&amp;[1]IC_Cl!$D$2:$D$106&amp;[1]IC_Cl!$E$2:$E$106, [1]IC_Cl!$M$2:$M$106, "NA")</f>
        <v>5</v>
      </c>
      <c r="J3" s="4" cm="1">
        <f t="array" ref="J3">_xlfn.XLOOKUP($A3&amp;$B3&amp;$C3, [1]IC_Cl!$C$2:$C$106&amp;[1]IC_Cl!$D$2:$D$106&amp;[1]IC_Cl!$E$2:$E$106, [1]IC_Cl!$I$2:$I$106, "NA")</f>
        <v>0.54930000000000001</v>
      </c>
      <c r="K3" s="4" cm="1">
        <f t="array" ref="K3">_xlfn.XLOOKUP($A3&amp;$B3&amp;$C3, [1]IC_Cl!$C$2:$C$106&amp;[1]IC_Cl!$D$2:$D$106&amp;[1]IC_Cl!$E$2:$E$106, [1]IC_Cl!$N$2:$N$106, "NA")</f>
        <v>12.74243731012437</v>
      </c>
      <c r="L3" s="4" cm="1">
        <f t="array" ref="L3">_xlfn.XLOOKUP($A3&amp;$B3&amp;$C3, [1]IC_Cl!$C$2:$C$106&amp;[1]IC_Cl!$D$2:$D$106&amp;[1]IC_Cl!$E$2:$E$106, [1]IC_Cl!$O$2:$O$106, "NA")</f>
        <v>12.655000000000001</v>
      </c>
      <c r="M3" s="4" cm="1">
        <f t="array" ref="M3">_xlfn.XLOOKUP($A3&amp;$B3&amp;$C3, [1]IC_Nitrite!$C$2:$C$106&amp;[1]IC_Nitrite!$D$2:$D$106&amp;[1]IC_Nitrite!$E$2:$E$106, [1]IC_Nitrite!$I$2:$I$106, "NA")</f>
        <v>5.8500000000000003E-2</v>
      </c>
      <c r="N3" s="4" t="str" cm="1">
        <f t="array" ref="N3">_xlfn.XLOOKUP($A3&amp;$B3&amp;$C3, [1]IC_Nitrite!$C$2:$C$106&amp;[1]IC_Nitrite!$D$2:$D$106&amp;[1]IC_Nitrite!$E$2:$E$106, [1]IC_Nitrite!$N$2:$N$106, "NA")</f>
        <v>NA</v>
      </c>
      <c r="O3" s="4" t="str" cm="1">
        <f t="array" ref="O3">_xlfn.XLOOKUP($A3&amp;$B3&amp;$C3, [1]IC_Nitrite!$C$2:$C$106&amp;[1]IC_Nitrite!$D$2:$D$106&amp;[1]IC_Nitrite!$E$2:$E$106, [1]IC_Nitrite!$O$2:$O$106, "NA")</f>
        <v>NA</v>
      </c>
      <c r="P3" s="4" cm="1">
        <f t="array" ref="P3">_xlfn.XLOOKUP($A3&amp;$B3&amp;$C3, [1]IC_Nitrate!$C$2:$C$106&amp;[1]IC_Nitrate!$D$2:$D$106&amp;[1]IC_Nitrate!$E$2:$E$106, [1]IC_Nitrate!$I$2:$I$106, "NA")</f>
        <v>3.0800000000000001E-2</v>
      </c>
      <c r="Q3" s="4" t="str" cm="1">
        <f t="array" ref="Q3">_xlfn.XLOOKUP($A3&amp;$B3&amp;$C3, [1]IC_Nitrate!$C$2:$C$106&amp;[1]IC_Nitrate!$D$2:$D$106&amp;[1]IC_Nitrate!$E$2:$E$106, [1]IC_Nitrate!$N$2:$N$106, "NA")</f>
        <v>NA</v>
      </c>
      <c r="R3" s="4" cm="1">
        <f t="array" ref="R3">_xlfn.XLOOKUP($A3&amp;$B3&amp;$C3, [1]IC_Nitrate!$C$2:$C$106&amp;[1]IC_Nitrate!$D$2:$D$106&amp;[1]IC_Nitrate!$E$2:$E$106, [1]IC_Nitrate!$O$2:$O$106, "NA")</f>
        <v>1.2595000000000001</v>
      </c>
      <c r="S3" s="4" cm="1">
        <f t="array" ref="S3">_xlfn.XLOOKUP($A3&amp;$B3&amp;$C3, [1]IC_SO4!$C$2:$C$106&amp;[1]IC_SO4!$D$2:$D$106&amp;[1]IC_SO4!$E$2:$E$106, [1]IC_SO4!$I$2:$I$106, "NA")</f>
        <v>0.22120000000000001</v>
      </c>
      <c r="T3" s="4" cm="1">
        <f t="array" ref="T3">_xlfn.XLOOKUP($A3&amp;$B3&amp;$C3, [1]IC_SO4!$C$2:$C$106&amp;[1]IC_SO4!$D$2:$D$106&amp;[1]IC_SO4!$E$2:$E$106, [1]IC_SO4!$N$2:$N$106, "NA")</f>
        <v>8.5228451948621</v>
      </c>
      <c r="U3" s="4" cm="1">
        <f t="array" ref="U3">_xlfn.XLOOKUP($A3&amp;$B3&amp;$C3, [1]IC_SO4!$C$2:$C$106&amp;[1]IC_SO4!$D$2:$D$106&amp;[1]IC_SO4!$E$2:$E$106, [1]IC_SO4!$O$2:$O$106, "NA")</f>
        <v>8.5224999999999991</v>
      </c>
      <c r="V3" t="str" cm="1">
        <f t="array" ref="V3">_xlfn.XLOOKUP($A3&amp;$B3&amp;$C3, [1]IC_Cl!$C$2:$C$106&amp;[1]IC_Cl!$D$2:$D$106&amp;[1]IC_Cl!$E$2:$E$106, [1]IC_Cl!$P$2:$P$106, "NA")</f>
        <v>0 10 Top</v>
      </c>
    </row>
    <row r="4" spans="1:22" x14ac:dyDescent="0.25">
      <c r="A4">
        <v>0</v>
      </c>
      <c r="B4">
        <v>20</v>
      </c>
      <c r="C4" t="s">
        <v>15</v>
      </c>
      <c r="D4">
        <v>1</v>
      </c>
      <c r="E4">
        <v>55.250206002965498</v>
      </c>
      <c r="F4">
        <v>-4.4845040235668403</v>
      </c>
      <c r="G4">
        <v>333.71362299999902</v>
      </c>
      <c r="H4" t="str" cm="1">
        <f t="array" ref="H4">_xlfn.XLOOKUP($A4&amp;$B4&amp;$C4, [1]IC_Cl!$C$2:$C$106&amp;[1]IC_Cl!$D$2:$D$106&amp;[1]IC_Cl!$E$2:$E$106, [1]IC_Cl!$F$2:$F$106, "NA")</f>
        <v>17.11.2023</v>
      </c>
      <c r="I4" cm="1">
        <f t="array" ref="I4">_xlfn.XLOOKUP($A4&amp;$B4&amp;$C4, [1]IC_Cl!$C$2:$C$106&amp;[1]IC_Cl!$D$2:$D$106&amp;[1]IC_Cl!$E$2:$E$106, [1]IC_Cl!$M$2:$M$106, "NA")</f>
        <v>5</v>
      </c>
      <c r="J4" s="4" cm="1">
        <f t="array" ref="J4">_xlfn.XLOOKUP($A4&amp;$B4&amp;$C4, [1]IC_Cl!$C$2:$C$106&amp;[1]IC_Cl!$D$2:$D$106&amp;[1]IC_Cl!$E$2:$E$106, [1]IC_Cl!$I$2:$I$106, "NA")</f>
        <v>0.3871</v>
      </c>
      <c r="K4" s="4" cm="1">
        <f t="array" ref="K4">_xlfn.XLOOKUP($A4&amp;$B4&amp;$C4, [1]IC_Cl!$C$2:$C$106&amp;[1]IC_Cl!$D$2:$D$106&amp;[1]IC_Cl!$E$2:$E$106, [1]IC_Cl!$N$2:$N$106, "NA")</f>
        <v>8.5466337812167836</v>
      </c>
      <c r="L4" s="4" cm="1">
        <f t="array" ref="L4">_xlfn.XLOOKUP($A4&amp;$B4&amp;$C4, [1]IC_Cl!$C$2:$C$106&amp;[1]IC_Cl!$D$2:$D$106&amp;[1]IC_Cl!$E$2:$E$106, [1]IC_Cl!$O$2:$O$106, "NA")</f>
        <v>8.4524999999999988</v>
      </c>
      <c r="M4" s="4" t="str" cm="1">
        <f t="array" ref="M4">_xlfn.XLOOKUP($A4&amp;$B4&amp;$C4, [1]IC_Nitrite!$C$2:$C$106&amp;[1]IC_Nitrite!$D$2:$D$106&amp;[1]IC_Nitrite!$E$2:$E$106, [1]IC_Nitrite!$I$2:$I$106, "NA")</f>
        <v>NA</v>
      </c>
      <c r="N4" s="4" t="str" cm="1">
        <f t="array" ref="N4">_xlfn.XLOOKUP($A4&amp;$B4&amp;$C4, [1]IC_Nitrite!$C$2:$C$106&amp;[1]IC_Nitrite!$D$2:$D$106&amp;[1]IC_Nitrite!$E$2:$E$106, [1]IC_Nitrite!$N$2:$N$106, "NA")</f>
        <v>NA</v>
      </c>
      <c r="O4" s="4" t="str" cm="1">
        <f t="array" ref="O4">_xlfn.XLOOKUP($A4&amp;$B4&amp;$C4, [1]IC_Nitrite!$C$2:$C$106&amp;[1]IC_Nitrite!$D$2:$D$106&amp;[1]IC_Nitrite!$E$2:$E$106, [1]IC_Nitrite!$O$2:$O$106, "NA")</f>
        <v>NA</v>
      </c>
      <c r="P4" s="4" cm="1">
        <f t="array" ref="P4">_xlfn.XLOOKUP($A4&amp;$B4&amp;$C4, [1]IC_Nitrate!$C$2:$C$106&amp;[1]IC_Nitrate!$D$2:$D$106&amp;[1]IC_Nitrate!$E$2:$E$106, [1]IC_Nitrate!$I$2:$I$106, "NA")</f>
        <v>0.1109</v>
      </c>
      <c r="Q4" s="4" cm="1">
        <f t="array" ref="Q4">_xlfn.XLOOKUP($A4&amp;$B4&amp;$C4, [1]IC_Nitrate!$C$2:$C$106&amp;[1]IC_Nitrate!$D$2:$D$106&amp;[1]IC_Nitrate!$E$2:$E$106, [1]IC_Nitrate!$N$2:$N$106, "NA")</f>
        <v>3.0018294176113907</v>
      </c>
      <c r="R4" s="4" cm="1">
        <f t="array" ref="R4">_xlfn.XLOOKUP($A4&amp;$B4&amp;$C4, [1]IC_Nitrate!$C$2:$C$106&amp;[1]IC_Nitrate!$D$2:$D$106&amp;[1]IC_Nitrate!$E$2:$E$106, [1]IC_Nitrate!$O$2:$O$106, "NA")</f>
        <v>4.7545000000000002</v>
      </c>
      <c r="S4" s="4" cm="1">
        <f t="array" ref="S4">_xlfn.XLOOKUP($A4&amp;$B4&amp;$C4, [1]IC_SO4!$C$2:$C$106&amp;[1]IC_SO4!$D$2:$D$106&amp;[1]IC_SO4!$E$2:$E$106, [1]IC_SO4!$I$2:$I$106, "NA")</f>
        <v>0.15210000000000001</v>
      </c>
      <c r="T4" s="4" cm="1">
        <f t="array" ref="T4">_xlfn.XLOOKUP($A4&amp;$B4&amp;$C4, [1]IC_SO4!$C$2:$C$106&amp;[1]IC_SO4!$D$2:$D$106&amp;[1]IC_SO4!$E$2:$E$106, [1]IC_SO4!$N$2:$N$106, "NA")</f>
        <v>6.0151543151291476</v>
      </c>
      <c r="U4" s="4" cm="1">
        <f t="array" ref="U4">_xlfn.XLOOKUP($A4&amp;$B4&amp;$C4, [1]IC_SO4!$C$2:$C$106&amp;[1]IC_SO4!$D$2:$D$106&amp;[1]IC_SO4!$E$2:$E$106, [1]IC_SO4!$O$2:$O$106, "NA")</f>
        <v>6.016</v>
      </c>
      <c r="V4" t="str" cm="1">
        <f t="array" ref="V4">_xlfn.XLOOKUP($A4&amp;$B4&amp;$C4, [1]IC_Cl!$C$2:$C$106&amp;[1]IC_Cl!$D$2:$D$106&amp;[1]IC_Cl!$E$2:$E$106, [1]IC_Cl!$P$2:$P$106, "NA")</f>
        <v>0 20 Top</v>
      </c>
    </row>
    <row r="5" spans="1:22" x14ac:dyDescent="0.25">
      <c r="A5">
        <v>0</v>
      </c>
      <c r="B5">
        <v>30</v>
      </c>
      <c r="C5" t="s">
        <v>15</v>
      </c>
      <c r="D5">
        <v>1</v>
      </c>
      <c r="E5">
        <v>55.250138999999997</v>
      </c>
      <c r="F5">
        <v>-4.4846430000000002</v>
      </c>
      <c r="G5" t="s">
        <v>26</v>
      </c>
      <c r="H5" t="str" cm="1">
        <f t="array" ref="H5">_xlfn.XLOOKUP($A5&amp;$B5&amp;$C5, [1]IC_Cl!$C$2:$C$106&amp;[1]IC_Cl!$D$2:$D$106&amp;[1]IC_Cl!$E$2:$E$106, [1]IC_Cl!$F$2:$F$106, "NA")</f>
        <v>17.11.2023</v>
      </c>
      <c r="I5" cm="1">
        <f t="array" ref="I5">_xlfn.XLOOKUP($A5&amp;$B5&amp;$C5, [1]IC_Cl!$C$2:$C$106&amp;[1]IC_Cl!$D$2:$D$106&amp;[1]IC_Cl!$E$2:$E$106, [1]IC_Cl!$M$2:$M$106, "NA")</f>
        <v>5</v>
      </c>
      <c r="J5" s="4" cm="1">
        <f t="array" ref="J5">_xlfn.XLOOKUP($A5&amp;$B5&amp;$C5, [1]IC_Cl!$C$2:$C$106&amp;[1]IC_Cl!$D$2:$D$106&amp;[1]IC_Cl!$E$2:$E$106, [1]IC_Cl!$I$2:$I$106, "NA")</f>
        <v>0.33729999999999999</v>
      </c>
      <c r="K5" s="4" t="str" cm="1">
        <f t="array" ref="K5">_xlfn.XLOOKUP($A5&amp;$B5&amp;$C5, [1]IC_Cl!$C$2:$C$106&amp;[1]IC_Cl!$D$2:$D$106&amp;[1]IC_Cl!$E$2:$E$106, [1]IC_Cl!$N$2:$N$106, "NA")</f>
        <v>NA</v>
      </c>
      <c r="L5" s="4" cm="1">
        <f t="array" ref="L5">_xlfn.XLOOKUP($A5&amp;$B5&amp;$C5, [1]IC_Cl!$C$2:$C$106&amp;[1]IC_Cl!$D$2:$D$106&amp;[1]IC_Cl!$E$2:$E$106, [1]IC_Cl!$O$2:$O$106, "NA")</f>
        <v>7.161999999999999</v>
      </c>
      <c r="M5" s="4" t="str" cm="1">
        <f t="array" ref="M5">_xlfn.XLOOKUP($A5&amp;$B5&amp;$C5, [1]IC_Nitrite!$C$2:$C$106&amp;[1]IC_Nitrite!$D$2:$D$106&amp;[1]IC_Nitrite!$E$2:$E$106, [1]IC_Nitrite!$I$2:$I$106, "NA")</f>
        <v>NA</v>
      </c>
      <c r="N5" s="4" t="str" cm="1">
        <f t="array" ref="N5">_xlfn.XLOOKUP($A5&amp;$B5&amp;$C5, [1]IC_Nitrite!$C$2:$C$106&amp;[1]IC_Nitrite!$D$2:$D$106&amp;[1]IC_Nitrite!$E$2:$E$106, [1]IC_Nitrite!$N$2:$N$106, "NA")</f>
        <v>NA</v>
      </c>
      <c r="O5" s="4" t="str" cm="1">
        <f t="array" ref="O5">_xlfn.XLOOKUP($A5&amp;$B5&amp;$C5, [1]IC_Nitrite!$C$2:$C$106&amp;[1]IC_Nitrite!$D$2:$D$106&amp;[1]IC_Nitrite!$E$2:$E$106, [1]IC_Nitrite!$O$2:$O$106, "NA")</f>
        <v>NA</v>
      </c>
      <c r="P5" s="4" cm="1">
        <f t="array" ref="P5">_xlfn.XLOOKUP($A5&amp;$B5&amp;$C5, [1]IC_Nitrate!$C$2:$C$106&amp;[1]IC_Nitrate!$D$2:$D$106&amp;[1]IC_Nitrate!$E$2:$E$106, [1]IC_Nitrate!$I$2:$I$106, "NA")</f>
        <v>3.7499999999999999E-2</v>
      </c>
      <c r="Q5" s="4" cm="1">
        <f t="array" ref="Q5">_xlfn.XLOOKUP($A5&amp;$B5&amp;$C5, [1]IC_Nitrate!$C$2:$C$106&amp;[1]IC_Nitrate!$D$2:$D$106&amp;[1]IC_Nitrate!$E$2:$E$106, [1]IC_Nitrate!$N$2:$N$106, "NA")</f>
        <v>-0.27585312801601325</v>
      </c>
      <c r="R5" s="4" cm="1">
        <f t="array" ref="R5">_xlfn.XLOOKUP($A5&amp;$B5&amp;$C5, [1]IC_Nitrate!$C$2:$C$106&amp;[1]IC_Nitrate!$D$2:$D$106&amp;[1]IC_Nitrate!$E$2:$E$106, [1]IC_Nitrate!$O$2:$O$106, "NA")</f>
        <v>1.5509999999999999</v>
      </c>
      <c r="S5" s="4" cm="1">
        <f t="array" ref="S5">_xlfn.XLOOKUP($A5&amp;$B5&amp;$C5, [1]IC_SO4!$C$2:$C$106&amp;[1]IC_SO4!$D$2:$D$106&amp;[1]IC_SO4!$E$2:$E$106, [1]IC_SO4!$I$2:$I$106, "NA")</f>
        <v>0.1116</v>
      </c>
      <c r="T5" s="4" cm="1">
        <f t="array" ref="T5">_xlfn.XLOOKUP($A5&amp;$B5&amp;$C5, [1]IC_SO4!$C$2:$C$106&amp;[1]IC_SO4!$D$2:$D$106&amp;[1]IC_SO4!$E$2:$E$106, [1]IC_SO4!$N$2:$N$106, "NA")</f>
        <v>4.5453789080497762</v>
      </c>
      <c r="U5" s="4" cm="1">
        <f t="array" ref="U5">_xlfn.XLOOKUP($A5&amp;$B5&amp;$C5, [1]IC_SO4!$C$2:$C$106&amp;[1]IC_SO4!$D$2:$D$106&amp;[1]IC_SO4!$E$2:$E$106, [1]IC_SO4!$O$2:$O$106, "NA")</f>
        <v>4.5445000000000002</v>
      </c>
      <c r="V5" t="str" cm="1">
        <f t="array" ref="V5">_xlfn.XLOOKUP($A5&amp;$B5&amp;$C5, [1]IC_Cl!$C$2:$C$106&amp;[1]IC_Cl!$D$2:$D$106&amp;[1]IC_Cl!$E$2:$E$106, [1]IC_Cl!$P$2:$P$106, "NA")</f>
        <v>0 30 Top</v>
      </c>
    </row>
    <row r="6" spans="1:22" x14ac:dyDescent="0.25">
      <c r="A6">
        <v>0</v>
      </c>
      <c r="B6">
        <v>40</v>
      </c>
      <c r="C6" t="s">
        <v>15</v>
      </c>
      <c r="D6">
        <v>1</v>
      </c>
      <c r="E6">
        <v>55.250069959999998</v>
      </c>
      <c r="F6">
        <v>-4.4847170079999996</v>
      </c>
      <c r="G6">
        <v>441.84515399999998</v>
      </c>
      <c r="H6" t="str" cm="1">
        <f t="array" ref="H6">_xlfn.XLOOKUP($A6&amp;$B6&amp;$C6, [1]IC_Cl!$C$2:$C$106&amp;[1]IC_Cl!$D$2:$D$106&amp;[1]IC_Cl!$E$2:$E$106, [1]IC_Cl!$F$2:$F$106, "NA")</f>
        <v>20.11.2023</v>
      </c>
      <c r="I6" cm="1">
        <f t="array" ref="I6">_xlfn.XLOOKUP($A6&amp;$B6&amp;$C6, [1]IC_Cl!$C$2:$C$106&amp;[1]IC_Cl!$D$2:$D$106&amp;[1]IC_Cl!$E$2:$E$106, [1]IC_Cl!$M$2:$M$106, "NA")</f>
        <v>5</v>
      </c>
      <c r="J6" s="4" cm="1">
        <f t="array" ref="J6">_xlfn.XLOOKUP($A6&amp;$B6&amp;$C6, [1]IC_Cl!$C$2:$C$106&amp;[1]IC_Cl!$D$2:$D$106&amp;[1]IC_Cl!$E$2:$E$106, [1]IC_Cl!$I$2:$I$106, "NA")</f>
        <v>0.2515</v>
      </c>
      <c r="K6" s="4" t="str" cm="1">
        <f t="array" ref="K6">_xlfn.XLOOKUP($A6&amp;$B6&amp;$C6, [1]IC_Cl!$C$2:$C$106&amp;[1]IC_Cl!$D$2:$D$106&amp;[1]IC_Cl!$E$2:$E$106, [1]IC_Cl!$N$2:$N$106, "NA")</f>
        <v>NA</v>
      </c>
      <c r="L6" s="4" t="str" cm="1">
        <f t="array" ref="L6">_xlfn.XLOOKUP($A6&amp;$B6&amp;$C6, [1]IC_Cl!$C$2:$C$106&amp;[1]IC_Cl!$D$2:$D$106&amp;[1]IC_Cl!$E$2:$E$106, [1]IC_Cl!$O$2:$O$106, "NA")</f>
        <v>NA</v>
      </c>
      <c r="M6" s="4" t="str" cm="1">
        <f t="array" ref="M6">_xlfn.XLOOKUP($A6&amp;$B6&amp;$C6, [1]IC_Nitrite!$C$2:$C$106&amp;[1]IC_Nitrite!$D$2:$D$106&amp;[1]IC_Nitrite!$E$2:$E$106, [1]IC_Nitrite!$I$2:$I$106, "NA")</f>
        <v>NA</v>
      </c>
      <c r="N6" s="4" t="str" cm="1">
        <f t="array" ref="N6">_xlfn.XLOOKUP($A6&amp;$B6&amp;$C6, [1]IC_Nitrite!$C$2:$C$106&amp;[1]IC_Nitrite!$D$2:$D$106&amp;[1]IC_Nitrite!$E$2:$E$106, [1]IC_Nitrite!$N$2:$N$106, "NA")</f>
        <v>NA</v>
      </c>
      <c r="O6" s="4" t="str" cm="1">
        <f t="array" ref="O6">_xlfn.XLOOKUP($A6&amp;$B6&amp;$C6, [1]IC_Nitrite!$C$2:$C$106&amp;[1]IC_Nitrite!$D$2:$D$106&amp;[1]IC_Nitrite!$E$2:$E$106, [1]IC_Nitrite!$O$2:$O$106, "NA")</f>
        <v>NA</v>
      </c>
      <c r="P6" s="4" t="str" cm="1">
        <f t="array" ref="P6">_xlfn.XLOOKUP($A6&amp;$B6&amp;$C6, [1]IC_Nitrate!$C$2:$C$106&amp;[1]IC_Nitrate!$D$2:$D$106&amp;[1]IC_Nitrate!$E$2:$E$106, [1]IC_Nitrate!$I$2:$I$106, "NA")</f>
        <v>NA</v>
      </c>
      <c r="Q6" s="4" t="str" cm="1">
        <f t="array" ref="Q6">_xlfn.XLOOKUP($A6&amp;$B6&amp;$C6, [1]IC_Nitrate!$C$2:$C$106&amp;[1]IC_Nitrate!$D$2:$D$106&amp;[1]IC_Nitrate!$E$2:$E$106, [1]IC_Nitrate!$N$2:$N$106, "NA")</f>
        <v>NA</v>
      </c>
      <c r="R6" s="4" t="str" cm="1">
        <f t="array" ref="R6">_xlfn.XLOOKUP($A6&amp;$B6&amp;$C6, [1]IC_Nitrate!$C$2:$C$106&amp;[1]IC_Nitrate!$D$2:$D$106&amp;[1]IC_Nitrate!$E$2:$E$106, [1]IC_Nitrate!$O$2:$O$106, "NA")</f>
        <v>NA</v>
      </c>
      <c r="S6" s="4" cm="1">
        <f t="array" ref="S6">_xlfn.XLOOKUP($A6&amp;$B6&amp;$C6, [1]IC_SO4!$C$2:$C$106&amp;[1]IC_SO4!$D$2:$D$106&amp;[1]IC_SO4!$E$2:$E$106, [1]IC_SO4!$I$2:$I$106, "NA")</f>
        <v>9.4600000000000004E-2</v>
      </c>
      <c r="T6" s="4" cm="1">
        <f t="array" ref="T6">_xlfn.XLOOKUP($A6&amp;$B6&amp;$C6, [1]IC_SO4!$C$2:$C$106&amp;[1]IC_SO4!$D$2:$D$106&amp;[1]IC_SO4!$E$2:$E$106, [1]IC_SO4!$N$2:$N$106, "NA")</f>
        <v>4.2063714423603313</v>
      </c>
      <c r="U6" s="4" cm="1">
        <f t="array" ref="U6">_xlfn.XLOOKUP($A6&amp;$B6&amp;$C6, [1]IC_SO4!$C$2:$C$106&amp;[1]IC_SO4!$D$2:$D$106&amp;[1]IC_SO4!$E$2:$E$106, [1]IC_SO4!$O$2:$O$106, "NA")</f>
        <v>4.57</v>
      </c>
      <c r="V6" t="str" cm="1">
        <f t="array" ref="V6">_xlfn.XLOOKUP($A6&amp;$B6&amp;$C6, [1]IC_Cl!$C$2:$C$106&amp;[1]IC_Cl!$D$2:$D$106&amp;[1]IC_Cl!$E$2:$E$106, [1]IC_Cl!$P$2:$P$106, "NA")</f>
        <v>0 40 Top</v>
      </c>
    </row>
    <row r="7" spans="1:22" x14ac:dyDescent="0.25">
      <c r="A7">
        <v>0</v>
      </c>
      <c r="B7">
        <v>50</v>
      </c>
      <c r="C7" t="s">
        <v>15</v>
      </c>
      <c r="D7">
        <v>1</v>
      </c>
      <c r="E7">
        <v>55.249944990000003</v>
      </c>
      <c r="F7">
        <v>-4.4847900139999997</v>
      </c>
      <c r="G7">
        <v>349.35732999999999</v>
      </c>
      <c r="H7" t="str" cm="1">
        <f t="array" ref="H7">_xlfn.XLOOKUP($A7&amp;$B7&amp;$C7, [1]IC_Cl!$C$2:$C$106&amp;[1]IC_Cl!$D$2:$D$106&amp;[1]IC_Cl!$E$2:$E$106, [1]IC_Cl!$F$2:$F$106, "NA")</f>
        <v>10.11.2023</v>
      </c>
      <c r="I7" cm="1">
        <f t="array" ref="I7">_xlfn.XLOOKUP($A7&amp;$B7&amp;$C7, [1]IC_Cl!$C$2:$C$106&amp;[1]IC_Cl!$D$2:$D$106&amp;[1]IC_Cl!$E$2:$E$106, [1]IC_Cl!$M$2:$M$106, "NA")</f>
        <v>10</v>
      </c>
      <c r="J7" s="4" cm="1">
        <f t="array" ref="J7">_xlfn.XLOOKUP($A7&amp;$B7&amp;$C7, [1]IC_Cl!$C$2:$C$106&amp;[1]IC_Cl!$D$2:$D$106&amp;[1]IC_Cl!$E$2:$E$106, [1]IC_Cl!$I$2:$I$106, "NA")</f>
        <v>0.1744</v>
      </c>
      <c r="K7" s="4" t="str" cm="1">
        <f t="array" ref="K7">_xlfn.XLOOKUP($A7&amp;$B7&amp;$C7, [1]IC_Cl!$C$2:$C$106&amp;[1]IC_Cl!$D$2:$D$106&amp;[1]IC_Cl!$E$2:$E$106, [1]IC_Cl!$N$2:$N$106, "NA")</f>
        <v>NA</v>
      </c>
      <c r="L7" s="4" t="str" cm="1">
        <f t="array" ref="L7">_xlfn.XLOOKUP($A7&amp;$B7&amp;$C7, [1]IC_Cl!$C$2:$C$106&amp;[1]IC_Cl!$D$2:$D$106&amp;[1]IC_Cl!$E$2:$E$106, [1]IC_Cl!$O$2:$O$106, "NA")</f>
        <v>NA</v>
      </c>
      <c r="M7" s="4" t="str" cm="1">
        <f t="array" ref="M7">_xlfn.XLOOKUP($A7&amp;$B7&amp;$C7, [1]IC_Nitrite!$C$2:$C$106&amp;[1]IC_Nitrite!$D$2:$D$106&amp;[1]IC_Nitrite!$E$2:$E$106, [1]IC_Nitrite!$I$2:$I$106, "NA")</f>
        <v>NA</v>
      </c>
      <c r="N7" s="4" t="str" cm="1">
        <f t="array" ref="N7">_xlfn.XLOOKUP($A7&amp;$B7&amp;$C7, [1]IC_Nitrite!$C$2:$C$106&amp;[1]IC_Nitrite!$D$2:$D$106&amp;[1]IC_Nitrite!$E$2:$E$106, [1]IC_Nitrite!$N$2:$N$106, "NA")</f>
        <v>NA</v>
      </c>
      <c r="O7" s="4" t="str" cm="1">
        <f t="array" ref="O7">_xlfn.XLOOKUP($A7&amp;$B7&amp;$C7, [1]IC_Nitrite!$C$2:$C$106&amp;[1]IC_Nitrite!$D$2:$D$106&amp;[1]IC_Nitrite!$E$2:$E$106, [1]IC_Nitrite!$O$2:$O$106, "NA")</f>
        <v>NA</v>
      </c>
      <c r="P7" s="4" cm="1">
        <f t="array" ref="P7">_xlfn.XLOOKUP($A7&amp;$B7&amp;$C7, [1]IC_Nitrate!$C$2:$C$106&amp;[1]IC_Nitrate!$D$2:$D$106&amp;[1]IC_Nitrate!$E$2:$E$106, [1]IC_Nitrate!$I$2:$I$106, "NA")</f>
        <v>1.6366666666666665E-2</v>
      </c>
      <c r="Q7" s="4" cm="1">
        <f t="array" ref="Q7">_xlfn.XLOOKUP($A7&amp;$B7&amp;$C7, [1]IC_Nitrate!$C$2:$C$106&amp;[1]IC_Nitrate!$D$2:$D$106&amp;[1]IC_Nitrate!$E$2:$E$106, [1]IC_Nitrate!$N$2:$N$106, "NA")</f>
        <v>-5.7162469406659352E-2</v>
      </c>
      <c r="R7" s="4" t="str" cm="1">
        <f t="array" ref="R7">_xlfn.XLOOKUP($A7&amp;$B7&amp;$C7, [1]IC_Nitrate!$C$2:$C$106&amp;[1]IC_Nitrate!$D$2:$D$106&amp;[1]IC_Nitrate!$E$2:$E$106, [1]IC_Nitrate!$O$2:$O$106, "NA")</f>
        <v>NA</v>
      </c>
      <c r="S7" s="4" cm="1">
        <f t="array" ref="S7">_xlfn.XLOOKUP($A7&amp;$B7&amp;$C7, [1]IC_SO4!$C$2:$C$106&amp;[1]IC_SO4!$D$2:$D$106&amp;[1]IC_SO4!$E$2:$E$106, [1]IC_SO4!$I$2:$I$106, "NA")</f>
        <v>8.0266666666666667E-2</v>
      </c>
      <c r="T7" s="4" cm="1">
        <f t="array" ref="T7">_xlfn.XLOOKUP($A7&amp;$B7&amp;$C7, [1]IC_SO4!$C$2:$C$106&amp;[1]IC_SO4!$D$2:$D$106&amp;[1]IC_SO4!$E$2:$E$106, [1]IC_SO4!$N$2:$N$106, "NA")</f>
        <v>4.6972953505296262</v>
      </c>
      <c r="U7" s="4" cm="1">
        <f t="array" ref="U7">_xlfn.XLOOKUP($A7&amp;$B7&amp;$C7, [1]IC_SO4!$C$2:$C$106&amp;[1]IC_SO4!$D$2:$D$106&amp;[1]IC_SO4!$E$2:$E$106, [1]IC_SO4!$O$2:$O$106, "NA")</f>
        <v>4.6970000000000001</v>
      </c>
      <c r="V7" t="str" cm="1">
        <f t="array" ref="V7">_xlfn.XLOOKUP($A7&amp;$B7&amp;$C7, [1]IC_Cl!$C$2:$C$106&amp;[1]IC_Cl!$D$2:$D$106&amp;[1]IC_Cl!$E$2:$E$106, [1]IC_Cl!$P$2:$P$106, "NA")</f>
        <v>0 50 Top Replicate</v>
      </c>
    </row>
    <row r="8" spans="1:22" x14ac:dyDescent="0.25">
      <c r="A8">
        <v>0</v>
      </c>
      <c r="B8">
        <v>60</v>
      </c>
      <c r="C8" t="s">
        <v>15</v>
      </c>
      <c r="D8">
        <v>1</v>
      </c>
      <c r="E8">
        <v>55.249875000000003</v>
      </c>
      <c r="F8">
        <v>-4.484792026</v>
      </c>
      <c r="G8">
        <v>342.23767099999998</v>
      </c>
      <c r="H8" t="str" cm="1">
        <f t="array" ref="H8">_xlfn.XLOOKUP($A8&amp;$B8&amp;$C8, [1]IC_Cl!$C$2:$C$106&amp;[1]IC_Cl!$D$2:$D$106&amp;[1]IC_Cl!$E$2:$E$106, [1]IC_Cl!$F$2:$F$106, "NA")</f>
        <v>17.11.2023</v>
      </c>
      <c r="I8" cm="1">
        <f t="array" ref="I8">_xlfn.XLOOKUP($A8&amp;$B8&amp;$C8, [1]IC_Cl!$C$2:$C$106&amp;[1]IC_Cl!$D$2:$D$106&amp;[1]IC_Cl!$E$2:$E$106, [1]IC_Cl!$M$2:$M$106, "NA")</f>
        <v>5</v>
      </c>
      <c r="J8" s="4" cm="1">
        <f t="array" ref="J8">_xlfn.XLOOKUP($A8&amp;$B8&amp;$C8, [1]IC_Cl!$C$2:$C$106&amp;[1]IC_Cl!$D$2:$D$106&amp;[1]IC_Cl!$E$2:$E$106, [1]IC_Cl!$I$2:$I$106, "NA")</f>
        <v>0.38519999999999999</v>
      </c>
      <c r="K8" s="4" cm="1">
        <f t="array" ref="K8">_xlfn.XLOOKUP($A8&amp;$B8&amp;$C8, [1]IC_Cl!$C$2:$C$106&amp;[1]IC_Cl!$D$2:$D$106&amp;[1]IC_Cl!$E$2:$E$106, [1]IC_Cl!$N$2:$N$106, "NA")</f>
        <v>8.4974844180544871</v>
      </c>
      <c r="L8" s="4" cm="1">
        <f t="array" ref="L8">_xlfn.XLOOKUP($A8&amp;$B8&amp;$C8, [1]IC_Cl!$C$2:$C$106&amp;[1]IC_Cl!$D$2:$D$106&amp;[1]IC_Cl!$E$2:$E$106, [1]IC_Cl!$O$2:$O$106, "NA")</f>
        <v>8.4019999999999992</v>
      </c>
      <c r="M8" s="4" t="str" cm="1">
        <f t="array" ref="M8">_xlfn.XLOOKUP($A8&amp;$B8&amp;$C8, [1]IC_Nitrite!$C$2:$C$106&amp;[1]IC_Nitrite!$D$2:$D$106&amp;[1]IC_Nitrite!$E$2:$E$106, [1]IC_Nitrite!$I$2:$I$106, "NA")</f>
        <v>NA</v>
      </c>
      <c r="N8" s="4" t="str" cm="1">
        <f t="array" ref="N8">_xlfn.XLOOKUP($A8&amp;$B8&amp;$C8, [1]IC_Nitrite!$C$2:$C$106&amp;[1]IC_Nitrite!$D$2:$D$106&amp;[1]IC_Nitrite!$E$2:$E$106, [1]IC_Nitrite!$N$2:$N$106, "NA")</f>
        <v>NA</v>
      </c>
      <c r="O8" s="4" t="str" cm="1">
        <f t="array" ref="O8">_xlfn.XLOOKUP($A8&amp;$B8&amp;$C8, [1]IC_Nitrite!$C$2:$C$106&amp;[1]IC_Nitrite!$D$2:$D$106&amp;[1]IC_Nitrite!$E$2:$E$106, [1]IC_Nitrite!$O$2:$O$106, "NA")</f>
        <v>NA</v>
      </c>
      <c r="P8" s="4" t="str" cm="1">
        <f t="array" ref="P8">_xlfn.XLOOKUP($A8&amp;$B8&amp;$C8, [1]IC_Nitrate!$C$2:$C$106&amp;[1]IC_Nitrate!$D$2:$D$106&amp;[1]IC_Nitrate!$E$2:$E$106, [1]IC_Nitrate!$I$2:$I$106, "NA")</f>
        <v>NA</v>
      </c>
      <c r="Q8" s="4" t="str" cm="1">
        <f t="array" ref="Q8">_xlfn.XLOOKUP($A8&amp;$B8&amp;$C8, [1]IC_Nitrate!$C$2:$C$106&amp;[1]IC_Nitrate!$D$2:$D$106&amp;[1]IC_Nitrate!$E$2:$E$106, [1]IC_Nitrate!$N$2:$N$106, "NA")</f>
        <v>NA</v>
      </c>
      <c r="R8" s="4" t="str" cm="1">
        <f t="array" ref="R8">_xlfn.XLOOKUP($A8&amp;$B8&amp;$C8, [1]IC_Nitrate!$C$2:$C$106&amp;[1]IC_Nitrate!$D$2:$D$106&amp;[1]IC_Nitrate!$E$2:$E$106, [1]IC_Nitrate!$O$2:$O$106, "NA")</f>
        <v>NA</v>
      </c>
      <c r="S8" s="4" cm="1">
        <f t="array" ref="S8">_xlfn.XLOOKUP($A8&amp;$B8&amp;$C8, [1]IC_SO4!$C$2:$C$106&amp;[1]IC_SO4!$D$2:$D$106&amp;[1]IC_SO4!$E$2:$E$106, [1]IC_SO4!$I$2:$I$106, "NA")</f>
        <v>0.15</v>
      </c>
      <c r="T8" s="4" cm="1">
        <f t="array" ref="T8">_xlfn.XLOOKUP($A8&amp;$B8&amp;$C8, [1]IC_SO4!$C$2:$C$106&amp;[1]IC_SO4!$D$2:$D$106&amp;[1]IC_SO4!$E$2:$E$106, [1]IC_SO4!$N$2:$N$106, "NA")</f>
        <v>5.9389437384657731</v>
      </c>
      <c r="U8" s="4" cm="1">
        <f t="array" ref="U8">_xlfn.XLOOKUP($A8&amp;$B8&amp;$C8, [1]IC_SO4!$C$2:$C$106&amp;[1]IC_SO4!$D$2:$D$106&amp;[1]IC_SO4!$E$2:$E$106, [1]IC_SO4!$O$2:$O$106, "NA")</f>
        <v>5.9414999999999996</v>
      </c>
      <c r="V8" t="str" cm="1">
        <f t="array" ref="V8">_xlfn.XLOOKUP($A8&amp;$B8&amp;$C8, [1]IC_Cl!$C$2:$C$106&amp;[1]IC_Cl!$D$2:$D$106&amp;[1]IC_Cl!$E$2:$E$106, [1]IC_Cl!$P$2:$P$106, "NA")</f>
        <v>0 60 Top</v>
      </c>
    </row>
    <row r="9" spans="1:22" x14ac:dyDescent="0.25">
      <c r="A9">
        <v>0</v>
      </c>
      <c r="B9">
        <v>70</v>
      </c>
      <c r="C9" t="s">
        <v>15</v>
      </c>
      <c r="D9">
        <v>1</v>
      </c>
      <c r="E9">
        <v>55.249768969999998</v>
      </c>
      <c r="F9">
        <v>-4.4848170039999999</v>
      </c>
      <c r="G9">
        <v>312.73947099999998</v>
      </c>
      <c r="H9" t="str" cm="1">
        <f t="array" ref="H9">_xlfn.XLOOKUP($A9&amp;$B9&amp;$C9, [1]IC_Cl!$C$2:$C$106&amp;[1]IC_Cl!$D$2:$D$106&amp;[1]IC_Cl!$E$2:$E$106, [1]IC_Cl!$F$2:$F$106, "NA")</f>
        <v>17.11.2023</v>
      </c>
      <c r="I9" cm="1">
        <f t="array" ref="I9">_xlfn.XLOOKUP($A9&amp;$B9&amp;$C9, [1]IC_Cl!$C$2:$C$106&amp;[1]IC_Cl!$D$2:$D$106&amp;[1]IC_Cl!$E$2:$E$106, [1]IC_Cl!$M$2:$M$106, "NA")</f>
        <v>5</v>
      </c>
      <c r="J9" s="4" cm="1">
        <f t="array" ref="J9">_xlfn.XLOOKUP($A9&amp;$B9&amp;$C9, [1]IC_Cl!$C$2:$C$106&amp;[1]IC_Cl!$D$2:$D$106&amp;[1]IC_Cl!$E$2:$E$106, [1]IC_Cl!$I$2:$I$106, "NA")</f>
        <v>0.28100000000000003</v>
      </c>
      <c r="K9" s="4" t="str" cm="1">
        <f t="array" ref="K9">_xlfn.XLOOKUP($A9&amp;$B9&amp;$C9, [1]IC_Cl!$C$2:$C$106&amp;[1]IC_Cl!$D$2:$D$106&amp;[1]IC_Cl!$E$2:$E$106, [1]IC_Cl!$N$2:$N$106, "NA")</f>
        <v>NA</v>
      </c>
      <c r="L9" s="4" t="str" cm="1">
        <f t="array" ref="L9">_xlfn.XLOOKUP($A9&amp;$B9&amp;$C9, [1]IC_Cl!$C$2:$C$106&amp;[1]IC_Cl!$D$2:$D$106&amp;[1]IC_Cl!$E$2:$E$106, [1]IC_Cl!$O$2:$O$106, "NA")</f>
        <v>NA</v>
      </c>
      <c r="M9" s="4" t="str" cm="1">
        <f t="array" ref="M9">_xlfn.XLOOKUP($A9&amp;$B9&amp;$C9, [1]IC_Nitrite!$C$2:$C$106&amp;[1]IC_Nitrite!$D$2:$D$106&amp;[1]IC_Nitrite!$E$2:$E$106, [1]IC_Nitrite!$I$2:$I$106, "NA")</f>
        <v>NA</v>
      </c>
      <c r="N9" s="4" t="str" cm="1">
        <f t="array" ref="N9">_xlfn.XLOOKUP($A9&amp;$B9&amp;$C9, [1]IC_Nitrite!$C$2:$C$106&amp;[1]IC_Nitrite!$D$2:$D$106&amp;[1]IC_Nitrite!$E$2:$E$106, [1]IC_Nitrite!$N$2:$N$106, "NA")</f>
        <v>NA</v>
      </c>
      <c r="O9" s="4" t="str" cm="1">
        <f t="array" ref="O9">_xlfn.XLOOKUP($A9&amp;$B9&amp;$C9, [1]IC_Nitrite!$C$2:$C$106&amp;[1]IC_Nitrite!$D$2:$D$106&amp;[1]IC_Nitrite!$E$2:$E$106, [1]IC_Nitrite!$O$2:$O$106, "NA")</f>
        <v>NA</v>
      </c>
      <c r="P9" s="4" t="str" cm="1">
        <f t="array" ref="P9">_xlfn.XLOOKUP($A9&amp;$B9&amp;$C9, [1]IC_Nitrate!$C$2:$C$106&amp;[1]IC_Nitrate!$D$2:$D$106&amp;[1]IC_Nitrate!$E$2:$E$106, [1]IC_Nitrate!$I$2:$I$106, "NA")</f>
        <v>NA</v>
      </c>
      <c r="Q9" s="4" t="str" cm="1">
        <f t="array" ref="Q9">_xlfn.XLOOKUP($A9&amp;$B9&amp;$C9, [1]IC_Nitrate!$C$2:$C$106&amp;[1]IC_Nitrate!$D$2:$D$106&amp;[1]IC_Nitrate!$E$2:$E$106, [1]IC_Nitrate!$N$2:$N$106, "NA")</f>
        <v>NA</v>
      </c>
      <c r="R9" s="4" t="str" cm="1">
        <f t="array" ref="R9">_xlfn.XLOOKUP($A9&amp;$B9&amp;$C9, [1]IC_Nitrate!$C$2:$C$106&amp;[1]IC_Nitrate!$D$2:$D$106&amp;[1]IC_Nitrate!$E$2:$E$106, [1]IC_Nitrate!$O$2:$O$106, "NA")</f>
        <v>NA</v>
      </c>
      <c r="S9" s="4" cm="1">
        <f t="array" ref="S9">_xlfn.XLOOKUP($A9&amp;$B9&amp;$C9, [1]IC_SO4!$C$2:$C$106&amp;[1]IC_SO4!$D$2:$D$106&amp;[1]IC_SO4!$E$2:$E$106, [1]IC_SO4!$I$2:$I$106, "NA")</f>
        <v>0.13059999999999999</v>
      </c>
      <c r="T9" s="4" cm="1">
        <f t="array" ref="T9">_xlfn.XLOOKUP($A9&amp;$B9&amp;$C9, [1]IC_SO4!$C$2:$C$106&amp;[1]IC_SO4!$D$2:$D$106&amp;[1]IC_SO4!$E$2:$E$106, [1]IC_SO4!$N$2:$N$106, "NA")</f>
        <v>5.2349031730993563</v>
      </c>
      <c r="U9" s="4" cm="1">
        <f t="array" ref="U9">_xlfn.XLOOKUP($A9&amp;$B9&amp;$C9, [1]IC_SO4!$C$2:$C$106&amp;[1]IC_SO4!$D$2:$D$106&amp;[1]IC_SO4!$E$2:$E$106, [1]IC_SO4!$O$2:$O$106, "NA")</f>
        <v>5.2355</v>
      </c>
      <c r="V9" t="str" cm="1">
        <f t="array" ref="V9">_xlfn.XLOOKUP($A9&amp;$B9&amp;$C9, [1]IC_Cl!$C$2:$C$106&amp;[1]IC_Cl!$D$2:$D$106&amp;[1]IC_Cl!$E$2:$E$106, [1]IC_Cl!$P$2:$P$106, "NA")</f>
        <v>0 70 Top</v>
      </c>
    </row>
    <row r="10" spans="1:22" x14ac:dyDescent="0.25">
      <c r="A10">
        <v>0</v>
      </c>
      <c r="B10">
        <v>80</v>
      </c>
      <c r="C10" t="s">
        <v>15</v>
      </c>
      <c r="D10">
        <v>1</v>
      </c>
      <c r="E10">
        <v>55.249690010000002</v>
      </c>
      <c r="F10">
        <v>-4.4849050139999997</v>
      </c>
      <c r="G10">
        <v>337.29708900000003</v>
      </c>
      <c r="H10" t="str" cm="1">
        <f t="array" ref="H10">_xlfn.XLOOKUP($A10&amp;$B10&amp;$C10, [1]IC_Cl!$C$2:$C$106&amp;[1]IC_Cl!$D$2:$D$106&amp;[1]IC_Cl!$E$2:$E$106, [1]IC_Cl!$F$2:$F$106, "NA")</f>
        <v>17.11.2023</v>
      </c>
      <c r="I10" cm="1">
        <f t="array" ref="I10">_xlfn.XLOOKUP($A10&amp;$B10&amp;$C10, [1]IC_Cl!$C$2:$C$106&amp;[1]IC_Cl!$D$2:$D$106&amp;[1]IC_Cl!$E$2:$E$106, [1]IC_Cl!$M$2:$M$106, "NA")</f>
        <v>5</v>
      </c>
      <c r="J10" s="4" cm="1">
        <f t="array" ref="J10">_xlfn.XLOOKUP($A10&amp;$B10&amp;$C10, [1]IC_Cl!$C$2:$C$106&amp;[1]IC_Cl!$D$2:$D$106&amp;[1]IC_Cl!$E$2:$E$106, [1]IC_Cl!$I$2:$I$106, "NA")</f>
        <v>0.41060000000000002</v>
      </c>
      <c r="K10" s="4" cm="1">
        <f t="array" ref="K10">_xlfn.XLOOKUP($A10&amp;$B10&amp;$C10, [1]IC_Cl!$C$2:$C$106&amp;[1]IC_Cl!$D$2:$D$106&amp;[1]IC_Cl!$E$2:$E$106, [1]IC_Cl!$N$2:$N$106, "NA")</f>
        <v>9.154533799276761</v>
      </c>
      <c r="L10" s="4" cm="1">
        <f t="array" ref="L10">_xlfn.XLOOKUP($A10&amp;$B10&amp;$C10, [1]IC_Cl!$C$2:$C$106&amp;[1]IC_Cl!$D$2:$D$106&amp;[1]IC_Cl!$E$2:$E$106, [1]IC_Cl!$O$2:$O$106, "NA")</f>
        <v>9.0609999999999999</v>
      </c>
      <c r="M10" s="4" t="str" cm="1">
        <f t="array" ref="M10">_xlfn.XLOOKUP($A10&amp;$B10&amp;$C10, [1]IC_Nitrite!$C$2:$C$106&amp;[1]IC_Nitrite!$D$2:$D$106&amp;[1]IC_Nitrite!$E$2:$E$106, [1]IC_Nitrite!$I$2:$I$106, "NA")</f>
        <v>NA</v>
      </c>
      <c r="N10" s="4" t="str" cm="1">
        <f t="array" ref="N10">_xlfn.XLOOKUP($A10&amp;$B10&amp;$C10, [1]IC_Nitrite!$C$2:$C$106&amp;[1]IC_Nitrite!$D$2:$D$106&amp;[1]IC_Nitrite!$E$2:$E$106, [1]IC_Nitrite!$N$2:$N$106, "NA")</f>
        <v>NA</v>
      </c>
      <c r="O10" s="4" t="str" cm="1">
        <f t="array" ref="O10">_xlfn.XLOOKUP($A10&amp;$B10&amp;$C10, [1]IC_Nitrite!$C$2:$C$106&amp;[1]IC_Nitrite!$D$2:$D$106&amp;[1]IC_Nitrite!$E$2:$E$106, [1]IC_Nitrite!$O$2:$O$106, "NA")</f>
        <v>NA</v>
      </c>
      <c r="P10" s="4" cm="1">
        <f t="array" ref="P10">_xlfn.XLOOKUP($A10&amp;$B10&amp;$C10, [1]IC_Nitrate!$C$2:$C$106&amp;[1]IC_Nitrate!$D$2:$D$106&amp;[1]IC_Nitrate!$E$2:$E$106, [1]IC_Nitrate!$I$2:$I$106, "NA")</f>
        <v>2.0400000000000001E-2</v>
      </c>
      <c r="Q10" s="4" t="str" cm="1">
        <f t="array" ref="Q10">_xlfn.XLOOKUP($A10&amp;$B10&amp;$C10, [1]IC_Nitrate!$C$2:$C$106&amp;[1]IC_Nitrate!$D$2:$D$106&amp;[1]IC_Nitrate!$E$2:$E$106, [1]IC_Nitrate!$N$2:$N$106, "NA")</f>
        <v>NA</v>
      </c>
      <c r="R10" s="4" cm="1">
        <f t="array" ref="R10">_xlfn.XLOOKUP($A10&amp;$B10&amp;$C10, [1]IC_Nitrate!$C$2:$C$106&amp;[1]IC_Nitrate!$D$2:$D$106&amp;[1]IC_Nitrate!$E$2:$E$106, [1]IC_Nitrate!$O$2:$O$106, "NA")</f>
        <v>0.8075</v>
      </c>
      <c r="S10" s="4" cm="1">
        <f t="array" ref="S10">_xlfn.XLOOKUP($A10&amp;$B10&amp;$C10, [1]IC_SO4!$C$2:$C$106&amp;[1]IC_SO4!$D$2:$D$106&amp;[1]IC_SO4!$E$2:$E$106, [1]IC_SO4!$I$2:$I$106, "NA")</f>
        <v>0.1022</v>
      </c>
      <c r="T10" s="4" cm="1">
        <f t="array" ref="T10">_xlfn.XLOOKUP($A10&amp;$B10&amp;$C10, [1]IC_SO4!$C$2:$C$106&amp;[1]IC_SO4!$D$2:$D$106&amp;[1]IC_SO4!$E$2:$E$106, [1]IC_SO4!$N$2:$N$106, "NA")</f>
        <v>4.2042458506041926</v>
      </c>
      <c r="U10" s="4" cm="1">
        <f t="array" ref="U10">_xlfn.XLOOKUP($A10&amp;$B10&amp;$C10, [1]IC_SO4!$C$2:$C$106&amp;[1]IC_SO4!$D$2:$D$106&amp;[1]IC_SO4!$E$2:$E$106, [1]IC_SO4!$O$2:$O$106, "NA")</f>
        <v>4.2059999999999995</v>
      </c>
      <c r="V10" t="str" cm="1">
        <f t="array" ref="V10">_xlfn.XLOOKUP($A10&amp;$B10&amp;$C10, [1]IC_Cl!$C$2:$C$106&amp;[1]IC_Cl!$D$2:$D$106&amp;[1]IC_Cl!$E$2:$E$106, [1]IC_Cl!$P$2:$P$106, "NA")</f>
        <v>0 80 Top</v>
      </c>
    </row>
    <row r="11" spans="1:22" x14ac:dyDescent="0.25">
      <c r="A11">
        <v>0</v>
      </c>
      <c r="B11">
        <v>90</v>
      </c>
      <c r="C11" t="s">
        <v>15</v>
      </c>
      <c r="D11">
        <v>1</v>
      </c>
      <c r="E11">
        <v>55.249610969999999</v>
      </c>
      <c r="F11">
        <v>-4.4849490190000001</v>
      </c>
      <c r="G11">
        <v>371.58544899999998</v>
      </c>
      <c r="H11" t="str" cm="1">
        <f t="array" ref="H11">_xlfn.XLOOKUP($A11&amp;$B11&amp;$C11, [1]IC_Cl!$C$2:$C$106&amp;[1]IC_Cl!$D$2:$D$106&amp;[1]IC_Cl!$E$2:$E$106, [1]IC_Cl!$F$2:$F$106, "NA")</f>
        <v>17.11.2023</v>
      </c>
      <c r="I11" cm="1">
        <f t="array" ref="I11">_xlfn.XLOOKUP($A11&amp;$B11&amp;$C11, [1]IC_Cl!$C$2:$C$106&amp;[1]IC_Cl!$D$2:$D$106&amp;[1]IC_Cl!$E$2:$E$106, [1]IC_Cl!$M$2:$M$106, "NA")</f>
        <v>5</v>
      </c>
      <c r="J11" s="4" cm="1">
        <f t="array" ref="J11">_xlfn.XLOOKUP($A11&amp;$B11&amp;$C11, [1]IC_Cl!$C$2:$C$106&amp;[1]IC_Cl!$D$2:$D$106&amp;[1]IC_Cl!$E$2:$E$106, [1]IC_Cl!$I$2:$I$106, "NA")</f>
        <v>0.50060000000000004</v>
      </c>
      <c r="K11" s="4" cm="1">
        <f t="array" ref="K11">_xlfn.XLOOKUP($A11&amp;$B11&amp;$C11, [1]IC_Cl!$C$2:$C$106&amp;[1]IC_Cl!$D$2:$D$106&amp;[1]IC_Cl!$E$2:$E$106, [1]IC_Cl!$N$2:$N$106, "NA")</f>
        <v>11.4826615280171</v>
      </c>
      <c r="L11" s="4" cm="1">
        <f t="array" ref="L11">_xlfn.XLOOKUP($A11&amp;$B11&amp;$C11, [1]IC_Cl!$C$2:$C$106&amp;[1]IC_Cl!$D$2:$D$106&amp;[1]IC_Cl!$E$2:$E$106, [1]IC_Cl!$O$2:$O$106, "NA")</f>
        <v>11.393000000000001</v>
      </c>
      <c r="M11" s="4" t="str" cm="1">
        <f t="array" ref="M11">_xlfn.XLOOKUP($A11&amp;$B11&amp;$C11, [1]IC_Nitrite!$C$2:$C$106&amp;[1]IC_Nitrite!$D$2:$D$106&amp;[1]IC_Nitrite!$E$2:$E$106, [1]IC_Nitrite!$I$2:$I$106, "NA")</f>
        <v>NA</v>
      </c>
      <c r="N11" s="4" t="str" cm="1">
        <f t="array" ref="N11">_xlfn.XLOOKUP($A11&amp;$B11&amp;$C11, [1]IC_Nitrite!$C$2:$C$106&amp;[1]IC_Nitrite!$D$2:$D$106&amp;[1]IC_Nitrite!$E$2:$E$106, [1]IC_Nitrite!$N$2:$N$106, "NA")</f>
        <v>NA</v>
      </c>
      <c r="O11" s="4" t="str" cm="1">
        <f t="array" ref="O11">_xlfn.XLOOKUP($A11&amp;$B11&amp;$C11, [1]IC_Nitrite!$C$2:$C$106&amp;[1]IC_Nitrite!$D$2:$D$106&amp;[1]IC_Nitrite!$E$2:$E$106, [1]IC_Nitrite!$O$2:$O$106, "NA")</f>
        <v>NA</v>
      </c>
      <c r="P11" s="4" cm="1">
        <f t="array" ref="P11">_xlfn.XLOOKUP($A11&amp;$B11&amp;$C11, [1]IC_Nitrate!$C$2:$C$106&amp;[1]IC_Nitrate!$D$2:$D$106&amp;[1]IC_Nitrate!$E$2:$E$106, [1]IC_Nitrate!$I$2:$I$106, "NA")</f>
        <v>7.6100000000000001E-2</v>
      </c>
      <c r="Q11" s="4" cm="1">
        <f t="array" ref="Q11">_xlfn.XLOOKUP($A11&amp;$B11&amp;$C11, [1]IC_Nitrate!$C$2:$C$106&amp;[1]IC_Nitrate!$D$2:$D$106&amp;[1]IC_Nitrate!$E$2:$E$106, [1]IC_Nitrate!$N$2:$N$106, "NA")</f>
        <v>1.4478327883493516</v>
      </c>
      <c r="R11" s="4" cm="1">
        <f t="array" ref="R11">_xlfn.XLOOKUP($A11&amp;$B11&amp;$C11, [1]IC_Nitrate!$C$2:$C$106&amp;[1]IC_Nitrate!$D$2:$D$106&amp;[1]IC_Nitrate!$E$2:$E$106, [1]IC_Nitrate!$O$2:$O$106, "NA")</f>
        <v>3.2374999999999998</v>
      </c>
      <c r="S11" s="4" cm="1">
        <f t="array" ref="S11">_xlfn.XLOOKUP($A11&amp;$B11&amp;$C11, [1]IC_SO4!$C$2:$C$106&amp;[1]IC_SO4!$D$2:$D$106&amp;[1]IC_SO4!$E$2:$E$106, [1]IC_SO4!$I$2:$I$106, "NA")</f>
        <v>7.2800000000000004E-2</v>
      </c>
      <c r="T11" s="4" cm="1">
        <f t="array" ref="T11">_xlfn.XLOOKUP($A11&amp;$B11&amp;$C11, [1]IC_SO4!$C$2:$C$106&amp;[1]IC_SO4!$D$2:$D$106&amp;[1]IC_SO4!$E$2:$E$106, [1]IC_SO4!$N$2:$N$106, "NA")</f>
        <v>3.1372977773169448</v>
      </c>
      <c r="U11" s="4" cm="1">
        <f t="array" ref="U11">_xlfn.XLOOKUP($A11&amp;$B11&amp;$C11, [1]IC_SO4!$C$2:$C$106&amp;[1]IC_SO4!$D$2:$D$106&amp;[1]IC_SO4!$E$2:$E$106, [1]IC_SO4!$O$2:$O$106, "NA")</f>
        <v>3.1360000000000001</v>
      </c>
      <c r="V11" t="str" cm="1">
        <f t="array" ref="V11">_xlfn.XLOOKUP($A11&amp;$B11&amp;$C11, [1]IC_Cl!$C$2:$C$106&amp;[1]IC_Cl!$D$2:$D$106&amp;[1]IC_Cl!$E$2:$E$106, [1]IC_Cl!$P$2:$P$106, "NA")</f>
        <v>0 90 Top</v>
      </c>
    </row>
    <row r="12" spans="1:22" x14ac:dyDescent="0.25">
      <c r="A12">
        <v>0</v>
      </c>
      <c r="B12">
        <v>100</v>
      </c>
      <c r="C12" t="s">
        <v>15</v>
      </c>
      <c r="D12">
        <v>1</v>
      </c>
      <c r="E12">
        <v>55.249637960000001</v>
      </c>
      <c r="F12">
        <v>-4.4849480130000003</v>
      </c>
      <c r="G12">
        <v>343.08682299999998</v>
      </c>
      <c r="H12" t="str" cm="1">
        <f t="array" ref="H12">_xlfn.XLOOKUP($A12&amp;$B12&amp;$C12, [1]IC_Cl!$C$2:$C$106&amp;[1]IC_Cl!$D$2:$D$106&amp;[1]IC_Cl!$E$2:$E$106, [1]IC_Cl!$F$2:$F$106, "NA")</f>
        <v>17.11.2023</v>
      </c>
      <c r="I12" cm="1">
        <f t="array" ref="I12">_xlfn.XLOOKUP($A12&amp;$B12&amp;$C12, [1]IC_Cl!$C$2:$C$106&amp;[1]IC_Cl!$D$2:$D$106&amp;[1]IC_Cl!$E$2:$E$106, [1]IC_Cl!$M$2:$M$106, "NA")</f>
        <v>5</v>
      </c>
      <c r="J12" s="4" cm="1">
        <f t="array" ref="J12">_xlfn.XLOOKUP($A12&amp;$B12&amp;$C12, [1]IC_Cl!$C$2:$C$106&amp;[1]IC_Cl!$D$2:$D$106&amp;[1]IC_Cl!$E$2:$E$106, [1]IC_Cl!$I$2:$I$106, "NA")</f>
        <v>0.34460000000000002</v>
      </c>
      <c r="K12" s="4" t="str" cm="1">
        <f t="array" ref="K12">_xlfn.XLOOKUP($A12&amp;$B12&amp;$C12, [1]IC_Cl!$C$2:$C$106&amp;[1]IC_Cl!$D$2:$D$106&amp;[1]IC_Cl!$E$2:$E$106, [1]IC_Cl!$N$2:$N$106, "NA")</f>
        <v>NA</v>
      </c>
      <c r="L12" s="4" cm="1">
        <f t="array" ref="L12">_xlfn.XLOOKUP($A12&amp;$B12&amp;$C12, [1]IC_Cl!$C$2:$C$106&amp;[1]IC_Cl!$D$2:$D$106&amp;[1]IC_Cl!$E$2:$E$106, [1]IC_Cl!$O$2:$O$106, "NA")</f>
        <v>7.3529999999999998</v>
      </c>
      <c r="M12" s="4" t="str" cm="1">
        <f t="array" ref="M12">_xlfn.XLOOKUP($A12&amp;$B12&amp;$C12, [1]IC_Nitrite!$C$2:$C$106&amp;[1]IC_Nitrite!$D$2:$D$106&amp;[1]IC_Nitrite!$E$2:$E$106, [1]IC_Nitrite!$I$2:$I$106, "NA")</f>
        <v>NA</v>
      </c>
      <c r="N12" s="4" t="str" cm="1">
        <f t="array" ref="N12">_xlfn.XLOOKUP($A12&amp;$B12&amp;$C12, [1]IC_Nitrite!$C$2:$C$106&amp;[1]IC_Nitrite!$D$2:$D$106&amp;[1]IC_Nitrite!$E$2:$E$106, [1]IC_Nitrite!$N$2:$N$106, "NA")</f>
        <v>NA</v>
      </c>
      <c r="O12" s="4" t="str" cm="1">
        <f t="array" ref="O12">_xlfn.XLOOKUP($A12&amp;$B12&amp;$C12, [1]IC_Nitrite!$C$2:$C$106&amp;[1]IC_Nitrite!$D$2:$D$106&amp;[1]IC_Nitrite!$E$2:$E$106, [1]IC_Nitrite!$O$2:$O$106, "NA")</f>
        <v>NA</v>
      </c>
      <c r="P12" s="4" cm="1">
        <f t="array" ref="P12">_xlfn.XLOOKUP($A12&amp;$B12&amp;$C12, [1]IC_Nitrate!$C$2:$C$106&amp;[1]IC_Nitrate!$D$2:$D$106&amp;[1]IC_Nitrate!$E$2:$E$106, [1]IC_Nitrate!$I$2:$I$106, "NA")</f>
        <v>4.5499999999999999E-2</v>
      </c>
      <c r="Q12" s="4" cm="1">
        <f t="array" ref="Q12">_xlfn.XLOOKUP($A12&amp;$B12&amp;$C12, [1]IC_Nitrate!$C$2:$C$106&amp;[1]IC_Nitrate!$D$2:$D$106&amp;[1]IC_Nitrate!$E$2:$E$106, [1]IC_Nitrate!$N$2:$N$106, "NA")</f>
        <v>8.1387476412041623E-2</v>
      </c>
      <c r="R12" s="4" cm="1">
        <f t="array" ref="R12">_xlfn.XLOOKUP($A12&amp;$B12&amp;$C12, [1]IC_Nitrate!$C$2:$C$106&amp;[1]IC_Nitrate!$D$2:$D$106&amp;[1]IC_Nitrate!$E$2:$E$106, [1]IC_Nitrate!$O$2:$O$106, "NA")</f>
        <v>1.9</v>
      </c>
      <c r="S12" s="4" cm="1">
        <f t="array" ref="S12">_xlfn.XLOOKUP($A12&amp;$B12&amp;$C12, [1]IC_SO4!$C$2:$C$106&amp;[1]IC_SO4!$D$2:$D$106&amp;[1]IC_SO4!$E$2:$E$106, [1]IC_SO4!$I$2:$I$106, "NA")</f>
        <v>6.3500000000000001E-2</v>
      </c>
      <c r="T12" s="4" cm="1">
        <f t="array" ref="T12">_xlfn.XLOOKUP($A12&amp;$B12&amp;$C12, [1]IC_SO4!$C$2:$C$106&amp;[1]IC_SO4!$D$2:$D$106&amp;[1]IC_SO4!$E$2:$E$106, [1]IC_SO4!$N$2:$N$106, "NA")</f>
        <v>2.7997937949505705</v>
      </c>
      <c r="U12" s="4" cm="1">
        <f t="array" ref="U12">_xlfn.XLOOKUP($A12&amp;$B12&amp;$C12, [1]IC_SO4!$C$2:$C$106&amp;[1]IC_SO4!$D$2:$D$106&amp;[1]IC_SO4!$E$2:$E$106, [1]IC_SO4!$O$2:$O$106, "NA")</f>
        <v>2.8010000000000002</v>
      </c>
      <c r="V12" t="str" cm="1">
        <f t="array" ref="V12">_xlfn.XLOOKUP($A12&amp;$B12&amp;$C12, [1]IC_Cl!$C$2:$C$106&amp;[1]IC_Cl!$D$2:$D$106&amp;[1]IC_Cl!$E$2:$E$106, [1]IC_Cl!$P$2:$P$106, "NA")</f>
        <v>0 100 Top</v>
      </c>
    </row>
    <row r="13" spans="1:22" x14ac:dyDescent="0.25">
      <c r="A13">
        <v>0</v>
      </c>
      <c r="B13">
        <v>0</v>
      </c>
      <c r="C13" t="s">
        <v>36</v>
      </c>
      <c r="D13">
        <v>0</v>
      </c>
      <c r="E13">
        <v>55.250344974920097</v>
      </c>
      <c r="F13">
        <v>-4.4844399858266097</v>
      </c>
      <c r="G13">
        <v>336.470032</v>
      </c>
      <c r="H13" t="str" cm="1">
        <f t="array" ref="H13">_xlfn.XLOOKUP($A13&amp;$B13&amp;$C13, [1]IC_Cl!$C$2:$C$106&amp;[1]IC_Cl!$D$2:$D$106&amp;[1]IC_Cl!$E$2:$E$106, [1]IC_Cl!$F$2:$F$106, "NA")</f>
        <v>NA</v>
      </c>
      <c r="I13" t="str" cm="1">
        <f t="array" ref="I13">_xlfn.XLOOKUP($A13&amp;$B13&amp;$C13, [1]IC_Cl!$C$2:$C$106&amp;[1]IC_Cl!$D$2:$D$106&amp;[1]IC_Cl!$E$2:$E$106, [1]IC_Cl!$M$2:$M$106, "NA")</f>
        <v>NA</v>
      </c>
      <c r="J13" s="4" t="str" cm="1">
        <f t="array" ref="J13">_xlfn.XLOOKUP($A13&amp;$B13&amp;$C13, [1]IC_Cl!$C$2:$C$106&amp;[1]IC_Cl!$D$2:$D$106&amp;[1]IC_Cl!$E$2:$E$106, [1]IC_Cl!$I$2:$I$106, "NA")</f>
        <v>NA</v>
      </c>
      <c r="K13" s="4" t="str" cm="1">
        <f t="array" ref="K13">_xlfn.XLOOKUP($A13&amp;$B13&amp;$C13, [1]IC_Cl!$C$2:$C$106&amp;[1]IC_Cl!$D$2:$D$106&amp;[1]IC_Cl!$E$2:$E$106, [1]IC_Cl!$N$2:$N$106, "NA")</f>
        <v>NA</v>
      </c>
      <c r="L13" s="4" t="str" cm="1">
        <f t="array" ref="L13">_xlfn.XLOOKUP($A13&amp;$B13&amp;$C13, [1]IC_Cl!$C$2:$C$106&amp;[1]IC_Cl!$D$2:$D$106&amp;[1]IC_Cl!$E$2:$E$106, [1]IC_Cl!$O$2:$O$106, "NA")</f>
        <v>NA</v>
      </c>
      <c r="M13" s="4" t="str" cm="1">
        <f t="array" ref="M13">_xlfn.XLOOKUP($A13&amp;$B13&amp;$C13, [1]IC_Nitrite!$C$2:$C$106&amp;[1]IC_Nitrite!$D$2:$D$106&amp;[1]IC_Nitrite!$E$2:$E$106, [1]IC_Nitrite!$I$2:$I$106, "NA")</f>
        <v>NA</v>
      </c>
      <c r="N13" s="4" t="str" cm="1">
        <f t="array" ref="N13">_xlfn.XLOOKUP($A13&amp;$B13&amp;$C13, [1]IC_Nitrite!$C$2:$C$106&amp;[1]IC_Nitrite!$D$2:$D$106&amp;[1]IC_Nitrite!$E$2:$E$106, [1]IC_Nitrite!$N$2:$N$106, "NA")</f>
        <v>NA</v>
      </c>
      <c r="O13" s="4" t="str" cm="1">
        <f t="array" ref="O13">_xlfn.XLOOKUP($A13&amp;$B13&amp;$C13, [1]IC_Nitrite!$C$2:$C$106&amp;[1]IC_Nitrite!$D$2:$D$106&amp;[1]IC_Nitrite!$E$2:$E$106, [1]IC_Nitrite!$O$2:$O$106, "NA")</f>
        <v>NA</v>
      </c>
      <c r="P13" s="4" t="str" cm="1">
        <f t="array" ref="P13">_xlfn.XLOOKUP($A13&amp;$B13&amp;$C13, [1]IC_Nitrate!$C$2:$C$106&amp;[1]IC_Nitrate!$D$2:$D$106&amp;[1]IC_Nitrate!$E$2:$E$106, [1]IC_Nitrate!$I$2:$I$106, "NA")</f>
        <v>NA</v>
      </c>
      <c r="Q13" s="4" t="str" cm="1">
        <f t="array" ref="Q13">_xlfn.XLOOKUP($A13&amp;$B13&amp;$C13, [1]IC_Nitrate!$C$2:$C$106&amp;[1]IC_Nitrate!$D$2:$D$106&amp;[1]IC_Nitrate!$E$2:$E$106, [1]IC_Nitrate!$N$2:$N$106, "NA")</f>
        <v>NA</v>
      </c>
      <c r="R13" s="4" t="str" cm="1">
        <f t="array" ref="R13">_xlfn.XLOOKUP($A13&amp;$B13&amp;$C13, [1]IC_Nitrate!$C$2:$C$106&amp;[1]IC_Nitrate!$D$2:$D$106&amp;[1]IC_Nitrate!$E$2:$E$106, [1]IC_Nitrate!$O$2:$O$106, "NA")</f>
        <v>NA</v>
      </c>
      <c r="S13" s="4" t="str" cm="1">
        <f t="array" ref="S13">_xlfn.XLOOKUP($A13&amp;$B13&amp;$C13, [1]IC_SO4!$C$2:$C$106&amp;[1]IC_SO4!$D$2:$D$106&amp;[1]IC_SO4!$E$2:$E$106, [1]IC_SO4!$I$2:$I$106, "NA")</f>
        <v>NA</v>
      </c>
      <c r="T13" s="4" t="str" cm="1">
        <f t="array" ref="T13">_xlfn.XLOOKUP($A13&amp;$B13&amp;$C13, [1]IC_SO4!$C$2:$C$106&amp;[1]IC_SO4!$D$2:$D$106&amp;[1]IC_SO4!$E$2:$E$106, [1]IC_SO4!$N$2:$N$106, "NA")</f>
        <v>NA</v>
      </c>
      <c r="U13" s="4" t="str" cm="1">
        <f t="array" ref="U13">_xlfn.XLOOKUP($A13&amp;$B13&amp;$C13, [1]IC_SO4!$C$2:$C$106&amp;[1]IC_SO4!$D$2:$D$106&amp;[1]IC_SO4!$E$2:$E$106, [1]IC_SO4!$O$2:$O$106, "NA")</f>
        <v>NA</v>
      </c>
      <c r="V13" t="str" cm="1">
        <f t="array" ref="V13">_xlfn.XLOOKUP($A13&amp;$B13&amp;$C13, [1]IC_Cl!$C$2:$C$106&amp;[1]IC_Cl!$D$2:$D$106&amp;[1]IC_Cl!$E$2:$E$106, [1]IC_Cl!$P$2:$P$106, "NA")</f>
        <v>NA</v>
      </c>
    </row>
    <row r="14" spans="1:22" x14ac:dyDescent="0.25">
      <c r="A14">
        <v>0</v>
      </c>
      <c r="B14">
        <v>10</v>
      </c>
      <c r="C14" t="s">
        <v>36</v>
      </c>
      <c r="D14">
        <v>1</v>
      </c>
      <c r="E14">
        <v>55.250236010178902</v>
      </c>
      <c r="F14">
        <v>-4.4844699930399603</v>
      </c>
      <c r="G14">
        <v>331.82421900000003</v>
      </c>
      <c r="H14" t="str" cm="1">
        <f t="array" ref="H14">_xlfn.XLOOKUP($A14&amp;$B14&amp;$C14, [1]IC_Cl!$C$2:$C$106&amp;[1]IC_Cl!$D$2:$D$106&amp;[1]IC_Cl!$E$2:$E$106, [1]IC_Cl!$F$2:$F$106, "NA")</f>
        <v>17.11.2023</v>
      </c>
      <c r="I14" cm="1">
        <f t="array" ref="I14">_xlfn.XLOOKUP($A14&amp;$B14&amp;$C14, [1]IC_Cl!$C$2:$C$106&amp;[1]IC_Cl!$D$2:$D$106&amp;[1]IC_Cl!$E$2:$E$106, [1]IC_Cl!$M$2:$M$106, "NA")</f>
        <v>5</v>
      </c>
      <c r="J14" s="4" cm="1">
        <f t="array" ref="J14">_xlfn.XLOOKUP($A14&amp;$B14&amp;$C14, [1]IC_Cl!$C$2:$C$106&amp;[1]IC_Cl!$D$2:$D$106&amp;[1]IC_Cl!$E$2:$E$106, [1]IC_Cl!$I$2:$I$106, "NA")</f>
        <v>0.41573333333333334</v>
      </c>
      <c r="K14" s="4" cm="1">
        <f t="array" ref="K14">_xlfn.XLOOKUP($A14&amp;$B14&amp;$C14, [1]IC_Cl!$C$2:$C$106&amp;[1]IC_Cl!$D$2:$D$106&amp;[1]IC_Cl!$E$2:$E$106, [1]IC_Cl!$N$2:$N$106, "NA")</f>
        <v>9.2873233067678775</v>
      </c>
      <c r="L14" s="4" cm="1">
        <f t="array" ref="L14">_xlfn.XLOOKUP($A14&amp;$B14&amp;$C14, [1]IC_Cl!$C$2:$C$106&amp;[1]IC_Cl!$D$2:$D$106&amp;[1]IC_Cl!$E$2:$E$106, [1]IC_Cl!$O$2:$O$106, "NA")</f>
        <v>9.193833333333334</v>
      </c>
      <c r="M14" s="4" t="str" cm="1">
        <f t="array" ref="M14">_xlfn.XLOOKUP($A14&amp;$B14&amp;$C14, [1]IC_Nitrite!$C$2:$C$106&amp;[1]IC_Nitrite!$D$2:$D$106&amp;[1]IC_Nitrite!$E$2:$E$106, [1]IC_Nitrite!$I$2:$I$106, "NA")</f>
        <v>NA</v>
      </c>
      <c r="N14" s="4" t="str" cm="1">
        <f t="array" ref="N14">_xlfn.XLOOKUP($A14&amp;$B14&amp;$C14, [1]IC_Nitrite!$C$2:$C$106&amp;[1]IC_Nitrite!$D$2:$D$106&amp;[1]IC_Nitrite!$E$2:$E$106, [1]IC_Nitrite!$N$2:$N$106, "NA")</f>
        <v>NA</v>
      </c>
      <c r="O14" s="4" t="str" cm="1">
        <f t="array" ref="O14">_xlfn.XLOOKUP($A14&amp;$B14&amp;$C14, [1]IC_Nitrite!$C$2:$C$106&amp;[1]IC_Nitrite!$D$2:$D$106&amp;[1]IC_Nitrite!$E$2:$E$106, [1]IC_Nitrite!$O$2:$O$106, "NA")</f>
        <v>NA</v>
      </c>
      <c r="P14" s="4" cm="1">
        <f t="array" ref="P14">_xlfn.XLOOKUP($A14&amp;$B14&amp;$C14, [1]IC_Nitrate!$C$2:$C$106&amp;[1]IC_Nitrate!$D$2:$D$106&amp;[1]IC_Nitrate!$E$2:$E$106, [1]IC_Nitrate!$I$2:$I$106, "NA")</f>
        <v>1.3600000000000001E-2</v>
      </c>
      <c r="Q14" s="4" t="str" cm="1">
        <f t="array" ref="Q14">_xlfn.XLOOKUP($A14&amp;$B14&amp;$C14, [1]IC_Nitrate!$C$2:$C$106&amp;[1]IC_Nitrate!$D$2:$D$106&amp;[1]IC_Nitrate!$E$2:$E$106, [1]IC_Nitrate!$N$2:$N$106, "NA")</f>
        <v>NA</v>
      </c>
      <c r="R14" s="4" cm="1">
        <f t="array" ref="R14">_xlfn.XLOOKUP($A14&amp;$B14&amp;$C14, [1]IC_Nitrate!$C$2:$C$106&amp;[1]IC_Nitrate!$D$2:$D$106&amp;[1]IC_Nitrate!$E$2:$E$106, [1]IC_Nitrate!$O$2:$O$106, "NA")</f>
        <v>0.51</v>
      </c>
      <c r="S14" s="4" cm="1">
        <f t="array" ref="S14">_xlfn.XLOOKUP($A14&amp;$B14&amp;$C14, [1]IC_SO4!$C$2:$C$106&amp;[1]IC_SO4!$D$2:$D$106&amp;[1]IC_SO4!$E$2:$E$106, [1]IC_SO4!$I$2:$I$106, "NA")</f>
        <v>0.2863</v>
      </c>
      <c r="T14" s="4" cm="1">
        <f t="array" ref="T14">_xlfn.XLOOKUP($A14&amp;$B14&amp;$C14, [1]IC_SO4!$C$2:$C$106&amp;[1]IC_SO4!$D$2:$D$106&amp;[1]IC_SO4!$E$2:$E$106, [1]IC_SO4!$N$2:$N$106, "NA")</f>
        <v>10.88537307142672</v>
      </c>
      <c r="U14" s="4" cm="1">
        <f t="array" ref="U14">_xlfn.XLOOKUP($A14&amp;$B14&amp;$C14, [1]IC_SO4!$C$2:$C$106&amp;[1]IC_SO4!$D$2:$D$106&amp;[1]IC_SO4!$E$2:$E$106, [1]IC_SO4!$O$2:$O$106, "NA")</f>
        <v>10.886500000000002</v>
      </c>
      <c r="V14" t="str" cm="1">
        <f t="array" ref="V14">_xlfn.XLOOKUP($A14&amp;$B14&amp;$C14, [1]IC_Cl!$C$2:$C$106&amp;[1]IC_Cl!$D$2:$D$106&amp;[1]IC_Cl!$E$2:$E$106, [1]IC_Cl!$P$2:$P$106, "NA")</f>
        <v>0 10 B Mean Replicate</v>
      </c>
    </row>
    <row r="15" spans="1:22" x14ac:dyDescent="0.25">
      <c r="A15">
        <v>0</v>
      </c>
      <c r="B15">
        <v>20</v>
      </c>
      <c r="C15" t="s">
        <v>36</v>
      </c>
      <c r="D15">
        <v>1</v>
      </c>
      <c r="E15">
        <v>55.250206002965498</v>
      </c>
      <c r="F15">
        <v>-4.4845040235668403</v>
      </c>
      <c r="G15">
        <v>333.71362299999902</v>
      </c>
      <c r="H15" t="str" cm="1">
        <f t="array" ref="H15">_xlfn.XLOOKUP($A15&amp;$B15&amp;$C15, [1]IC_Cl!$C$2:$C$106&amp;[1]IC_Cl!$D$2:$D$106&amp;[1]IC_Cl!$E$2:$E$106, [1]IC_Cl!$F$2:$F$106, "NA")</f>
        <v>NA</v>
      </c>
      <c r="I15" t="str" cm="1">
        <f t="array" ref="I15">_xlfn.XLOOKUP($A15&amp;$B15&amp;$C15, [1]IC_Cl!$C$2:$C$106&amp;[1]IC_Cl!$D$2:$D$106&amp;[1]IC_Cl!$E$2:$E$106, [1]IC_Cl!$M$2:$M$106, "NA")</f>
        <v>NA</v>
      </c>
      <c r="J15" s="4" t="str" cm="1">
        <f t="array" ref="J15">_xlfn.XLOOKUP($A15&amp;$B15&amp;$C15, [1]IC_Cl!$C$2:$C$106&amp;[1]IC_Cl!$D$2:$D$106&amp;[1]IC_Cl!$E$2:$E$106, [1]IC_Cl!$I$2:$I$106, "NA")</f>
        <v>NA</v>
      </c>
      <c r="K15" s="4" t="str" cm="1">
        <f t="array" ref="K15">_xlfn.XLOOKUP($A15&amp;$B15&amp;$C15, [1]IC_Cl!$C$2:$C$106&amp;[1]IC_Cl!$D$2:$D$106&amp;[1]IC_Cl!$E$2:$E$106, [1]IC_Cl!$N$2:$N$106, "NA")</f>
        <v>NA</v>
      </c>
      <c r="L15" s="4" t="str" cm="1">
        <f t="array" ref="L15">_xlfn.XLOOKUP($A15&amp;$B15&amp;$C15, [1]IC_Cl!$C$2:$C$106&amp;[1]IC_Cl!$D$2:$D$106&amp;[1]IC_Cl!$E$2:$E$106, [1]IC_Cl!$O$2:$O$106, "NA")</f>
        <v>NA</v>
      </c>
      <c r="M15" s="4" t="str" cm="1">
        <f t="array" ref="M15">_xlfn.XLOOKUP($A15&amp;$B15&amp;$C15, [1]IC_Nitrite!$C$2:$C$106&amp;[1]IC_Nitrite!$D$2:$D$106&amp;[1]IC_Nitrite!$E$2:$E$106, [1]IC_Nitrite!$I$2:$I$106, "NA")</f>
        <v>NA</v>
      </c>
      <c r="N15" s="4" t="str" cm="1">
        <f t="array" ref="N15">_xlfn.XLOOKUP($A15&amp;$B15&amp;$C15, [1]IC_Nitrite!$C$2:$C$106&amp;[1]IC_Nitrite!$D$2:$D$106&amp;[1]IC_Nitrite!$E$2:$E$106, [1]IC_Nitrite!$N$2:$N$106, "NA")</f>
        <v>NA</v>
      </c>
      <c r="O15" s="4" t="str" cm="1">
        <f t="array" ref="O15">_xlfn.XLOOKUP($A15&amp;$B15&amp;$C15, [1]IC_Nitrite!$C$2:$C$106&amp;[1]IC_Nitrite!$D$2:$D$106&amp;[1]IC_Nitrite!$E$2:$E$106, [1]IC_Nitrite!$O$2:$O$106, "NA")</f>
        <v>NA</v>
      </c>
      <c r="P15" s="4" t="str" cm="1">
        <f t="array" ref="P15">_xlfn.XLOOKUP($A15&amp;$B15&amp;$C15, [1]IC_Nitrate!$C$2:$C$106&amp;[1]IC_Nitrate!$D$2:$D$106&amp;[1]IC_Nitrate!$E$2:$E$106, [1]IC_Nitrate!$I$2:$I$106, "NA")</f>
        <v>NA</v>
      </c>
      <c r="Q15" s="4" t="str" cm="1">
        <f t="array" ref="Q15">_xlfn.XLOOKUP($A15&amp;$B15&amp;$C15, [1]IC_Nitrate!$C$2:$C$106&amp;[1]IC_Nitrate!$D$2:$D$106&amp;[1]IC_Nitrate!$E$2:$E$106, [1]IC_Nitrate!$N$2:$N$106, "NA")</f>
        <v>NA</v>
      </c>
      <c r="R15" s="4" t="str" cm="1">
        <f t="array" ref="R15">_xlfn.XLOOKUP($A15&amp;$B15&amp;$C15, [1]IC_Nitrate!$C$2:$C$106&amp;[1]IC_Nitrate!$D$2:$D$106&amp;[1]IC_Nitrate!$E$2:$E$106, [1]IC_Nitrate!$O$2:$O$106, "NA")</f>
        <v>NA</v>
      </c>
      <c r="S15" s="4" t="str" cm="1">
        <f t="array" ref="S15">_xlfn.XLOOKUP($A15&amp;$B15&amp;$C15, [1]IC_SO4!$C$2:$C$106&amp;[1]IC_SO4!$D$2:$D$106&amp;[1]IC_SO4!$E$2:$E$106, [1]IC_SO4!$I$2:$I$106, "NA")</f>
        <v>NA</v>
      </c>
      <c r="T15" s="4" t="str" cm="1">
        <f t="array" ref="T15">_xlfn.XLOOKUP($A15&amp;$B15&amp;$C15, [1]IC_SO4!$C$2:$C$106&amp;[1]IC_SO4!$D$2:$D$106&amp;[1]IC_SO4!$E$2:$E$106, [1]IC_SO4!$N$2:$N$106, "NA")</f>
        <v>NA</v>
      </c>
      <c r="U15" s="4" t="str" cm="1">
        <f t="array" ref="U15">_xlfn.XLOOKUP($A15&amp;$B15&amp;$C15, [1]IC_SO4!$C$2:$C$106&amp;[1]IC_SO4!$D$2:$D$106&amp;[1]IC_SO4!$E$2:$E$106, [1]IC_SO4!$O$2:$O$106, "NA")</f>
        <v>NA</v>
      </c>
      <c r="V15" t="str" cm="1">
        <f t="array" ref="V15">_xlfn.XLOOKUP($A15&amp;$B15&amp;$C15, [1]IC_Cl!$C$2:$C$106&amp;[1]IC_Cl!$D$2:$D$106&amp;[1]IC_Cl!$E$2:$E$106, [1]IC_Cl!$P$2:$P$106, "NA")</f>
        <v>NA</v>
      </c>
    </row>
    <row r="16" spans="1:22" x14ac:dyDescent="0.25">
      <c r="A16">
        <v>0</v>
      </c>
      <c r="B16">
        <v>30</v>
      </c>
      <c r="C16" t="s">
        <v>36</v>
      </c>
      <c r="D16">
        <v>0</v>
      </c>
      <c r="E16">
        <v>55.250138999999997</v>
      </c>
      <c r="F16">
        <v>-4.4846430000000002</v>
      </c>
      <c r="G16" t="s">
        <v>26</v>
      </c>
      <c r="H16" t="str" cm="1">
        <f t="array" ref="H16">_xlfn.XLOOKUP($A16&amp;$B16&amp;$C16, [1]IC_Cl!$C$2:$C$106&amp;[1]IC_Cl!$D$2:$D$106&amp;[1]IC_Cl!$E$2:$E$106, [1]IC_Cl!$F$2:$F$106, "NA")</f>
        <v>NA</v>
      </c>
      <c r="I16" t="str" cm="1">
        <f t="array" ref="I16">_xlfn.XLOOKUP($A16&amp;$B16&amp;$C16, [1]IC_Cl!$C$2:$C$106&amp;[1]IC_Cl!$D$2:$D$106&amp;[1]IC_Cl!$E$2:$E$106, [1]IC_Cl!$M$2:$M$106, "NA")</f>
        <v>NA</v>
      </c>
      <c r="J16" s="4" t="str" cm="1">
        <f t="array" ref="J16">_xlfn.XLOOKUP($A16&amp;$B16&amp;$C16, [1]IC_Cl!$C$2:$C$106&amp;[1]IC_Cl!$D$2:$D$106&amp;[1]IC_Cl!$E$2:$E$106, [1]IC_Cl!$I$2:$I$106, "NA")</f>
        <v>NA</v>
      </c>
      <c r="K16" s="4" t="str" cm="1">
        <f t="array" ref="K16">_xlfn.XLOOKUP($A16&amp;$B16&amp;$C16, [1]IC_Cl!$C$2:$C$106&amp;[1]IC_Cl!$D$2:$D$106&amp;[1]IC_Cl!$E$2:$E$106, [1]IC_Cl!$N$2:$N$106, "NA")</f>
        <v>NA</v>
      </c>
      <c r="L16" s="4" t="str" cm="1">
        <f t="array" ref="L16">_xlfn.XLOOKUP($A16&amp;$B16&amp;$C16, [1]IC_Cl!$C$2:$C$106&amp;[1]IC_Cl!$D$2:$D$106&amp;[1]IC_Cl!$E$2:$E$106, [1]IC_Cl!$O$2:$O$106, "NA")</f>
        <v>NA</v>
      </c>
      <c r="M16" s="4" t="str" cm="1">
        <f t="array" ref="M16">_xlfn.XLOOKUP($A16&amp;$B16&amp;$C16, [1]IC_Nitrite!$C$2:$C$106&amp;[1]IC_Nitrite!$D$2:$D$106&amp;[1]IC_Nitrite!$E$2:$E$106, [1]IC_Nitrite!$I$2:$I$106, "NA")</f>
        <v>NA</v>
      </c>
      <c r="N16" s="4" t="str" cm="1">
        <f t="array" ref="N16">_xlfn.XLOOKUP($A16&amp;$B16&amp;$C16, [1]IC_Nitrite!$C$2:$C$106&amp;[1]IC_Nitrite!$D$2:$D$106&amp;[1]IC_Nitrite!$E$2:$E$106, [1]IC_Nitrite!$N$2:$N$106, "NA")</f>
        <v>NA</v>
      </c>
      <c r="O16" s="4" t="str" cm="1">
        <f t="array" ref="O16">_xlfn.XLOOKUP($A16&amp;$B16&amp;$C16, [1]IC_Nitrite!$C$2:$C$106&amp;[1]IC_Nitrite!$D$2:$D$106&amp;[1]IC_Nitrite!$E$2:$E$106, [1]IC_Nitrite!$O$2:$O$106, "NA")</f>
        <v>NA</v>
      </c>
      <c r="P16" s="4" t="str" cm="1">
        <f t="array" ref="P16">_xlfn.XLOOKUP($A16&amp;$B16&amp;$C16, [1]IC_Nitrate!$C$2:$C$106&amp;[1]IC_Nitrate!$D$2:$D$106&amp;[1]IC_Nitrate!$E$2:$E$106, [1]IC_Nitrate!$I$2:$I$106, "NA")</f>
        <v>NA</v>
      </c>
      <c r="Q16" s="4" t="str" cm="1">
        <f t="array" ref="Q16">_xlfn.XLOOKUP($A16&amp;$B16&amp;$C16, [1]IC_Nitrate!$C$2:$C$106&amp;[1]IC_Nitrate!$D$2:$D$106&amp;[1]IC_Nitrate!$E$2:$E$106, [1]IC_Nitrate!$N$2:$N$106, "NA")</f>
        <v>NA</v>
      </c>
      <c r="R16" s="4" t="str" cm="1">
        <f t="array" ref="R16">_xlfn.XLOOKUP($A16&amp;$B16&amp;$C16, [1]IC_Nitrate!$C$2:$C$106&amp;[1]IC_Nitrate!$D$2:$D$106&amp;[1]IC_Nitrate!$E$2:$E$106, [1]IC_Nitrate!$O$2:$O$106, "NA")</f>
        <v>NA</v>
      </c>
      <c r="S16" s="4" t="str" cm="1">
        <f t="array" ref="S16">_xlfn.XLOOKUP($A16&amp;$B16&amp;$C16, [1]IC_SO4!$C$2:$C$106&amp;[1]IC_SO4!$D$2:$D$106&amp;[1]IC_SO4!$E$2:$E$106, [1]IC_SO4!$I$2:$I$106, "NA")</f>
        <v>NA</v>
      </c>
      <c r="T16" s="4" t="str" cm="1">
        <f t="array" ref="T16">_xlfn.XLOOKUP($A16&amp;$B16&amp;$C16, [1]IC_SO4!$C$2:$C$106&amp;[1]IC_SO4!$D$2:$D$106&amp;[1]IC_SO4!$E$2:$E$106, [1]IC_SO4!$N$2:$N$106, "NA")</f>
        <v>NA</v>
      </c>
      <c r="U16" s="4" t="str" cm="1">
        <f t="array" ref="U16">_xlfn.XLOOKUP($A16&amp;$B16&amp;$C16, [1]IC_SO4!$C$2:$C$106&amp;[1]IC_SO4!$D$2:$D$106&amp;[1]IC_SO4!$E$2:$E$106, [1]IC_SO4!$O$2:$O$106, "NA")</f>
        <v>NA</v>
      </c>
      <c r="V16" t="str" cm="1">
        <f t="array" ref="V16">_xlfn.XLOOKUP($A16&amp;$B16&amp;$C16, [1]IC_Cl!$C$2:$C$106&amp;[1]IC_Cl!$D$2:$D$106&amp;[1]IC_Cl!$E$2:$E$106, [1]IC_Cl!$P$2:$P$106, "NA")</f>
        <v>NA</v>
      </c>
    </row>
    <row r="17" spans="1:22" x14ac:dyDescent="0.25">
      <c r="A17">
        <v>0</v>
      </c>
      <c r="B17">
        <v>40</v>
      </c>
      <c r="C17" t="s">
        <v>36</v>
      </c>
      <c r="D17">
        <v>0</v>
      </c>
      <c r="E17">
        <v>55.250069959999998</v>
      </c>
      <c r="F17">
        <v>-4.4847170079999996</v>
      </c>
      <c r="G17">
        <v>441.84515399999998</v>
      </c>
      <c r="H17" t="str" cm="1">
        <f t="array" ref="H17">_xlfn.XLOOKUP($A17&amp;$B17&amp;$C17, [1]IC_Cl!$C$2:$C$106&amp;[1]IC_Cl!$D$2:$D$106&amp;[1]IC_Cl!$E$2:$E$106, [1]IC_Cl!$F$2:$F$106, "NA")</f>
        <v>NA</v>
      </c>
      <c r="I17" t="str" cm="1">
        <f t="array" ref="I17">_xlfn.XLOOKUP($A17&amp;$B17&amp;$C17, [1]IC_Cl!$C$2:$C$106&amp;[1]IC_Cl!$D$2:$D$106&amp;[1]IC_Cl!$E$2:$E$106, [1]IC_Cl!$M$2:$M$106, "NA")</f>
        <v>NA</v>
      </c>
      <c r="J17" s="4" t="str" cm="1">
        <f t="array" ref="J17">_xlfn.XLOOKUP($A17&amp;$B17&amp;$C17, [1]IC_Cl!$C$2:$C$106&amp;[1]IC_Cl!$D$2:$D$106&amp;[1]IC_Cl!$E$2:$E$106, [1]IC_Cl!$I$2:$I$106, "NA")</f>
        <v>NA</v>
      </c>
      <c r="K17" s="4" t="str" cm="1">
        <f t="array" ref="K17">_xlfn.XLOOKUP($A17&amp;$B17&amp;$C17, [1]IC_Cl!$C$2:$C$106&amp;[1]IC_Cl!$D$2:$D$106&amp;[1]IC_Cl!$E$2:$E$106, [1]IC_Cl!$N$2:$N$106, "NA")</f>
        <v>NA</v>
      </c>
      <c r="L17" s="4" t="str" cm="1">
        <f t="array" ref="L17">_xlfn.XLOOKUP($A17&amp;$B17&amp;$C17, [1]IC_Cl!$C$2:$C$106&amp;[1]IC_Cl!$D$2:$D$106&amp;[1]IC_Cl!$E$2:$E$106, [1]IC_Cl!$O$2:$O$106, "NA")</f>
        <v>NA</v>
      </c>
      <c r="M17" s="4" t="str" cm="1">
        <f t="array" ref="M17">_xlfn.XLOOKUP($A17&amp;$B17&amp;$C17, [1]IC_Nitrite!$C$2:$C$106&amp;[1]IC_Nitrite!$D$2:$D$106&amp;[1]IC_Nitrite!$E$2:$E$106, [1]IC_Nitrite!$I$2:$I$106, "NA")</f>
        <v>NA</v>
      </c>
      <c r="N17" s="4" t="str" cm="1">
        <f t="array" ref="N17">_xlfn.XLOOKUP($A17&amp;$B17&amp;$C17, [1]IC_Nitrite!$C$2:$C$106&amp;[1]IC_Nitrite!$D$2:$D$106&amp;[1]IC_Nitrite!$E$2:$E$106, [1]IC_Nitrite!$N$2:$N$106, "NA")</f>
        <v>NA</v>
      </c>
      <c r="O17" s="4" t="str" cm="1">
        <f t="array" ref="O17">_xlfn.XLOOKUP($A17&amp;$B17&amp;$C17, [1]IC_Nitrite!$C$2:$C$106&amp;[1]IC_Nitrite!$D$2:$D$106&amp;[1]IC_Nitrite!$E$2:$E$106, [1]IC_Nitrite!$O$2:$O$106, "NA")</f>
        <v>NA</v>
      </c>
      <c r="P17" s="4" t="str" cm="1">
        <f t="array" ref="P17">_xlfn.XLOOKUP($A17&amp;$B17&amp;$C17, [1]IC_Nitrate!$C$2:$C$106&amp;[1]IC_Nitrate!$D$2:$D$106&amp;[1]IC_Nitrate!$E$2:$E$106, [1]IC_Nitrate!$I$2:$I$106, "NA")</f>
        <v>NA</v>
      </c>
      <c r="Q17" s="4" t="str" cm="1">
        <f t="array" ref="Q17">_xlfn.XLOOKUP($A17&amp;$B17&amp;$C17, [1]IC_Nitrate!$C$2:$C$106&amp;[1]IC_Nitrate!$D$2:$D$106&amp;[1]IC_Nitrate!$E$2:$E$106, [1]IC_Nitrate!$N$2:$N$106, "NA")</f>
        <v>NA</v>
      </c>
      <c r="R17" s="4" t="str" cm="1">
        <f t="array" ref="R17">_xlfn.XLOOKUP($A17&amp;$B17&amp;$C17, [1]IC_Nitrate!$C$2:$C$106&amp;[1]IC_Nitrate!$D$2:$D$106&amp;[1]IC_Nitrate!$E$2:$E$106, [1]IC_Nitrate!$O$2:$O$106, "NA")</f>
        <v>NA</v>
      </c>
      <c r="S17" s="4" t="str" cm="1">
        <f t="array" ref="S17">_xlfn.XLOOKUP($A17&amp;$B17&amp;$C17, [1]IC_SO4!$C$2:$C$106&amp;[1]IC_SO4!$D$2:$D$106&amp;[1]IC_SO4!$E$2:$E$106, [1]IC_SO4!$I$2:$I$106, "NA")</f>
        <v>NA</v>
      </c>
      <c r="T17" s="4" t="str" cm="1">
        <f t="array" ref="T17">_xlfn.XLOOKUP($A17&amp;$B17&amp;$C17, [1]IC_SO4!$C$2:$C$106&amp;[1]IC_SO4!$D$2:$D$106&amp;[1]IC_SO4!$E$2:$E$106, [1]IC_SO4!$N$2:$N$106, "NA")</f>
        <v>NA</v>
      </c>
      <c r="U17" s="4" t="str" cm="1">
        <f t="array" ref="U17">_xlfn.XLOOKUP($A17&amp;$B17&amp;$C17, [1]IC_SO4!$C$2:$C$106&amp;[1]IC_SO4!$D$2:$D$106&amp;[1]IC_SO4!$E$2:$E$106, [1]IC_SO4!$O$2:$O$106, "NA")</f>
        <v>NA</v>
      </c>
      <c r="V17" t="str" cm="1">
        <f t="array" ref="V17">_xlfn.XLOOKUP($A17&amp;$B17&amp;$C17, [1]IC_Cl!$C$2:$C$106&amp;[1]IC_Cl!$D$2:$D$106&amp;[1]IC_Cl!$E$2:$E$106, [1]IC_Cl!$P$2:$P$106, "NA")</f>
        <v>NA</v>
      </c>
    </row>
    <row r="18" spans="1:22" x14ac:dyDescent="0.25">
      <c r="A18">
        <v>0</v>
      </c>
      <c r="B18">
        <v>50</v>
      </c>
      <c r="C18" t="s">
        <v>36</v>
      </c>
      <c r="D18">
        <v>1</v>
      </c>
      <c r="E18">
        <v>55.249944990000003</v>
      </c>
      <c r="F18">
        <v>-4.4847900139999997</v>
      </c>
      <c r="G18">
        <v>349.35732999999999</v>
      </c>
      <c r="H18" t="str" cm="1">
        <f t="array" ref="H18">_xlfn.XLOOKUP($A18&amp;$B18&amp;$C18, [1]IC_Cl!$C$2:$C$106&amp;[1]IC_Cl!$D$2:$D$106&amp;[1]IC_Cl!$E$2:$E$106, [1]IC_Cl!$F$2:$F$106, "NA")</f>
        <v>20.11.2023</v>
      </c>
      <c r="I18" cm="1">
        <f t="array" ref="I18">_xlfn.XLOOKUP($A18&amp;$B18&amp;$C18, [1]IC_Cl!$C$2:$C$106&amp;[1]IC_Cl!$D$2:$D$106&amp;[1]IC_Cl!$E$2:$E$106, [1]IC_Cl!$M$2:$M$106, "NA")</f>
        <v>5</v>
      </c>
      <c r="J18" s="4" cm="1">
        <f t="array" ref="J18">_xlfn.XLOOKUP($A18&amp;$B18&amp;$C18, [1]IC_Cl!$C$2:$C$106&amp;[1]IC_Cl!$D$2:$D$106&amp;[1]IC_Cl!$E$2:$E$106, [1]IC_Cl!$I$2:$I$106, "NA")</f>
        <v>0.2334</v>
      </c>
      <c r="K18" s="4" t="str" cm="1">
        <f t="array" ref="K18">_xlfn.XLOOKUP($A18&amp;$B18&amp;$C18, [1]IC_Cl!$C$2:$C$106&amp;[1]IC_Cl!$D$2:$D$106&amp;[1]IC_Cl!$E$2:$E$106, [1]IC_Cl!$N$2:$N$106, "NA")</f>
        <v>NA</v>
      </c>
      <c r="L18" s="4" t="str" cm="1">
        <f t="array" ref="L18">_xlfn.XLOOKUP($A18&amp;$B18&amp;$C18, [1]IC_Cl!$C$2:$C$106&amp;[1]IC_Cl!$D$2:$D$106&amp;[1]IC_Cl!$E$2:$E$106, [1]IC_Cl!$O$2:$O$106, "NA")</f>
        <v>NA</v>
      </c>
      <c r="M18" s="4" t="str" cm="1">
        <f t="array" ref="M18">_xlfn.XLOOKUP($A18&amp;$B18&amp;$C18, [1]IC_Nitrite!$C$2:$C$106&amp;[1]IC_Nitrite!$D$2:$D$106&amp;[1]IC_Nitrite!$E$2:$E$106, [1]IC_Nitrite!$I$2:$I$106, "NA")</f>
        <v>NA</v>
      </c>
      <c r="N18" s="4" t="str" cm="1">
        <f t="array" ref="N18">_xlfn.XLOOKUP($A18&amp;$B18&amp;$C18, [1]IC_Nitrite!$C$2:$C$106&amp;[1]IC_Nitrite!$D$2:$D$106&amp;[1]IC_Nitrite!$E$2:$E$106, [1]IC_Nitrite!$N$2:$N$106, "NA")</f>
        <v>NA</v>
      </c>
      <c r="O18" s="4" t="str" cm="1">
        <f t="array" ref="O18">_xlfn.XLOOKUP($A18&amp;$B18&amp;$C18, [1]IC_Nitrite!$C$2:$C$106&amp;[1]IC_Nitrite!$D$2:$D$106&amp;[1]IC_Nitrite!$E$2:$E$106, [1]IC_Nitrite!$O$2:$O$106, "NA")</f>
        <v>NA</v>
      </c>
      <c r="P18" s="4" cm="1">
        <f t="array" ref="P18">_xlfn.XLOOKUP($A18&amp;$B18&amp;$C18, [1]IC_Nitrate!$C$2:$C$106&amp;[1]IC_Nitrate!$D$2:$D$106&amp;[1]IC_Nitrate!$E$2:$E$106, [1]IC_Nitrate!$I$2:$I$106, "NA")</f>
        <v>0.22420000000000001</v>
      </c>
      <c r="Q18" s="4" cm="1">
        <f t="array" ref="Q18">_xlfn.XLOOKUP($A18&amp;$B18&amp;$C18, [1]IC_Nitrate!$C$2:$C$106&amp;[1]IC_Nitrate!$D$2:$D$106&amp;[1]IC_Nitrate!$E$2:$E$106, [1]IC_Nitrate!$N$2:$N$106, "NA")</f>
        <v>8.5717884280571681</v>
      </c>
      <c r="R18" s="4" cm="1">
        <f t="array" ref="R18">_xlfn.XLOOKUP($A18&amp;$B18&amp;$C18, [1]IC_Nitrate!$C$2:$C$106&amp;[1]IC_Nitrate!$D$2:$D$106&amp;[1]IC_Nitrate!$E$2:$E$106, [1]IC_Nitrate!$O$2:$O$106, "NA")</f>
        <v>9.5425000000000004</v>
      </c>
      <c r="S18" s="4" cm="1">
        <f t="array" ref="S18">_xlfn.XLOOKUP($A18&amp;$B18&amp;$C18, [1]IC_SO4!$C$2:$C$106&amp;[1]IC_SO4!$D$2:$D$106&amp;[1]IC_SO4!$E$2:$E$106, [1]IC_SO4!$I$2:$I$106, "NA")</f>
        <v>0.1067</v>
      </c>
      <c r="T18" s="4" cm="1">
        <f t="array" ref="T18">_xlfn.XLOOKUP($A18&amp;$B18&amp;$C18, [1]IC_SO4!$C$2:$C$106&amp;[1]IC_SO4!$D$2:$D$106&amp;[1]IC_SO4!$E$2:$E$106, [1]IC_SO4!$N$2:$N$106, "NA")</f>
        <v>4.631603921784567</v>
      </c>
      <c r="U18" s="4" cm="1">
        <f t="array" ref="U18">_xlfn.XLOOKUP($A18&amp;$B18&amp;$C18, [1]IC_SO4!$C$2:$C$106&amp;[1]IC_SO4!$D$2:$D$106&amp;[1]IC_SO4!$E$2:$E$106, [1]IC_SO4!$O$2:$O$106, "NA")</f>
        <v>4.9909999999999997</v>
      </c>
      <c r="V18" t="str" cm="1">
        <f t="array" ref="V18">_xlfn.XLOOKUP($A18&amp;$B18&amp;$C18, [1]IC_Cl!$C$2:$C$106&amp;[1]IC_Cl!$D$2:$D$106&amp;[1]IC_Cl!$E$2:$E$106, [1]IC_Cl!$P$2:$P$106, "NA")</f>
        <v>0 50 Bottom</v>
      </c>
    </row>
    <row r="19" spans="1:22" x14ac:dyDescent="0.25">
      <c r="A19">
        <v>0</v>
      </c>
      <c r="B19">
        <v>60</v>
      </c>
      <c r="C19" t="s">
        <v>36</v>
      </c>
      <c r="D19">
        <v>1</v>
      </c>
      <c r="E19">
        <v>55.249875000000003</v>
      </c>
      <c r="F19">
        <v>-4.484792026</v>
      </c>
      <c r="G19">
        <v>342.23767099999998</v>
      </c>
      <c r="H19" t="str" cm="1">
        <f t="array" ref="H19">_xlfn.XLOOKUP($A19&amp;$B19&amp;$C19, [1]IC_Cl!$C$2:$C$106&amp;[1]IC_Cl!$D$2:$D$106&amp;[1]IC_Cl!$E$2:$E$106, [1]IC_Cl!$F$2:$F$106, "NA")</f>
        <v>17.11.2023</v>
      </c>
      <c r="I19" cm="1">
        <f t="array" ref="I19">_xlfn.XLOOKUP($A19&amp;$B19&amp;$C19, [1]IC_Cl!$C$2:$C$106&amp;[1]IC_Cl!$D$2:$D$106&amp;[1]IC_Cl!$E$2:$E$106, [1]IC_Cl!$M$2:$M$106, "NA")</f>
        <v>5</v>
      </c>
      <c r="J19" s="4" cm="1">
        <f t="array" ref="J19">_xlfn.XLOOKUP($A19&amp;$B19&amp;$C19, [1]IC_Cl!$C$2:$C$106&amp;[1]IC_Cl!$D$2:$D$106&amp;[1]IC_Cl!$E$2:$E$106, [1]IC_Cl!$I$2:$I$106, "NA")</f>
        <v>0.24779999999999999</v>
      </c>
      <c r="K19" s="4" t="str" cm="1">
        <f t="array" ref="K19">_xlfn.XLOOKUP($A19&amp;$B19&amp;$C19, [1]IC_Cl!$C$2:$C$106&amp;[1]IC_Cl!$D$2:$D$106&amp;[1]IC_Cl!$E$2:$E$106, [1]IC_Cl!$N$2:$N$106, "NA")</f>
        <v>NA</v>
      </c>
      <c r="L19" s="4" t="str" cm="1">
        <f t="array" ref="L19">_xlfn.XLOOKUP($A19&amp;$B19&amp;$C19, [1]IC_Cl!$C$2:$C$106&amp;[1]IC_Cl!$D$2:$D$106&amp;[1]IC_Cl!$E$2:$E$106, [1]IC_Cl!$O$2:$O$106, "NA")</f>
        <v>NA</v>
      </c>
      <c r="M19" s="4" t="str" cm="1">
        <f t="array" ref="M19">_xlfn.XLOOKUP($A19&amp;$B19&amp;$C19, [1]IC_Nitrite!$C$2:$C$106&amp;[1]IC_Nitrite!$D$2:$D$106&amp;[1]IC_Nitrite!$E$2:$E$106, [1]IC_Nitrite!$I$2:$I$106, "NA")</f>
        <v>NA</v>
      </c>
      <c r="N19" s="4" t="str" cm="1">
        <f t="array" ref="N19">_xlfn.XLOOKUP($A19&amp;$B19&amp;$C19, [1]IC_Nitrite!$C$2:$C$106&amp;[1]IC_Nitrite!$D$2:$D$106&amp;[1]IC_Nitrite!$E$2:$E$106, [1]IC_Nitrite!$N$2:$N$106, "NA")</f>
        <v>NA</v>
      </c>
      <c r="O19" s="4" t="str" cm="1">
        <f t="array" ref="O19">_xlfn.XLOOKUP($A19&amp;$B19&amp;$C19, [1]IC_Nitrite!$C$2:$C$106&amp;[1]IC_Nitrite!$D$2:$D$106&amp;[1]IC_Nitrite!$E$2:$E$106, [1]IC_Nitrite!$O$2:$O$106, "NA")</f>
        <v>NA</v>
      </c>
      <c r="P19" s="4" t="str" cm="1">
        <f t="array" ref="P19">_xlfn.XLOOKUP($A19&amp;$B19&amp;$C19, [1]IC_Nitrate!$C$2:$C$106&amp;[1]IC_Nitrate!$D$2:$D$106&amp;[1]IC_Nitrate!$E$2:$E$106, [1]IC_Nitrate!$I$2:$I$106, "NA")</f>
        <v>NA</v>
      </c>
      <c r="Q19" s="4" t="str" cm="1">
        <f t="array" ref="Q19">_xlfn.XLOOKUP($A19&amp;$B19&amp;$C19, [1]IC_Nitrate!$C$2:$C$106&amp;[1]IC_Nitrate!$D$2:$D$106&amp;[1]IC_Nitrate!$E$2:$E$106, [1]IC_Nitrate!$N$2:$N$106, "NA")</f>
        <v>NA</v>
      </c>
      <c r="R19" s="4" t="str" cm="1">
        <f t="array" ref="R19">_xlfn.XLOOKUP($A19&amp;$B19&amp;$C19, [1]IC_Nitrate!$C$2:$C$106&amp;[1]IC_Nitrate!$D$2:$D$106&amp;[1]IC_Nitrate!$E$2:$E$106, [1]IC_Nitrate!$O$2:$O$106, "NA")</f>
        <v>NA</v>
      </c>
      <c r="S19" s="4" cm="1">
        <f t="array" ref="S19">_xlfn.XLOOKUP($A19&amp;$B19&amp;$C19, [1]IC_SO4!$C$2:$C$106&amp;[1]IC_SO4!$D$2:$D$106&amp;[1]IC_SO4!$E$2:$E$106, [1]IC_SO4!$I$2:$I$106, "NA")</f>
        <v>0.12509999999999999</v>
      </c>
      <c r="T19" s="4" cm="1">
        <f t="array" ref="T19">_xlfn.XLOOKUP($A19&amp;$B19&amp;$C19, [1]IC_SO4!$C$2:$C$106&amp;[1]IC_SO4!$D$2:$D$106&amp;[1]IC_SO4!$E$2:$E$106, [1]IC_SO4!$N$2:$N$106, "NA")</f>
        <v>5.0353040437428991</v>
      </c>
      <c r="U19" s="4" cm="1">
        <f t="array" ref="U19">_xlfn.XLOOKUP($A19&amp;$B19&amp;$C19, [1]IC_SO4!$C$2:$C$106&amp;[1]IC_SO4!$D$2:$D$106&amp;[1]IC_SO4!$E$2:$E$106, [1]IC_SO4!$O$2:$O$106, "NA")</f>
        <v>5.0360000000000005</v>
      </c>
      <c r="V19" t="str" cm="1">
        <f t="array" ref="V19">_xlfn.XLOOKUP($A19&amp;$B19&amp;$C19, [1]IC_Cl!$C$2:$C$106&amp;[1]IC_Cl!$D$2:$D$106&amp;[1]IC_Cl!$E$2:$E$106, [1]IC_Cl!$P$2:$P$106, "NA")</f>
        <v>0 60 Bottom</v>
      </c>
    </row>
    <row r="20" spans="1:22" x14ac:dyDescent="0.25">
      <c r="A20">
        <v>0</v>
      </c>
      <c r="B20">
        <v>70</v>
      </c>
      <c r="C20" t="s">
        <v>36</v>
      </c>
      <c r="D20">
        <v>1</v>
      </c>
      <c r="E20">
        <v>55.249768969999998</v>
      </c>
      <c r="F20">
        <v>-4.4848170039999999</v>
      </c>
      <c r="G20">
        <v>312.73947099999998</v>
      </c>
      <c r="H20" t="str" cm="1">
        <f t="array" ref="H20">_xlfn.XLOOKUP($A20&amp;$B20&amp;$C20, [1]IC_Cl!$C$2:$C$106&amp;[1]IC_Cl!$D$2:$D$106&amp;[1]IC_Cl!$E$2:$E$106, [1]IC_Cl!$F$2:$F$106, "NA")</f>
        <v>10.11.2023</v>
      </c>
      <c r="I20" cm="1">
        <f t="array" ref="I20">_xlfn.XLOOKUP($A20&amp;$B20&amp;$C20, [1]IC_Cl!$C$2:$C$106&amp;[1]IC_Cl!$D$2:$D$106&amp;[1]IC_Cl!$E$2:$E$106, [1]IC_Cl!$M$2:$M$106, "NA")</f>
        <v>10</v>
      </c>
      <c r="J20" s="4" cm="1">
        <f t="array" ref="J20">_xlfn.XLOOKUP($A20&amp;$B20&amp;$C20, [1]IC_Cl!$C$2:$C$106&amp;[1]IC_Cl!$D$2:$D$106&amp;[1]IC_Cl!$E$2:$E$106, [1]IC_Cl!$I$2:$I$106, "NA")</f>
        <v>0.10630000000000001</v>
      </c>
      <c r="K20" s="4" t="str" cm="1">
        <f t="array" ref="K20">_xlfn.XLOOKUP($A20&amp;$B20&amp;$C20, [1]IC_Cl!$C$2:$C$106&amp;[1]IC_Cl!$D$2:$D$106&amp;[1]IC_Cl!$E$2:$E$106, [1]IC_Cl!$N$2:$N$106, "NA")</f>
        <v>NA</v>
      </c>
      <c r="L20" s="4" t="str" cm="1">
        <f t="array" ref="L20">_xlfn.XLOOKUP($A20&amp;$B20&amp;$C20, [1]IC_Cl!$C$2:$C$106&amp;[1]IC_Cl!$D$2:$D$106&amp;[1]IC_Cl!$E$2:$E$106, [1]IC_Cl!$O$2:$O$106, "NA")</f>
        <v>NA</v>
      </c>
      <c r="M20" s="4" t="str" cm="1">
        <f t="array" ref="M20">_xlfn.XLOOKUP($A20&amp;$B20&amp;$C20, [1]IC_Nitrite!$C$2:$C$106&amp;[1]IC_Nitrite!$D$2:$D$106&amp;[1]IC_Nitrite!$E$2:$E$106, [1]IC_Nitrite!$I$2:$I$106, "NA")</f>
        <v>NA</v>
      </c>
      <c r="N20" s="4" t="str" cm="1">
        <f t="array" ref="N20">_xlfn.XLOOKUP($A20&amp;$B20&amp;$C20, [1]IC_Nitrite!$C$2:$C$106&amp;[1]IC_Nitrite!$D$2:$D$106&amp;[1]IC_Nitrite!$E$2:$E$106, [1]IC_Nitrite!$N$2:$N$106, "NA")</f>
        <v>NA</v>
      </c>
      <c r="O20" s="4" t="str" cm="1">
        <f t="array" ref="O20">_xlfn.XLOOKUP($A20&amp;$B20&amp;$C20, [1]IC_Nitrite!$C$2:$C$106&amp;[1]IC_Nitrite!$D$2:$D$106&amp;[1]IC_Nitrite!$E$2:$E$106, [1]IC_Nitrite!$O$2:$O$106, "NA")</f>
        <v>NA</v>
      </c>
      <c r="P20" s="4" t="str" cm="1">
        <f t="array" ref="P20">_xlfn.XLOOKUP($A20&amp;$B20&amp;$C20, [1]IC_Nitrate!$C$2:$C$106&amp;[1]IC_Nitrate!$D$2:$D$106&amp;[1]IC_Nitrate!$E$2:$E$106, [1]IC_Nitrate!$I$2:$I$106, "NA")</f>
        <v>NA</v>
      </c>
      <c r="Q20" s="4" t="str" cm="1">
        <f t="array" ref="Q20">_xlfn.XLOOKUP($A20&amp;$B20&amp;$C20, [1]IC_Nitrate!$C$2:$C$106&amp;[1]IC_Nitrate!$D$2:$D$106&amp;[1]IC_Nitrate!$E$2:$E$106, [1]IC_Nitrate!$N$2:$N$106, "NA")</f>
        <v>NA</v>
      </c>
      <c r="R20" s="4" t="str" cm="1">
        <f t="array" ref="R20">_xlfn.XLOOKUP($A20&amp;$B20&amp;$C20, [1]IC_Nitrate!$C$2:$C$106&amp;[1]IC_Nitrate!$D$2:$D$106&amp;[1]IC_Nitrate!$E$2:$E$106, [1]IC_Nitrate!$O$2:$O$106, "NA")</f>
        <v>NA</v>
      </c>
      <c r="S20" s="4" cm="1">
        <f t="array" ref="S20">_xlfn.XLOOKUP($A20&amp;$B20&amp;$C20, [1]IC_SO4!$C$2:$C$106&amp;[1]IC_SO4!$D$2:$D$106&amp;[1]IC_SO4!$E$2:$E$106, [1]IC_SO4!$I$2:$I$106, "NA")</f>
        <v>6.3600000000000004E-2</v>
      </c>
      <c r="T20" s="4" t="str" cm="1">
        <f t="array" ref="T20">_xlfn.XLOOKUP($A20&amp;$B20&amp;$C20, [1]IC_SO4!$C$2:$C$106&amp;[1]IC_SO4!$D$2:$D$106&amp;[1]IC_SO4!$E$2:$E$106, [1]IC_SO4!$N$2:$N$106, "NA")</f>
        <v>NA</v>
      </c>
      <c r="U20" s="4" t="str" cm="1">
        <f t="array" ref="U20">_xlfn.XLOOKUP($A20&amp;$B20&amp;$C20, [1]IC_SO4!$C$2:$C$106&amp;[1]IC_SO4!$D$2:$D$106&amp;[1]IC_SO4!$E$2:$E$106, [1]IC_SO4!$O$2:$O$106, "NA")</f>
        <v>NA</v>
      </c>
      <c r="V20" t="str" cm="1">
        <f t="array" ref="V20">_xlfn.XLOOKUP($A20&amp;$B20&amp;$C20, [1]IC_Cl!$C$2:$C$106&amp;[1]IC_Cl!$D$2:$D$106&amp;[1]IC_Cl!$E$2:$E$106, [1]IC_Cl!$P$2:$P$106, "NA")</f>
        <v>0 70 Bottom</v>
      </c>
    </row>
    <row r="21" spans="1:22" x14ac:dyDescent="0.25">
      <c r="A21">
        <v>0</v>
      </c>
      <c r="B21">
        <v>80</v>
      </c>
      <c r="C21" t="s">
        <v>36</v>
      </c>
      <c r="D21">
        <v>1</v>
      </c>
      <c r="E21">
        <v>55.249690010000002</v>
      </c>
      <c r="F21">
        <v>-4.4849050139999997</v>
      </c>
      <c r="G21">
        <v>337.29708900000003</v>
      </c>
      <c r="H21" t="str" cm="1">
        <f t="array" ref="H21">_xlfn.XLOOKUP($A21&amp;$B21&amp;$C21, [1]IC_Cl!$C$2:$C$106&amp;[1]IC_Cl!$D$2:$D$106&amp;[1]IC_Cl!$E$2:$E$106, [1]IC_Cl!$F$2:$F$106, "NA")</f>
        <v>NA</v>
      </c>
      <c r="I21" t="str" cm="1">
        <f t="array" ref="I21">_xlfn.XLOOKUP($A21&amp;$B21&amp;$C21, [1]IC_Cl!$C$2:$C$106&amp;[1]IC_Cl!$D$2:$D$106&amp;[1]IC_Cl!$E$2:$E$106, [1]IC_Cl!$M$2:$M$106, "NA")</f>
        <v>NA</v>
      </c>
      <c r="J21" s="4" t="str" cm="1">
        <f t="array" ref="J21">_xlfn.XLOOKUP($A21&amp;$B21&amp;$C21, [1]IC_Cl!$C$2:$C$106&amp;[1]IC_Cl!$D$2:$D$106&amp;[1]IC_Cl!$E$2:$E$106, [1]IC_Cl!$I$2:$I$106, "NA")</f>
        <v>NA</v>
      </c>
      <c r="K21" s="4" t="str" cm="1">
        <f t="array" ref="K21">_xlfn.XLOOKUP($A21&amp;$B21&amp;$C21, [1]IC_Cl!$C$2:$C$106&amp;[1]IC_Cl!$D$2:$D$106&amp;[1]IC_Cl!$E$2:$E$106, [1]IC_Cl!$N$2:$N$106, "NA")</f>
        <v>NA</v>
      </c>
      <c r="L21" s="4" t="str" cm="1">
        <f t="array" ref="L21">_xlfn.XLOOKUP($A21&amp;$B21&amp;$C21, [1]IC_Cl!$C$2:$C$106&amp;[1]IC_Cl!$D$2:$D$106&amp;[1]IC_Cl!$E$2:$E$106, [1]IC_Cl!$O$2:$O$106, "NA")</f>
        <v>NA</v>
      </c>
      <c r="M21" s="4" t="str" cm="1">
        <f t="array" ref="M21">_xlfn.XLOOKUP($A21&amp;$B21&amp;$C21, [1]IC_Nitrite!$C$2:$C$106&amp;[1]IC_Nitrite!$D$2:$D$106&amp;[1]IC_Nitrite!$E$2:$E$106, [1]IC_Nitrite!$I$2:$I$106, "NA")</f>
        <v>NA</v>
      </c>
      <c r="N21" s="4" t="str" cm="1">
        <f t="array" ref="N21">_xlfn.XLOOKUP($A21&amp;$B21&amp;$C21, [1]IC_Nitrite!$C$2:$C$106&amp;[1]IC_Nitrite!$D$2:$D$106&amp;[1]IC_Nitrite!$E$2:$E$106, [1]IC_Nitrite!$N$2:$N$106, "NA")</f>
        <v>NA</v>
      </c>
      <c r="O21" s="4" t="str" cm="1">
        <f t="array" ref="O21">_xlfn.XLOOKUP($A21&amp;$B21&amp;$C21, [1]IC_Nitrite!$C$2:$C$106&amp;[1]IC_Nitrite!$D$2:$D$106&amp;[1]IC_Nitrite!$E$2:$E$106, [1]IC_Nitrite!$O$2:$O$106, "NA")</f>
        <v>NA</v>
      </c>
      <c r="P21" s="4" t="str" cm="1">
        <f t="array" ref="P21">_xlfn.XLOOKUP($A21&amp;$B21&amp;$C21, [1]IC_Nitrate!$C$2:$C$106&amp;[1]IC_Nitrate!$D$2:$D$106&amp;[1]IC_Nitrate!$E$2:$E$106, [1]IC_Nitrate!$I$2:$I$106, "NA")</f>
        <v>NA</v>
      </c>
      <c r="Q21" s="4" t="str" cm="1">
        <f t="array" ref="Q21">_xlfn.XLOOKUP($A21&amp;$B21&amp;$C21, [1]IC_Nitrate!$C$2:$C$106&amp;[1]IC_Nitrate!$D$2:$D$106&amp;[1]IC_Nitrate!$E$2:$E$106, [1]IC_Nitrate!$N$2:$N$106, "NA")</f>
        <v>NA</v>
      </c>
      <c r="R21" s="4" t="str" cm="1">
        <f t="array" ref="R21">_xlfn.XLOOKUP($A21&amp;$B21&amp;$C21, [1]IC_Nitrate!$C$2:$C$106&amp;[1]IC_Nitrate!$D$2:$D$106&amp;[1]IC_Nitrate!$E$2:$E$106, [1]IC_Nitrate!$O$2:$O$106, "NA")</f>
        <v>NA</v>
      </c>
      <c r="S21" s="4" t="str" cm="1">
        <f t="array" ref="S21">_xlfn.XLOOKUP($A21&amp;$B21&amp;$C21, [1]IC_SO4!$C$2:$C$106&amp;[1]IC_SO4!$D$2:$D$106&amp;[1]IC_SO4!$E$2:$E$106, [1]IC_SO4!$I$2:$I$106, "NA")</f>
        <v>NA</v>
      </c>
      <c r="T21" s="4" t="str" cm="1">
        <f t="array" ref="T21">_xlfn.XLOOKUP($A21&amp;$B21&amp;$C21, [1]IC_SO4!$C$2:$C$106&amp;[1]IC_SO4!$D$2:$D$106&amp;[1]IC_SO4!$E$2:$E$106, [1]IC_SO4!$N$2:$N$106, "NA")</f>
        <v>NA</v>
      </c>
      <c r="U21" s="4" t="str" cm="1">
        <f t="array" ref="U21">_xlfn.XLOOKUP($A21&amp;$B21&amp;$C21, [1]IC_SO4!$C$2:$C$106&amp;[1]IC_SO4!$D$2:$D$106&amp;[1]IC_SO4!$E$2:$E$106, [1]IC_SO4!$O$2:$O$106, "NA")</f>
        <v>NA</v>
      </c>
      <c r="V21" t="str" cm="1">
        <f t="array" ref="V21">_xlfn.XLOOKUP($A21&amp;$B21&amp;$C21, [1]IC_Cl!$C$2:$C$106&amp;[1]IC_Cl!$D$2:$D$106&amp;[1]IC_Cl!$E$2:$E$106, [1]IC_Cl!$P$2:$P$106, "NA")</f>
        <v>NA</v>
      </c>
    </row>
    <row r="22" spans="1:22" x14ac:dyDescent="0.25">
      <c r="A22">
        <v>0</v>
      </c>
      <c r="B22">
        <v>90</v>
      </c>
      <c r="C22" t="s">
        <v>36</v>
      </c>
      <c r="D22">
        <v>1</v>
      </c>
      <c r="E22">
        <v>55.249610969999999</v>
      </c>
      <c r="F22">
        <v>-4.4849490190000001</v>
      </c>
      <c r="G22">
        <v>371.58544899999998</v>
      </c>
      <c r="H22" t="str" cm="1">
        <f t="array" ref="H22">_xlfn.XLOOKUP($A22&amp;$B22&amp;$C22, [1]IC_Cl!$C$2:$C$106&amp;[1]IC_Cl!$D$2:$D$106&amp;[1]IC_Cl!$E$2:$E$106, [1]IC_Cl!$F$2:$F$106, "NA")</f>
        <v>20.11.2023</v>
      </c>
      <c r="I22" cm="1">
        <f t="array" ref="I22">_xlfn.XLOOKUP($A22&amp;$B22&amp;$C22, [1]IC_Cl!$C$2:$C$106&amp;[1]IC_Cl!$D$2:$D$106&amp;[1]IC_Cl!$E$2:$E$106, [1]IC_Cl!$M$2:$M$106, "NA")</f>
        <v>5</v>
      </c>
      <c r="J22" s="4" cm="1">
        <f t="array" ref="J22">_xlfn.XLOOKUP($A22&amp;$B22&amp;$C22, [1]IC_Cl!$C$2:$C$106&amp;[1]IC_Cl!$D$2:$D$106&amp;[1]IC_Cl!$E$2:$E$106, [1]IC_Cl!$I$2:$I$106, "NA")</f>
        <v>0.39700000000000002</v>
      </c>
      <c r="K22" s="4" cm="1">
        <f t="array" ref="K22">_xlfn.XLOOKUP($A22&amp;$B22&amp;$C22, [1]IC_Cl!$C$2:$C$106&amp;[1]IC_Cl!$D$2:$D$106&amp;[1]IC_Cl!$E$2:$E$106, [1]IC_Cl!$N$2:$N$106, "NA")</f>
        <v>8.4727094733177886</v>
      </c>
      <c r="L22" s="4" cm="1">
        <f t="array" ref="L22">_xlfn.XLOOKUP($A22&amp;$B22&amp;$C22, [1]IC_Cl!$C$2:$C$106&amp;[1]IC_Cl!$D$2:$D$106&amp;[1]IC_Cl!$E$2:$E$106, [1]IC_Cl!$O$2:$O$106, "NA")</f>
        <v>7.641</v>
      </c>
      <c r="M22" s="4" t="str" cm="1">
        <f t="array" ref="M22">_xlfn.XLOOKUP($A22&amp;$B22&amp;$C22, [1]IC_Nitrite!$C$2:$C$106&amp;[1]IC_Nitrite!$D$2:$D$106&amp;[1]IC_Nitrite!$E$2:$E$106, [1]IC_Nitrite!$I$2:$I$106, "NA")</f>
        <v>NA</v>
      </c>
      <c r="N22" s="4" t="str" cm="1">
        <f t="array" ref="N22">_xlfn.XLOOKUP($A22&amp;$B22&amp;$C22, [1]IC_Nitrite!$C$2:$C$106&amp;[1]IC_Nitrite!$D$2:$D$106&amp;[1]IC_Nitrite!$E$2:$E$106, [1]IC_Nitrite!$N$2:$N$106, "NA")</f>
        <v>NA</v>
      </c>
      <c r="O22" s="4" t="str" cm="1">
        <f t="array" ref="O22">_xlfn.XLOOKUP($A22&amp;$B22&amp;$C22, [1]IC_Nitrite!$C$2:$C$106&amp;[1]IC_Nitrite!$D$2:$D$106&amp;[1]IC_Nitrite!$E$2:$E$106, [1]IC_Nitrite!$O$2:$O$106, "NA")</f>
        <v>NA</v>
      </c>
      <c r="P22" s="4" cm="1">
        <f t="array" ref="P22">_xlfn.XLOOKUP($A22&amp;$B22&amp;$C22, [1]IC_Nitrate!$C$2:$C$106&amp;[1]IC_Nitrate!$D$2:$D$106&amp;[1]IC_Nitrate!$E$2:$E$106, [1]IC_Nitrate!$I$2:$I$106, "NA")</f>
        <v>0.18229999999999999</v>
      </c>
      <c r="Q22" s="4" cm="1">
        <f t="array" ref="Q22">_xlfn.XLOOKUP($A22&amp;$B22&amp;$C22, [1]IC_Nitrate!$C$2:$C$106&amp;[1]IC_Nitrate!$D$2:$D$106&amp;[1]IC_Nitrate!$E$2:$E$106, [1]IC_Nitrate!$N$2:$N$106, "NA")</f>
        <v>6.7719085876496941</v>
      </c>
      <c r="R22" s="4" cm="1">
        <f t="array" ref="R22">_xlfn.XLOOKUP($A22&amp;$B22&amp;$C22, [1]IC_Nitrate!$C$2:$C$106&amp;[1]IC_Nitrate!$D$2:$D$106&amp;[1]IC_Nitrate!$E$2:$E$106, [1]IC_Nitrate!$O$2:$O$106, "NA")</f>
        <v>7.7680000000000007</v>
      </c>
      <c r="S22" s="4" cm="1">
        <f t="array" ref="S22">_xlfn.XLOOKUP($A22&amp;$B22&amp;$C22, [1]IC_SO4!$C$2:$C$106&amp;[1]IC_SO4!$D$2:$D$106&amp;[1]IC_SO4!$E$2:$E$106, [1]IC_SO4!$I$2:$I$106, "NA")</f>
        <v>6.1899999999999997E-2</v>
      </c>
      <c r="T22" s="4" cm="1">
        <f t="array" ref="T22">_xlfn.XLOOKUP($A22&amp;$B22&amp;$C22, [1]IC_SO4!$C$2:$C$106&amp;[1]IC_SO4!$D$2:$D$106&amp;[1]IC_SO4!$E$2:$E$106, [1]IC_SO4!$N$2:$N$106, "NA")</f>
        <v>3.0571894525113663</v>
      </c>
      <c r="U22" s="4" cm="1">
        <f t="array" ref="U22">_xlfn.XLOOKUP($A22&amp;$B22&amp;$C22, [1]IC_SO4!$C$2:$C$106&amp;[1]IC_SO4!$D$2:$D$106&amp;[1]IC_SO4!$E$2:$E$106, [1]IC_SO4!$O$2:$O$106, "NA")</f>
        <v>3.4260000000000002</v>
      </c>
      <c r="V22" t="str" cm="1">
        <f t="array" ref="V22">_xlfn.XLOOKUP($A22&amp;$B22&amp;$C22, [1]IC_Cl!$C$2:$C$106&amp;[1]IC_Cl!$D$2:$D$106&amp;[1]IC_Cl!$E$2:$E$106, [1]IC_Cl!$P$2:$P$106, "NA")</f>
        <v>0 90 Bottom</v>
      </c>
    </row>
    <row r="23" spans="1:22" x14ac:dyDescent="0.25">
      <c r="A23">
        <v>0</v>
      </c>
      <c r="B23">
        <v>100</v>
      </c>
      <c r="C23" t="s">
        <v>36</v>
      </c>
      <c r="D23">
        <v>1</v>
      </c>
      <c r="E23">
        <v>55.249637960000001</v>
      </c>
      <c r="F23">
        <v>-4.4849480130000003</v>
      </c>
      <c r="G23">
        <v>343.08682299999998</v>
      </c>
      <c r="H23" t="str" cm="1">
        <f t="array" ref="H23">_xlfn.XLOOKUP($A23&amp;$B23&amp;$C23, [1]IC_Cl!$C$2:$C$106&amp;[1]IC_Cl!$D$2:$D$106&amp;[1]IC_Cl!$E$2:$E$106, [1]IC_Cl!$F$2:$F$106, "NA")</f>
        <v>17.11.2023</v>
      </c>
      <c r="I23" cm="1">
        <f t="array" ref="I23">_xlfn.XLOOKUP($A23&amp;$B23&amp;$C23, [1]IC_Cl!$C$2:$C$106&amp;[1]IC_Cl!$D$2:$D$106&amp;[1]IC_Cl!$E$2:$E$106, [1]IC_Cl!$M$2:$M$106, "NA")</f>
        <v>5</v>
      </c>
      <c r="J23" s="4" cm="1">
        <f t="array" ref="J23">_xlfn.XLOOKUP($A23&amp;$B23&amp;$C23, [1]IC_Cl!$C$2:$C$106&amp;[1]IC_Cl!$D$2:$D$106&amp;[1]IC_Cl!$E$2:$E$106, [1]IC_Cl!$I$2:$I$106, "NA")</f>
        <v>0.37469999999999998</v>
      </c>
      <c r="K23" s="4" cm="1">
        <f t="array" ref="K23">_xlfn.XLOOKUP($A23&amp;$B23&amp;$C23, [1]IC_Cl!$C$2:$C$106&amp;[1]IC_Cl!$D$2:$D$106&amp;[1]IC_Cl!$E$2:$E$106, [1]IC_Cl!$N$2:$N$106, "NA")</f>
        <v>8.2258695163681139</v>
      </c>
      <c r="L23" s="4" cm="1">
        <f t="array" ref="L23">_xlfn.XLOOKUP($A23&amp;$B23&amp;$C23, [1]IC_Cl!$C$2:$C$106&amp;[1]IC_Cl!$D$2:$D$106&amp;[1]IC_Cl!$E$2:$E$106, [1]IC_Cl!$O$2:$O$106, "NA")</f>
        <v>8.1325000000000003</v>
      </c>
      <c r="M23" s="4" t="str" cm="1">
        <f t="array" ref="M23">_xlfn.XLOOKUP($A23&amp;$B23&amp;$C23, [1]IC_Nitrite!$C$2:$C$106&amp;[1]IC_Nitrite!$D$2:$D$106&amp;[1]IC_Nitrite!$E$2:$E$106, [1]IC_Nitrite!$I$2:$I$106, "NA")</f>
        <v>NA</v>
      </c>
      <c r="N23" s="4" t="str" cm="1">
        <f t="array" ref="N23">_xlfn.XLOOKUP($A23&amp;$B23&amp;$C23, [1]IC_Nitrite!$C$2:$C$106&amp;[1]IC_Nitrite!$D$2:$D$106&amp;[1]IC_Nitrite!$E$2:$E$106, [1]IC_Nitrite!$N$2:$N$106, "NA")</f>
        <v>NA</v>
      </c>
      <c r="O23" s="4" t="str" cm="1">
        <f t="array" ref="O23">_xlfn.XLOOKUP($A23&amp;$B23&amp;$C23, [1]IC_Nitrite!$C$2:$C$106&amp;[1]IC_Nitrite!$D$2:$D$106&amp;[1]IC_Nitrite!$E$2:$E$106, [1]IC_Nitrite!$O$2:$O$106, "NA")</f>
        <v>NA</v>
      </c>
      <c r="P23" s="4" cm="1">
        <f t="array" ref="P23">_xlfn.XLOOKUP($A23&amp;$B23&amp;$C23, [1]IC_Nitrate!$C$2:$C$106&amp;[1]IC_Nitrate!$D$2:$D$106&amp;[1]IC_Nitrate!$E$2:$E$106, [1]IC_Nitrate!$I$2:$I$106, "NA")</f>
        <v>3.3799999999999997E-2</v>
      </c>
      <c r="Q23" s="4" cm="1">
        <f t="array" ref="Q23">_xlfn.XLOOKUP($A23&amp;$B23&amp;$C23, [1]IC_Nitrate!$C$2:$C$106&amp;[1]IC_Nitrate!$D$2:$D$106&amp;[1]IC_Nitrate!$E$2:$E$106, [1]IC_Nitrate!$N$2:$N$106, "NA")</f>
        <v>-0.44107690756398876</v>
      </c>
      <c r="R23" s="4" cm="1">
        <f t="array" ref="R23">_xlfn.XLOOKUP($A23&amp;$B23&amp;$C23, [1]IC_Nitrate!$C$2:$C$106&amp;[1]IC_Nitrate!$D$2:$D$106&amp;[1]IC_Nitrate!$E$2:$E$106, [1]IC_Nitrate!$O$2:$O$106, "NA")</f>
        <v>1.3915</v>
      </c>
      <c r="S23" s="4" cm="1">
        <f t="array" ref="S23">_xlfn.XLOOKUP($A23&amp;$B23&amp;$C23, [1]IC_SO4!$C$2:$C$106&amp;[1]IC_SO4!$D$2:$D$106&amp;[1]IC_SO4!$E$2:$E$106, [1]IC_SO4!$I$2:$I$106, "NA")</f>
        <v>7.7499999999999999E-2</v>
      </c>
      <c r="T23" s="4" cm="1">
        <f t="array" ref="T23">_xlfn.XLOOKUP($A23&amp;$B23&amp;$C23, [1]IC_SO4!$C$2:$C$106&amp;[1]IC_SO4!$D$2:$D$106&amp;[1]IC_SO4!$E$2:$E$106, [1]IC_SO4!$N$2:$N$106, "NA")</f>
        <v>3.3078643060397361</v>
      </c>
      <c r="U23" s="4" cm="1">
        <f t="array" ref="U23">_xlfn.XLOOKUP($A23&amp;$B23&amp;$C23, [1]IC_SO4!$C$2:$C$106&amp;[1]IC_SO4!$D$2:$D$106&amp;[1]IC_SO4!$E$2:$E$106, [1]IC_SO4!$O$2:$O$106, "NA")</f>
        <v>3.3084999999999996</v>
      </c>
      <c r="V23" t="str" cm="1">
        <f t="array" ref="V23">_xlfn.XLOOKUP($A23&amp;$B23&amp;$C23, [1]IC_Cl!$C$2:$C$106&amp;[1]IC_Cl!$D$2:$D$106&amp;[1]IC_Cl!$E$2:$E$106, [1]IC_Cl!$P$2:$P$106, "NA")</f>
        <v>0 100 Bottom</v>
      </c>
    </row>
    <row r="24" spans="1:22" x14ac:dyDescent="0.25">
      <c r="A24">
        <v>10</v>
      </c>
      <c r="B24">
        <v>0</v>
      </c>
      <c r="C24" t="s">
        <v>15</v>
      </c>
      <c r="D24">
        <v>1</v>
      </c>
      <c r="E24">
        <v>55.250359000000003</v>
      </c>
      <c r="F24">
        <v>-4.484305</v>
      </c>
      <c r="G24" t="s">
        <v>26</v>
      </c>
      <c r="H24" t="str" cm="1">
        <f t="array" ref="H24">_xlfn.XLOOKUP($A24&amp;$B24&amp;$C24, [1]IC_Cl!$C$2:$C$106&amp;[1]IC_Cl!$D$2:$D$106&amp;[1]IC_Cl!$E$2:$E$106, [1]IC_Cl!$F$2:$F$106, "NA")</f>
        <v>17.11.2023</v>
      </c>
      <c r="I24" cm="1">
        <f t="array" ref="I24">_xlfn.XLOOKUP($A24&amp;$B24&amp;$C24, [1]IC_Cl!$C$2:$C$106&amp;[1]IC_Cl!$D$2:$D$106&amp;[1]IC_Cl!$E$2:$E$106, [1]IC_Cl!$M$2:$M$106, "NA")</f>
        <v>5</v>
      </c>
      <c r="J24" s="4" cm="1">
        <f t="array" ref="J24">_xlfn.XLOOKUP($A24&amp;$B24&amp;$C24, [1]IC_Cl!$C$2:$C$106&amp;[1]IC_Cl!$D$2:$D$106&amp;[1]IC_Cl!$E$2:$E$106, [1]IC_Cl!$I$2:$I$106, "NA")</f>
        <v>0.4274</v>
      </c>
      <c r="K24" s="4" cm="1">
        <f t="array" ref="K24">_xlfn.XLOOKUP($A24&amp;$B24&amp;$C24, [1]IC_Cl!$C$2:$C$106&amp;[1]IC_Cl!$D$2:$D$106&amp;[1]IC_Cl!$E$2:$E$106, [1]IC_Cl!$N$2:$N$106, "NA")</f>
        <v>9.5891176419749566</v>
      </c>
      <c r="L24" s="4" cm="1">
        <f t="array" ref="L24">_xlfn.XLOOKUP($A24&amp;$B24&amp;$C24, [1]IC_Cl!$C$2:$C$106&amp;[1]IC_Cl!$D$2:$D$106&amp;[1]IC_Cl!$E$2:$E$106, [1]IC_Cl!$O$2:$O$106, "NA")</f>
        <v>9.4964999999999993</v>
      </c>
      <c r="M24" s="4" t="str" cm="1">
        <f t="array" ref="M24">_xlfn.XLOOKUP($A24&amp;$B24&amp;$C24, [1]IC_Nitrite!$C$2:$C$106&amp;[1]IC_Nitrite!$D$2:$D$106&amp;[1]IC_Nitrite!$E$2:$E$106, [1]IC_Nitrite!$I$2:$I$106, "NA")</f>
        <v>NA</v>
      </c>
      <c r="N24" s="4" t="str" cm="1">
        <f t="array" ref="N24">_xlfn.XLOOKUP($A24&amp;$B24&amp;$C24, [1]IC_Nitrite!$C$2:$C$106&amp;[1]IC_Nitrite!$D$2:$D$106&amp;[1]IC_Nitrite!$E$2:$E$106, [1]IC_Nitrite!$N$2:$N$106, "NA")</f>
        <v>NA</v>
      </c>
      <c r="O24" s="4" t="str" cm="1">
        <f t="array" ref="O24">_xlfn.XLOOKUP($A24&amp;$B24&amp;$C24, [1]IC_Nitrite!$C$2:$C$106&amp;[1]IC_Nitrite!$D$2:$D$106&amp;[1]IC_Nitrite!$E$2:$E$106, [1]IC_Nitrite!$O$2:$O$106, "NA")</f>
        <v>NA</v>
      </c>
      <c r="P24" s="4" cm="1">
        <f t="array" ref="P24">_xlfn.XLOOKUP($A24&amp;$B24&amp;$C24, [1]IC_Nitrate!$C$2:$C$106&amp;[1]IC_Nitrate!$D$2:$D$106&amp;[1]IC_Nitrate!$E$2:$E$106, [1]IC_Nitrate!$I$2:$I$106, "NA")</f>
        <v>1.47E-2</v>
      </c>
      <c r="Q24" s="4" t="str" cm="1">
        <f t="array" ref="Q24">_xlfn.XLOOKUP($A24&amp;$B24&amp;$C24, [1]IC_Nitrate!$C$2:$C$106&amp;[1]IC_Nitrate!$D$2:$D$106&amp;[1]IC_Nitrate!$E$2:$E$106, [1]IC_Nitrate!$N$2:$N$106, "NA")</f>
        <v>NA</v>
      </c>
      <c r="R24" s="4" cm="1">
        <f t="array" ref="R24">_xlfn.XLOOKUP($A24&amp;$B24&amp;$C24, [1]IC_Nitrate!$C$2:$C$106&amp;[1]IC_Nitrate!$D$2:$D$106&amp;[1]IC_Nitrate!$E$2:$E$106, [1]IC_Nitrate!$O$2:$O$106, "NA")</f>
        <v>0.56000000000000005</v>
      </c>
      <c r="S24" s="4" cm="1">
        <f t="array" ref="S24">_xlfn.XLOOKUP($A24&amp;$B24&amp;$C24, [1]IC_SO4!$C$2:$C$106&amp;[1]IC_SO4!$D$2:$D$106&amp;[1]IC_SO4!$E$2:$E$106, [1]IC_SO4!$I$2:$I$106, "NA")</f>
        <v>1.1900000000000001E-2</v>
      </c>
      <c r="T24" s="4" t="str" cm="1">
        <f t="array" ref="T24">_xlfn.XLOOKUP($A24&amp;$B24&amp;$C24, [1]IC_SO4!$C$2:$C$106&amp;[1]IC_SO4!$D$2:$D$106&amp;[1]IC_SO4!$E$2:$E$106, [1]IC_SO4!$N$2:$N$106, "NA")</f>
        <v>NA</v>
      </c>
      <c r="U24" s="4" t="str" cm="1">
        <f t="array" ref="U24">_xlfn.XLOOKUP($A24&amp;$B24&amp;$C24, [1]IC_SO4!$C$2:$C$106&amp;[1]IC_SO4!$D$2:$D$106&amp;[1]IC_SO4!$E$2:$E$106, [1]IC_SO4!$O$2:$O$106, "NA")</f>
        <v>NA</v>
      </c>
      <c r="V24" t="str" cm="1">
        <f t="array" ref="V24">_xlfn.XLOOKUP($A24&amp;$B24&amp;$C24, [1]IC_Cl!$C$2:$C$106&amp;[1]IC_Cl!$D$2:$D$106&amp;[1]IC_Cl!$E$2:$E$106, [1]IC_Cl!$P$2:$P$106, "NA")</f>
        <v>10 0 Top</v>
      </c>
    </row>
    <row r="25" spans="1:22" x14ac:dyDescent="0.25">
      <c r="A25">
        <v>10</v>
      </c>
      <c r="B25">
        <v>10</v>
      </c>
      <c r="C25" t="s">
        <v>15</v>
      </c>
      <c r="D25">
        <v>1</v>
      </c>
      <c r="E25">
        <v>55.250242</v>
      </c>
      <c r="F25">
        <v>-4.4843479999999998</v>
      </c>
      <c r="G25" t="s">
        <v>26</v>
      </c>
      <c r="H25" t="str" cm="1">
        <f t="array" ref="H25">_xlfn.XLOOKUP($A25&amp;$B25&amp;$C25, [1]IC_Cl!$C$2:$C$106&amp;[1]IC_Cl!$D$2:$D$106&amp;[1]IC_Cl!$E$2:$E$106, [1]IC_Cl!$F$2:$F$106, "NA")</f>
        <v>20.11.2023</v>
      </c>
      <c r="I25" cm="1">
        <f t="array" ref="I25">_xlfn.XLOOKUP($A25&amp;$B25&amp;$C25, [1]IC_Cl!$C$2:$C$106&amp;[1]IC_Cl!$D$2:$D$106&amp;[1]IC_Cl!$E$2:$E$106, [1]IC_Cl!$M$2:$M$106, "NA")</f>
        <v>5</v>
      </c>
      <c r="J25" s="4" cm="1">
        <f t="array" ref="J25">_xlfn.XLOOKUP($A25&amp;$B25&amp;$C25, [1]IC_Cl!$C$2:$C$106&amp;[1]IC_Cl!$D$2:$D$106&amp;[1]IC_Cl!$E$2:$E$106, [1]IC_Cl!$I$2:$I$106, "NA")</f>
        <v>0.40289999999999998</v>
      </c>
      <c r="K25" s="4" cm="1">
        <f t="array" ref="K25">_xlfn.XLOOKUP($A25&amp;$B25&amp;$C25, [1]IC_Cl!$C$2:$C$106&amp;[1]IC_Cl!$D$2:$D$106&amp;[1]IC_Cl!$E$2:$E$106, [1]IC_Cl!$N$2:$N$106, "NA")</f>
        <v>8.6207746969566443</v>
      </c>
      <c r="L25" s="4" cm="1">
        <f t="array" ref="L25">_xlfn.XLOOKUP($A25&amp;$B25&amp;$C25, [1]IC_Cl!$C$2:$C$106&amp;[1]IC_Cl!$D$2:$D$106&amp;[1]IC_Cl!$E$2:$E$106, [1]IC_Cl!$O$2:$O$106, "NA")</f>
        <v>7.7930000000000001</v>
      </c>
      <c r="M25" s="4" t="str" cm="1">
        <f t="array" ref="M25">_xlfn.XLOOKUP($A25&amp;$B25&amp;$C25, [1]IC_Nitrite!$C$2:$C$106&amp;[1]IC_Nitrite!$D$2:$D$106&amp;[1]IC_Nitrite!$E$2:$E$106, [1]IC_Nitrite!$I$2:$I$106, "NA")</f>
        <v>NA</v>
      </c>
      <c r="N25" s="4" t="str" cm="1">
        <f t="array" ref="N25">_xlfn.XLOOKUP($A25&amp;$B25&amp;$C25, [1]IC_Nitrite!$C$2:$C$106&amp;[1]IC_Nitrite!$D$2:$D$106&amp;[1]IC_Nitrite!$E$2:$E$106, [1]IC_Nitrite!$N$2:$N$106, "NA")</f>
        <v>NA</v>
      </c>
      <c r="O25" s="4" t="str" cm="1">
        <f t="array" ref="O25">_xlfn.XLOOKUP($A25&amp;$B25&amp;$C25, [1]IC_Nitrite!$C$2:$C$106&amp;[1]IC_Nitrite!$D$2:$D$106&amp;[1]IC_Nitrite!$E$2:$E$106, [1]IC_Nitrite!$O$2:$O$106, "NA")</f>
        <v>NA</v>
      </c>
      <c r="P25" s="4" cm="1">
        <f t="array" ref="P25">_xlfn.XLOOKUP($A25&amp;$B25&amp;$C25, [1]IC_Nitrate!$C$2:$C$106&amp;[1]IC_Nitrate!$D$2:$D$106&amp;[1]IC_Nitrate!$E$2:$E$106, [1]IC_Nitrate!$I$2:$I$106, "NA")</f>
        <v>0.23400000000000001</v>
      </c>
      <c r="Q25" s="4" cm="1">
        <f t="array" ref="Q25">_xlfn.XLOOKUP($A25&amp;$B25&amp;$C25, [1]IC_Nitrate!$C$2:$C$106&amp;[1]IC_Nitrate!$D$2:$D$106&amp;[1]IC_Nitrate!$E$2:$E$106, [1]IC_Nitrate!$N$2:$N$106, "NA")</f>
        <v>8.9927627105391075</v>
      </c>
      <c r="R25" s="4" cm="1">
        <f t="array" ref="R25">_xlfn.XLOOKUP($A25&amp;$B25&amp;$C25, [1]IC_Nitrate!$C$2:$C$106&amp;[1]IC_Nitrate!$D$2:$D$106&amp;[1]IC_Nitrate!$E$2:$E$106, [1]IC_Nitrate!$O$2:$O$106, "NA")</f>
        <v>9.9570000000000007</v>
      </c>
      <c r="S25" s="4" cm="1">
        <f t="array" ref="S25">_xlfn.XLOOKUP($A25&amp;$B25&amp;$C25, [1]IC_SO4!$C$2:$C$106&amp;[1]IC_SO4!$D$2:$D$106&amp;[1]IC_SO4!$E$2:$E$106, [1]IC_SO4!$I$2:$I$106, "NA")</f>
        <v>4.6399999999999997E-2</v>
      </c>
      <c r="T25" s="4" cm="1">
        <f t="array" ref="T25">_xlfn.XLOOKUP($A25&amp;$B25&amp;$C25, [1]IC_SO4!$C$2:$C$106&amp;[1]IC_SO4!$D$2:$D$106&amp;[1]IC_SO4!$E$2:$E$106, [1]IC_SO4!$N$2:$N$106, "NA")</f>
        <v>2.5124701606869331</v>
      </c>
      <c r="U25" s="4" cm="1">
        <f t="array" ref="U25">_xlfn.XLOOKUP($A25&amp;$B25&amp;$C25, [1]IC_SO4!$C$2:$C$106&amp;[1]IC_SO4!$D$2:$D$106&amp;[1]IC_SO4!$E$2:$E$106, [1]IC_SO4!$O$2:$O$106, "NA")</f>
        <v>2.8825000000000003</v>
      </c>
      <c r="V25" t="str" cm="1">
        <f t="array" ref="V25">_xlfn.XLOOKUP($A25&amp;$B25&amp;$C25, [1]IC_Cl!$C$2:$C$106&amp;[1]IC_Cl!$D$2:$D$106&amp;[1]IC_Cl!$E$2:$E$106, [1]IC_Cl!$P$2:$P$106, "NA")</f>
        <v>10 10 Top</v>
      </c>
    </row>
    <row r="26" spans="1:22" x14ac:dyDescent="0.25">
      <c r="A26">
        <v>10</v>
      </c>
      <c r="B26">
        <v>20</v>
      </c>
      <c r="C26" t="s">
        <v>15</v>
      </c>
      <c r="D26">
        <v>1</v>
      </c>
      <c r="E26">
        <v>55.250151000000002</v>
      </c>
      <c r="F26">
        <v>-4.484407</v>
      </c>
      <c r="G26" t="s">
        <v>26</v>
      </c>
      <c r="H26" t="str" cm="1">
        <f t="array" ref="H26">_xlfn.XLOOKUP($A26&amp;$B26&amp;$C26, [1]IC_Cl!$C$2:$C$106&amp;[1]IC_Cl!$D$2:$D$106&amp;[1]IC_Cl!$E$2:$E$106, [1]IC_Cl!$F$2:$F$106, "NA")</f>
        <v>20.11.2023</v>
      </c>
      <c r="I26" cm="1">
        <f t="array" ref="I26">_xlfn.XLOOKUP($A26&amp;$B26&amp;$C26, [1]IC_Cl!$C$2:$C$106&amp;[1]IC_Cl!$D$2:$D$106&amp;[1]IC_Cl!$E$2:$E$106, [1]IC_Cl!$M$2:$M$106, "NA")</f>
        <v>5</v>
      </c>
      <c r="J26" s="4" cm="1">
        <f t="array" ref="J26">_xlfn.XLOOKUP($A26&amp;$B26&amp;$C26, [1]IC_Cl!$C$2:$C$106&amp;[1]IC_Cl!$D$2:$D$106&amp;[1]IC_Cl!$E$2:$E$106, [1]IC_Cl!$I$2:$I$106, "NA")</f>
        <v>0.39810000000000001</v>
      </c>
      <c r="K26" s="4" cm="1">
        <f t="array" ref="K26">_xlfn.XLOOKUP($A26&amp;$B26&amp;$C26, [1]IC_Cl!$C$2:$C$106&amp;[1]IC_Cl!$D$2:$D$106&amp;[1]IC_Cl!$E$2:$E$106, [1]IC_Cl!$N$2:$N$106, "NA")</f>
        <v>8.500314853996219</v>
      </c>
      <c r="L26" s="4" cm="1">
        <f t="array" ref="L26">_xlfn.XLOOKUP($A26&amp;$B26&amp;$C26, [1]IC_Cl!$C$2:$C$106&amp;[1]IC_Cl!$D$2:$D$106&amp;[1]IC_Cl!$E$2:$E$106, [1]IC_Cl!$O$2:$O$106, "NA")</f>
        <v>7.6695000000000002</v>
      </c>
      <c r="M26" s="4" t="str" cm="1">
        <f t="array" ref="M26">_xlfn.XLOOKUP($A26&amp;$B26&amp;$C26, [1]IC_Nitrite!$C$2:$C$106&amp;[1]IC_Nitrite!$D$2:$D$106&amp;[1]IC_Nitrite!$E$2:$E$106, [1]IC_Nitrite!$I$2:$I$106, "NA")</f>
        <v>NA</v>
      </c>
      <c r="N26" s="4" t="str" cm="1">
        <f t="array" ref="N26">_xlfn.XLOOKUP($A26&amp;$B26&amp;$C26, [1]IC_Nitrite!$C$2:$C$106&amp;[1]IC_Nitrite!$D$2:$D$106&amp;[1]IC_Nitrite!$E$2:$E$106, [1]IC_Nitrite!$N$2:$N$106, "NA")</f>
        <v>NA</v>
      </c>
      <c r="O26" s="4" t="str" cm="1">
        <f t="array" ref="O26">_xlfn.XLOOKUP($A26&amp;$B26&amp;$C26, [1]IC_Nitrite!$C$2:$C$106&amp;[1]IC_Nitrite!$D$2:$D$106&amp;[1]IC_Nitrite!$E$2:$E$106, [1]IC_Nitrite!$O$2:$O$106, "NA")</f>
        <v>NA</v>
      </c>
      <c r="P26" s="4" cm="1">
        <f t="array" ref="P26">_xlfn.XLOOKUP($A26&amp;$B26&amp;$C26, [1]IC_Nitrate!$C$2:$C$106&amp;[1]IC_Nitrate!$D$2:$D$106&amp;[1]IC_Nitrate!$E$2:$E$106, [1]IC_Nitrate!$I$2:$I$106, "NA")</f>
        <v>0.2545</v>
      </c>
      <c r="Q26" s="4" cm="1">
        <f t="array" ref="Q26">_xlfn.XLOOKUP($A26&amp;$B26&amp;$C26, [1]IC_Nitrate!$C$2:$C$106&amp;[1]IC_Nitrate!$D$2:$D$106&amp;[1]IC_Nitrate!$E$2:$E$106, [1]IC_Nitrate!$N$2:$N$106, "NA")</f>
        <v>9.8733721789962239</v>
      </c>
      <c r="R26" s="4" cm="1">
        <f t="array" ref="R26">_xlfn.XLOOKUP($A26&amp;$B26&amp;$C26, [1]IC_Nitrate!$C$2:$C$106&amp;[1]IC_Nitrate!$D$2:$D$106&amp;[1]IC_Nitrate!$E$2:$E$106, [1]IC_Nitrate!$O$2:$O$106, "NA")</f>
        <v>10.824</v>
      </c>
      <c r="S26" s="4" cm="1">
        <f t="array" ref="S26">_xlfn.XLOOKUP($A26&amp;$B26&amp;$C26, [1]IC_SO4!$C$2:$C$106&amp;[1]IC_SO4!$D$2:$D$106&amp;[1]IC_SO4!$E$2:$E$106, [1]IC_SO4!$I$2:$I$106, "NA")</f>
        <v>5.3199999999999997E-2</v>
      </c>
      <c r="T26" s="4" cm="1">
        <f t="array" ref="T26">_xlfn.XLOOKUP($A26&amp;$B26&amp;$C26, [1]IC_SO4!$C$2:$C$106&amp;[1]IC_SO4!$D$2:$D$106&amp;[1]IC_SO4!$E$2:$E$106, [1]IC_SO4!$N$2:$N$106, "NA")</f>
        <v>2.7514437854873295</v>
      </c>
      <c r="U26" s="4" cm="1">
        <f t="array" ref="U26">_xlfn.XLOOKUP($A26&amp;$B26&amp;$C26, [1]IC_SO4!$C$2:$C$106&amp;[1]IC_SO4!$D$2:$D$106&amp;[1]IC_SO4!$E$2:$E$106, [1]IC_SO4!$O$2:$O$106, "NA")</f>
        <v>3.1225000000000005</v>
      </c>
      <c r="V26" t="str" cm="1">
        <f t="array" ref="V26">_xlfn.XLOOKUP($A26&amp;$B26&amp;$C26, [1]IC_Cl!$C$2:$C$106&amp;[1]IC_Cl!$D$2:$D$106&amp;[1]IC_Cl!$E$2:$E$106, [1]IC_Cl!$P$2:$P$106, "NA")</f>
        <v>10 20 Top</v>
      </c>
    </row>
    <row r="27" spans="1:22" x14ac:dyDescent="0.25">
      <c r="A27">
        <v>10</v>
      </c>
      <c r="B27">
        <v>30</v>
      </c>
      <c r="C27" t="s">
        <v>15</v>
      </c>
      <c r="D27">
        <v>1</v>
      </c>
      <c r="E27">
        <v>55.250086979999999</v>
      </c>
      <c r="F27">
        <v>-4.4845200329999999</v>
      </c>
      <c r="G27">
        <v>328.90618899999998</v>
      </c>
      <c r="H27" t="str" cm="1">
        <f t="array" ref="H27">_xlfn.XLOOKUP($A27&amp;$B27&amp;$C27, [1]IC_Cl!$C$2:$C$106&amp;[1]IC_Cl!$D$2:$D$106&amp;[1]IC_Cl!$E$2:$E$106, [1]IC_Cl!$F$2:$F$106, "NA")</f>
        <v>20.11.2023</v>
      </c>
      <c r="I27" cm="1">
        <f t="array" ref="I27">_xlfn.XLOOKUP($A27&amp;$B27&amp;$C27, [1]IC_Cl!$C$2:$C$106&amp;[1]IC_Cl!$D$2:$D$106&amp;[1]IC_Cl!$E$2:$E$106, [1]IC_Cl!$M$2:$M$106, "NA")</f>
        <v>5</v>
      </c>
      <c r="J27" s="4" cm="1">
        <f t="array" ref="J27">_xlfn.XLOOKUP($A27&amp;$B27&amp;$C27, [1]IC_Cl!$C$2:$C$106&amp;[1]IC_Cl!$D$2:$D$106&amp;[1]IC_Cl!$E$2:$E$106, [1]IC_Cl!$I$2:$I$106, "NA")</f>
        <v>0.40739999999999998</v>
      </c>
      <c r="K27" s="4" cm="1">
        <f t="array" ref="K27">_xlfn.XLOOKUP($A27&amp;$B27&amp;$C27, [1]IC_Cl!$C$2:$C$106&amp;[1]IC_Cl!$D$2:$D$106&amp;[1]IC_Cl!$E$2:$E$106, [1]IC_Cl!$N$2:$N$106, "NA")</f>
        <v>8.7337057997320429</v>
      </c>
      <c r="L27" s="4" cm="1">
        <f t="array" ref="L27">_xlfn.XLOOKUP($A27&amp;$B27&amp;$C27, [1]IC_Cl!$C$2:$C$106&amp;[1]IC_Cl!$D$2:$D$106&amp;[1]IC_Cl!$E$2:$E$106, [1]IC_Cl!$O$2:$O$106, "NA")</f>
        <v>7.9059999999999997</v>
      </c>
      <c r="M27" s="4" t="str" cm="1">
        <f t="array" ref="M27">_xlfn.XLOOKUP($A27&amp;$B27&amp;$C27, [1]IC_Nitrite!$C$2:$C$106&amp;[1]IC_Nitrite!$D$2:$D$106&amp;[1]IC_Nitrite!$E$2:$E$106, [1]IC_Nitrite!$I$2:$I$106, "NA")</f>
        <v>NA</v>
      </c>
      <c r="N27" s="4" t="str" cm="1">
        <f t="array" ref="N27">_xlfn.XLOOKUP($A27&amp;$B27&amp;$C27, [1]IC_Nitrite!$C$2:$C$106&amp;[1]IC_Nitrite!$D$2:$D$106&amp;[1]IC_Nitrite!$E$2:$E$106, [1]IC_Nitrite!$N$2:$N$106, "NA")</f>
        <v>NA</v>
      </c>
      <c r="O27" s="4" t="str" cm="1">
        <f t="array" ref="O27">_xlfn.XLOOKUP($A27&amp;$B27&amp;$C27, [1]IC_Nitrite!$C$2:$C$106&amp;[1]IC_Nitrite!$D$2:$D$106&amp;[1]IC_Nitrite!$E$2:$E$106, [1]IC_Nitrite!$O$2:$O$106, "NA")</f>
        <v>NA</v>
      </c>
      <c r="P27" s="4" cm="1">
        <f t="array" ref="P27">_xlfn.XLOOKUP($A27&amp;$B27&amp;$C27, [1]IC_Nitrate!$C$2:$C$106&amp;[1]IC_Nitrate!$D$2:$D$106&amp;[1]IC_Nitrate!$E$2:$E$106, [1]IC_Nitrate!$I$2:$I$106, "NA")</f>
        <v>0.1595</v>
      </c>
      <c r="Q27" s="4" cm="1">
        <f t="array" ref="Q27">_xlfn.XLOOKUP($A27&amp;$B27&amp;$C27, [1]IC_Nitrate!$C$2:$C$106&amp;[1]IC_Nitrate!$D$2:$D$106&amp;[1]IC_Nitrate!$E$2:$E$106, [1]IC_Nitrate!$N$2:$N$106, "NA")</f>
        <v>5.7924990324876333</v>
      </c>
      <c r="R27" s="4" cm="1">
        <f t="array" ref="R27">_xlfn.XLOOKUP($A27&amp;$B27&amp;$C27, [1]IC_Nitrate!$C$2:$C$106&amp;[1]IC_Nitrate!$D$2:$D$106&amp;[1]IC_Nitrate!$E$2:$E$106, [1]IC_Nitrate!$O$2:$O$106, "NA")</f>
        <v>6.8034999999999997</v>
      </c>
      <c r="S27" s="4" cm="1">
        <f t="array" ref="S27">_xlfn.XLOOKUP($A27&amp;$B27&amp;$C27, [1]IC_SO4!$C$2:$C$106&amp;[1]IC_SO4!$D$2:$D$106&amp;[1]IC_SO4!$E$2:$E$106, [1]IC_SO4!$I$2:$I$106, "NA")</f>
        <v>8.2000000000000003E-2</v>
      </c>
      <c r="T27" s="4" cm="1">
        <f t="array" ref="T27">_xlfn.XLOOKUP($A27&amp;$B27&amp;$C27, [1]IC_SO4!$C$2:$C$106&amp;[1]IC_SO4!$D$2:$D$106&amp;[1]IC_SO4!$E$2:$E$106, [1]IC_SO4!$N$2:$N$106, "NA")</f>
        <v>3.7635673728772439</v>
      </c>
      <c r="U27" s="4" cm="1">
        <f t="array" ref="U27">_xlfn.XLOOKUP($A27&amp;$B27&amp;$C27, [1]IC_SO4!$C$2:$C$106&amp;[1]IC_SO4!$D$2:$D$106&amp;[1]IC_SO4!$E$2:$E$106, [1]IC_SO4!$O$2:$O$106, "NA")</f>
        <v>4.1280000000000001</v>
      </c>
      <c r="V27" t="str" cm="1">
        <f t="array" ref="V27">_xlfn.XLOOKUP($A27&amp;$B27&amp;$C27, [1]IC_Cl!$C$2:$C$106&amp;[1]IC_Cl!$D$2:$D$106&amp;[1]IC_Cl!$E$2:$E$106, [1]IC_Cl!$P$2:$P$106, "NA")</f>
        <v>10 30 Top</v>
      </c>
    </row>
    <row r="28" spans="1:22" x14ac:dyDescent="0.25">
      <c r="A28">
        <v>10</v>
      </c>
      <c r="B28">
        <v>40</v>
      </c>
      <c r="C28" t="s">
        <v>15</v>
      </c>
      <c r="D28">
        <v>1</v>
      </c>
      <c r="E28">
        <v>55.250025039999997</v>
      </c>
      <c r="F28">
        <v>-4.4846050259999997</v>
      </c>
      <c r="G28">
        <v>341.68426499999998</v>
      </c>
      <c r="H28" t="str" cm="1">
        <f t="array" ref="H28">_xlfn.XLOOKUP($A28&amp;$B28&amp;$C28, [1]IC_Cl!$C$2:$C$106&amp;[1]IC_Cl!$D$2:$D$106&amp;[1]IC_Cl!$E$2:$E$106, [1]IC_Cl!$F$2:$F$106, "NA")</f>
        <v>20.11.2023</v>
      </c>
      <c r="I28" cm="1">
        <f t="array" ref="I28">_xlfn.XLOOKUP($A28&amp;$B28&amp;$C28, [1]IC_Cl!$C$2:$C$106&amp;[1]IC_Cl!$D$2:$D$106&amp;[1]IC_Cl!$E$2:$E$106, [1]IC_Cl!$M$2:$M$106, "NA")</f>
        <v>5</v>
      </c>
      <c r="J28" s="4" cm="1">
        <f t="array" ref="J28">_xlfn.XLOOKUP($A28&amp;$B28&amp;$C28, [1]IC_Cl!$C$2:$C$106&amp;[1]IC_Cl!$D$2:$D$106&amp;[1]IC_Cl!$E$2:$E$106, [1]IC_Cl!$I$2:$I$106, "NA")</f>
        <v>0.38950000000000001</v>
      </c>
      <c r="K28" s="4" cm="1">
        <f t="array" ref="K28">_xlfn.XLOOKUP($A28&amp;$B28&amp;$C28, [1]IC_Cl!$C$2:$C$106&amp;[1]IC_Cl!$D$2:$D$106&amp;[1]IC_Cl!$E$2:$E$106, [1]IC_Cl!$N$2:$N$106, "NA")</f>
        <v>8.2844909686921238</v>
      </c>
      <c r="L28" s="4" cm="1">
        <f t="array" ref="L28">_xlfn.XLOOKUP($A28&amp;$B28&amp;$C28, [1]IC_Cl!$C$2:$C$106&amp;[1]IC_Cl!$D$2:$D$106&amp;[1]IC_Cl!$E$2:$E$106, [1]IC_Cl!$O$2:$O$106, "NA")</f>
        <v>7.4524999999999997</v>
      </c>
      <c r="M28" s="4" cm="1">
        <f t="array" ref="M28">_xlfn.XLOOKUP($A28&amp;$B28&amp;$C28, [1]IC_Nitrite!$C$2:$C$106&amp;[1]IC_Nitrite!$D$2:$D$106&amp;[1]IC_Nitrite!$E$2:$E$106, [1]IC_Nitrite!$I$2:$I$106, "NA")</f>
        <v>2.47E-2</v>
      </c>
      <c r="N28" s="4" t="str" cm="1">
        <f t="array" ref="N28">_xlfn.XLOOKUP($A28&amp;$B28&amp;$C28, [1]IC_Nitrite!$C$2:$C$106&amp;[1]IC_Nitrite!$D$2:$D$106&amp;[1]IC_Nitrite!$E$2:$E$106, [1]IC_Nitrite!$N$2:$N$106, "NA")</f>
        <v>NA</v>
      </c>
      <c r="O28" s="4" t="str" cm="1">
        <f t="array" ref="O28">_xlfn.XLOOKUP($A28&amp;$B28&amp;$C28, [1]IC_Nitrite!$C$2:$C$106&amp;[1]IC_Nitrite!$D$2:$D$106&amp;[1]IC_Nitrite!$E$2:$E$106, [1]IC_Nitrite!$O$2:$O$106, "NA")</f>
        <v>NA</v>
      </c>
      <c r="P28" s="4" cm="1">
        <f t="array" ref="P28">_xlfn.XLOOKUP($A28&amp;$B28&amp;$C28, [1]IC_Nitrate!$C$2:$C$106&amp;[1]IC_Nitrate!$D$2:$D$106&amp;[1]IC_Nitrate!$E$2:$E$106, [1]IC_Nitrate!$I$2:$I$106, "NA")</f>
        <v>0.14910000000000001</v>
      </c>
      <c r="Q28" s="4" cm="1">
        <f t="array" ref="Q28">_xlfn.XLOOKUP($A28&amp;$B28&amp;$C28, [1]IC_Nitrate!$C$2:$C$106&amp;[1]IC_Nitrate!$D$2:$D$106&amp;[1]IC_Nitrate!$E$2:$E$106, [1]IC_Nitrate!$N$2:$N$106, "NA")</f>
        <v>5.3457508143435355</v>
      </c>
      <c r="R28" s="4" cm="1">
        <f t="array" ref="R28">_xlfn.XLOOKUP($A28&amp;$B28&amp;$C28, [1]IC_Nitrate!$C$2:$C$106&amp;[1]IC_Nitrate!$D$2:$D$106&amp;[1]IC_Nitrate!$E$2:$E$106, [1]IC_Nitrate!$O$2:$O$106, "NA")</f>
        <v>6.3620000000000001</v>
      </c>
      <c r="S28" s="4" cm="1">
        <f t="array" ref="S28">_xlfn.XLOOKUP($A28&amp;$B28&amp;$C28, [1]IC_SO4!$C$2:$C$106&amp;[1]IC_SO4!$D$2:$D$106&amp;[1]IC_SO4!$E$2:$E$106, [1]IC_SO4!$I$2:$I$106, "NA")</f>
        <v>0.1303</v>
      </c>
      <c r="T28" s="4" cm="1">
        <f t="array" ref="T28">_xlfn.XLOOKUP($A28&amp;$B28&amp;$C28, [1]IC_SO4!$C$2:$C$106&amp;[1]IC_SO4!$D$2:$D$106&amp;[1]IC_SO4!$E$2:$E$106, [1]IC_SO4!$N$2:$N$106, "NA")</f>
        <v>5.4609829725624124</v>
      </c>
      <c r="U28" s="4" cm="1">
        <f t="array" ref="U28">_xlfn.XLOOKUP($A28&amp;$B28&amp;$C28, [1]IC_SO4!$C$2:$C$106&amp;[1]IC_SO4!$D$2:$D$106&amp;[1]IC_SO4!$E$2:$E$106, [1]IC_SO4!$O$2:$O$106, "NA")</f>
        <v>5.8155000000000001</v>
      </c>
      <c r="V28" t="str" cm="1">
        <f t="array" ref="V28">_xlfn.XLOOKUP($A28&amp;$B28&amp;$C28, [1]IC_Cl!$C$2:$C$106&amp;[1]IC_Cl!$D$2:$D$106&amp;[1]IC_Cl!$E$2:$E$106, [1]IC_Cl!$P$2:$P$106, "NA")</f>
        <v>10 40 Top</v>
      </c>
    </row>
    <row r="29" spans="1:22" x14ac:dyDescent="0.25">
      <c r="A29">
        <v>10</v>
      </c>
      <c r="B29">
        <v>50</v>
      </c>
      <c r="C29" t="s">
        <v>15</v>
      </c>
      <c r="D29">
        <v>1</v>
      </c>
      <c r="E29">
        <v>55.249939040000001</v>
      </c>
      <c r="F29">
        <v>-4.4846600109999999</v>
      </c>
      <c r="G29">
        <v>346.04257200000001</v>
      </c>
      <c r="H29" t="str" cm="1">
        <f t="array" ref="H29">_xlfn.XLOOKUP($A29&amp;$B29&amp;$C29, [1]IC_Cl!$C$2:$C$106&amp;[1]IC_Cl!$D$2:$D$106&amp;[1]IC_Cl!$E$2:$E$106, [1]IC_Cl!$F$2:$F$106, "NA")</f>
        <v>20.11.2023</v>
      </c>
      <c r="I29" cm="1">
        <f t="array" ref="I29">_xlfn.XLOOKUP($A29&amp;$B29&amp;$C29, [1]IC_Cl!$C$2:$C$106&amp;[1]IC_Cl!$D$2:$D$106&amp;[1]IC_Cl!$E$2:$E$106, [1]IC_Cl!$M$2:$M$106, "NA")</f>
        <v>5</v>
      </c>
      <c r="J29" s="4" cm="1">
        <f t="array" ref="J29">_xlfn.XLOOKUP($A29&amp;$B29&amp;$C29, [1]IC_Cl!$C$2:$C$106&amp;[1]IC_Cl!$D$2:$D$106&amp;[1]IC_Cl!$E$2:$E$106, [1]IC_Cl!$I$2:$I$106, "NA")</f>
        <v>0.35620000000000002</v>
      </c>
      <c r="K29" s="4" t="str" cm="1">
        <f t="array" ref="K29">_xlfn.XLOOKUP($A29&amp;$B29&amp;$C29, [1]IC_Cl!$C$2:$C$106&amp;[1]IC_Cl!$D$2:$D$106&amp;[1]IC_Cl!$E$2:$E$106, [1]IC_Cl!$N$2:$N$106, "NA")</f>
        <v>NA</v>
      </c>
      <c r="L29" s="4" t="str" cm="1">
        <f t="array" ref="L29">_xlfn.XLOOKUP($A29&amp;$B29&amp;$C29, [1]IC_Cl!$C$2:$C$106&amp;[1]IC_Cl!$D$2:$D$106&amp;[1]IC_Cl!$E$2:$E$106, [1]IC_Cl!$O$2:$O$106, "NA")</f>
        <v>NA</v>
      </c>
      <c r="M29" s="4" t="str" cm="1">
        <f t="array" ref="M29">_xlfn.XLOOKUP($A29&amp;$B29&amp;$C29, [1]IC_Nitrite!$C$2:$C$106&amp;[1]IC_Nitrite!$D$2:$D$106&amp;[1]IC_Nitrite!$E$2:$E$106, [1]IC_Nitrite!$I$2:$I$106, "NA")</f>
        <v>NA</v>
      </c>
      <c r="N29" s="4" t="str" cm="1">
        <f t="array" ref="N29">_xlfn.XLOOKUP($A29&amp;$B29&amp;$C29, [1]IC_Nitrite!$C$2:$C$106&amp;[1]IC_Nitrite!$D$2:$D$106&amp;[1]IC_Nitrite!$E$2:$E$106, [1]IC_Nitrite!$N$2:$N$106, "NA")</f>
        <v>NA</v>
      </c>
      <c r="O29" s="4" t="str" cm="1">
        <f t="array" ref="O29">_xlfn.XLOOKUP($A29&amp;$B29&amp;$C29, [1]IC_Nitrite!$C$2:$C$106&amp;[1]IC_Nitrite!$D$2:$D$106&amp;[1]IC_Nitrite!$E$2:$E$106, [1]IC_Nitrite!$O$2:$O$106, "NA")</f>
        <v>NA</v>
      </c>
      <c r="P29" s="4" cm="1">
        <f t="array" ref="P29">_xlfn.XLOOKUP($A29&amp;$B29&amp;$C29, [1]IC_Nitrate!$C$2:$C$106&amp;[1]IC_Nitrate!$D$2:$D$106&amp;[1]IC_Nitrate!$E$2:$E$106, [1]IC_Nitrate!$I$2:$I$106, "NA")</f>
        <v>0.14069999999999999</v>
      </c>
      <c r="Q29" s="4" cm="1">
        <f t="array" ref="Q29">_xlfn.XLOOKUP($A29&amp;$B29&amp;$C29, [1]IC_Nitrate!$C$2:$C$106&amp;[1]IC_Nitrate!$D$2:$D$106&amp;[1]IC_Nitrate!$E$2:$E$106, [1]IC_Nitrate!$N$2:$N$106, "NA")</f>
        <v>4.984915715073301</v>
      </c>
      <c r="R29" s="4" cm="1">
        <f t="array" ref="R29">_xlfn.XLOOKUP($A29&amp;$B29&amp;$C29, [1]IC_Nitrate!$C$2:$C$106&amp;[1]IC_Nitrate!$D$2:$D$106&amp;[1]IC_Nitrate!$E$2:$E$106, [1]IC_Nitrate!$O$2:$O$106, "NA")</f>
        <v>6.0075000000000003</v>
      </c>
      <c r="S29" s="4" cm="1">
        <f t="array" ref="S29">_xlfn.XLOOKUP($A29&amp;$B29&amp;$C29, [1]IC_SO4!$C$2:$C$106&amp;[1]IC_SO4!$D$2:$D$106&amp;[1]IC_SO4!$E$2:$E$106, [1]IC_SO4!$I$2:$I$106, "NA")</f>
        <v>8.9899999999999994E-2</v>
      </c>
      <c r="T29" s="4" cm="1">
        <f t="array" ref="T29">_xlfn.XLOOKUP($A29&amp;$B29&amp;$C29, [1]IC_SO4!$C$2:$C$106&amp;[1]IC_SO4!$D$2:$D$106&amp;[1]IC_SO4!$E$2:$E$106, [1]IC_SO4!$N$2:$N$106, "NA")</f>
        <v>4.0411984958071159</v>
      </c>
      <c r="U29" s="4" cm="1">
        <f t="array" ref="U29">_xlfn.XLOOKUP($A29&amp;$B29&amp;$C29, [1]IC_SO4!$C$2:$C$106&amp;[1]IC_SO4!$D$2:$D$106&amp;[1]IC_SO4!$E$2:$E$106, [1]IC_SO4!$O$2:$O$106, "NA")</f>
        <v>4.4030000000000005</v>
      </c>
      <c r="V29" t="str" cm="1">
        <f t="array" ref="V29">_xlfn.XLOOKUP($A29&amp;$B29&amp;$C29, [1]IC_Cl!$C$2:$C$106&amp;[1]IC_Cl!$D$2:$D$106&amp;[1]IC_Cl!$E$2:$E$106, [1]IC_Cl!$P$2:$P$106, "NA")</f>
        <v>10 50 Top</v>
      </c>
    </row>
    <row r="30" spans="1:22" x14ac:dyDescent="0.25">
      <c r="A30">
        <v>10</v>
      </c>
      <c r="B30">
        <v>60</v>
      </c>
      <c r="C30" t="s">
        <v>15</v>
      </c>
      <c r="D30">
        <v>1</v>
      </c>
      <c r="E30">
        <v>55.249828979999997</v>
      </c>
      <c r="F30">
        <v>-4.4846640339999997</v>
      </c>
      <c r="G30">
        <v>346.106537</v>
      </c>
      <c r="H30" t="str" cm="1">
        <f t="array" ref="H30">_xlfn.XLOOKUP($A30&amp;$B30&amp;$C30, [1]IC_Cl!$C$2:$C$106&amp;[1]IC_Cl!$D$2:$D$106&amp;[1]IC_Cl!$E$2:$E$106, [1]IC_Cl!$F$2:$F$106, "NA")</f>
        <v>17.11.2023</v>
      </c>
      <c r="I30" cm="1">
        <f t="array" ref="I30">_xlfn.XLOOKUP($A30&amp;$B30&amp;$C30, [1]IC_Cl!$C$2:$C$106&amp;[1]IC_Cl!$D$2:$D$106&amp;[1]IC_Cl!$E$2:$E$106, [1]IC_Cl!$M$2:$M$106, "NA")</f>
        <v>5</v>
      </c>
      <c r="J30" s="4" cm="1">
        <f t="array" ref="J30">_xlfn.XLOOKUP($A30&amp;$B30&amp;$C30, [1]IC_Cl!$C$2:$C$106&amp;[1]IC_Cl!$D$2:$D$106&amp;[1]IC_Cl!$E$2:$E$106, [1]IC_Cl!$I$2:$I$106, "NA")</f>
        <v>0.43190000000000001</v>
      </c>
      <c r="K30" s="4" cm="1">
        <f t="array" ref="K30">_xlfn.XLOOKUP($A30&amp;$B30&amp;$C30, [1]IC_Cl!$C$2:$C$106&amp;[1]IC_Cl!$D$2:$D$106&amp;[1]IC_Cl!$E$2:$E$106, [1]IC_Cl!$N$2:$N$106, "NA")</f>
        <v>9.7055240284119737</v>
      </c>
      <c r="L30" s="4" cm="1">
        <f t="array" ref="L30">_xlfn.XLOOKUP($A30&amp;$B30&amp;$C30, [1]IC_Cl!$C$2:$C$106&amp;[1]IC_Cl!$D$2:$D$106&amp;[1]IC_Cl!$E$2:$E$106, [1]IC_Cl!$O$2:$O$106, "NA")</f>
        <v>9.6129999999999995</v>
      </c>
      <c r="M30" s="4" t="str" cm="1">
        <f t="array" ref="M30">_xlfn.XLOOKUP($A30&amp;$B30&amp;$C30, [1]IC_Nitrite!$C$2:$C$106&amp;[1]IC_Nitrite!$D$2:$D$106&amp;[1]IC_Nitrite!$E$2:$E$106, [1]IC_Nitrite!$I$2:$I$106, "NA")</f>
        <v>NA</v>
      </c>
      <c r="N30" s="4" t="str" cm="1">
        <f t="array" ref="N30">_xlfn.XLOOKUP($A30&amp;$B30&amp;$C30, [1]IC_Nitrite!$C$2:$C$106&amp;[1]IC_Nitrite!$D$2:$D$106&amp;[1]IC_Nitrite!$E$2:$E$106, [1]IC_Nitrite!$N$2:$N$106, "NA")</f>
        <v>NA</v>
      </c>
      <c r="O30" s="4" t="str" cm="1">
        <f t="array" ref="O30">_xlfn.XLOOKUP($A30&amp;$B30&amp;$C30, [1]IC_Nitrite!$C$2:$C$106&amp;[1]IC_Nitrite!$D$2:$D$106&amp;[1]IC_Nitrite!$E$2:$E$106, [1]IC_Nitrite!$O$2:$O$106, "NA")</f>
        <v>NA</v>
      </c>
      <c r="P30" s="4" cm="1">
        <f t="array" ref="P30">_xlfn.XLOOKUP($A30&amp;$B30&amp;$C30, [1]IC_Nitrate!$C$2:$C$106&amp;[1]IC_Nitrate!$D$2:$D$106&amp;[1]IC_Nitrate!$E$2:$E$106, [1]IC_Nitrate!$I$2:$I$106, "NA")</f>
        <v>1.6199999999999999E-2</v>
      </c>
      <c r="Q30" s="4" t="str" cm="1">
        <f t="array" ref="Q30">_xlfn.XLOOKUP($A30&amp;$B30&amp;$C30, [1]IC_Nitrate!$C$2:$C$106&amp;[1]IC_Nitrate!$D$2:$D$106&amp;[1]IC_Nitrate!$E$2:$E$106, [1]IC_Nitrate!$N$2:$N$106, "NA")</f>
        <v>NA</v>
      </c>
      <c r="R30" s="4" cm="1">
        <f t="array" ref="R30">_xlfn.XLOOKUP($A30&amp;$B30&amp;$C30, [1]IC_Nitrate!$C$2:$C$106&amp;[1]IC_Nitrate!$D$2:$D$106&amp;[1]IC_Nitrate!$E$2:$E$106, [1]IC_Nitrate!$O$2:$O$106, "NA")</f>
        <v>0.623</v>
      </c>
      <c r="S30" s="4" cm="1">
        <f t="array" ref="S30">_xlfn.XLOOKUP($A30&amp;$B30&amp;$C30, [1]IC_SO4!$C$2:$C$106&amp;[1]IC_SO4!$D$2:$D$106&amp;[1]IC_SO4!$E$2:$E$106, [1]IC_SO4!$I$2:$I$106, "NA")</f>
        <v>3.1099999999999999E-2</v>
      </c>
      <c r="T30" s="4" t="str" cm="1">
        <f t="array" ref="T30">_xlfn.XLOOKUP($A30&amp;$B30&amp;$C30, [1]IC_SO4!$C$2:$C$106&amp;[1]IC_SO4!$D$2:$D$106&amp;[1]IC_SO4!$E$2:$E$106, [1]IC_SO4!$N$2:$N$106, "NA")</f>
        <v>NA</v>
      </c>
      <c r="U30" s="4" t="str" cm="1">
        <f t="array" ref="U30">_xlfn.XLOOKUP($A30&amp;$B30&amp;$C30, [1]IC_SO4!$C$2:$C$106&amp;[1]IC_SO4!$D$2:$D$106&amp;[1]IC_SO4!$E$2:$E$106, [1]IC_SO4!$O$2:$O$106, "NA")</f>
        <v>NA</v>
      </c>
      <c r="V30" t="str" cm="1">
        <f t="array" ref="V30">_xlfn.XLOOKUP($A30&amp;$B30&amp;$C30, [1]IC_Cl!$C$2:$C$106&amp;[1]IC_Cl!$D$2:$D$106&amp;[1]IC_Cl!$E$2:$E$106, [1]IC_Cl!$P$2:$P$106, "NA")</f>
        <v>10 60 Top</v>
      </c>
    </row>
    <row r="31" spans="1:22" x14ac:dyDescent="0.25">
      <c r="A31">
        <v>10</v>
      </c>
      <c r="B31">
        <v>70</v>
      </c>
      <c r="C31" t="s">
        <v>15</v>
      </c>
      <c r="D31">
        <v>1</v>
      </c>
      <c r="E31">
        <v>55.249716999999997</v>
      </c>
      <c r="F31">
        <v>-4.4847170079999996</v>
      </c>
      <c r="G31">
        <v>332.89868200000001</v>
      </c>
      <c r="H31" t="str" cm="1">
        <f t="array" ref="H31">_xlfn.XLOOKUP($A31&amp;$B31&amp;$C31, [1]IC_Cl!$C$2:$C$106&amp;[1]IC_Cl!$D$2:$D$106&amp;[1]IC_Cl!$E$2:$E$106, [1]IC_Cl!$F$2:$F$106, "NA")</f>
        <v>17.11.2023</v>
      </c>
      <c r="I31" cm="1">
        <f t="array" ref="I31">_xlfn.XLOOKUP($A31&amp;$B31&amp;$C31, [1]IC_Cl!$C$2:$C$106&amp;[1]IC_Cl!$D$2:$D$106&amp;[1]IC_Cl!$E$2:$E$106, [1]IC_Cl!$M$2:$M$106, "NA")</f>
        <v>5</v>
      </c>
      <c r="J31" s="4" cm="1">
        <f t="array" ref="J31">_xlfn.XLOOKUP($A31&amp;$B31&amp;$C31, [1]IC_Cl!$C$2:$C$106&amp;[1]IC_Cl!$D$2:$D$106&amp;[1]IC_Cl!$E$2:$E$106, [1]IC_Cl!$I$2:$I$106, "NA")</f>
        <v>0.40179999999999999</v>
      </c>
      <c r="K31" s="4" cm="1">
        <f t="array" ref="K31">_xlfn.XLOOKUP($A31&amp;$B31&amp;$C31, [1]IC_Cl!$C$2:$C$106&amp;[1]IC_Cl!$D$2:$D$106&amp;[1]IC_Cl!$E$2:$E$106, [1]IC_Cl!$N$2:$N$106, "NA")</f>
        <v>8.9268946435777057</v>
      </c>
      <c r="L31" s="4" cm="1">
        <f t="array" ref="L31">_xlfn.XLOOKUP($A31&amp;$B31&amp;$C31, [1]IC_Cl!$C$2:$C$106&amp;[1]IC_Cl!$D$2:$D$106&amp;[1]IC_Cl!$E$2:$E$106, [1]IC_Cl!$O$2:$O$106, "NA")</f>
        <v>8.8339999999999996</v>
      </c>
      <c r="M31" s="4" t="str" cm="1">
        <f t="array" ref="M31">_xlfn.XLOOKUP($A31&amp;$B31&amp;$C31, [1]IC_Nitrite!$C$2:$C$106&amp;[1]IC_Nitrite!$D$2:$D$106&amp;[1]IC_Nitrite!$E$2:$E$106, [1]IC_Nitrite!$I$2:$I$106, "NA")</f>
        <v>NA</v>
      </c>
      <c r="N31" s="4" t="str" cm="1">
        <f t="array" ref="N31">_xlfn.XLOOKUP($A31&amp;$B31&amp;$C31, [1]IC_Nitrite!$C$2:$C$106&amp;[1]IC_Nitrite!$D$2:$D$106&amp;[1]IC_Nitrite!$E$2:$E$106, [1]IC_Nitrite!$N$2:$N$106, "NA")</f>
        <v>NA</v>
      </c>
      <c r="O31" s="4" t="str" cm="1">
        <f t="array" ref="O31">_xlfn.XLOOKUP($A31&amp;$B31&amp;$C31, [1]IC_Nitrite!$C$2:$C$106&amp;[1]IC_Nitrite!$D$2:$D$106&amp;[1]IC_Nitrite!$E$2:$E$106, [1]IC_Nitrite!$O$2:$O$106, "NA")</f>
        <v>NA</v>
      </c>
      <c r="P31" s="4" cm="1">
        <f t="array" ref="P31">_xlfn.XLOOKUP($A31&amp;$B31&amp;$C31, [1]IC_Nitrate!$C$2:$C$106&amp;[1]IC_Nitrate!$D$2:$D$106&amp;[1]IC_Nitrate!$E$2:$E$106, [1]IC_Nitrate!$I$2:$I$106, "NA")</f>
        <v>7.6499999999999999E-2</v>
      </c>
      <c r="Q31" s="4" cm="1">
        <f t="array" ref="Q31">_xlfn.XLOOKUP($A31&amp;$B31&amp;$C31, [1]IC_Nitrate!$C$2:$C$106&amp;[1]IC_Nitrate!$D$2:$D$106&amp;[1]IC_Nitrate!$E$2:$E$106, [1]IC_Nitrate!$N$2:$N$106, "NA")</f>
        <v>1.4656948185707543</v>
      </c>
      <c r="R31" s="4" cm="1">
        <f t="array" ref="R31">_xlfn.XLOOKUP($A31&amp;$B31&amp;$C31, [1]IC_Nitrate!$C$2:$C$106&amp;[1]IC_Nitrate!$D$2:$D$106&amp;[1]IC_Nitrate!$E$2:$E$106, [1]IC_Nitrate!$O$2:$O$106, "NA")</f>
        <v>3.2549999999999999</v>
      </c>
      <c r="S31" s="4" cm="1">
        <f t="array" ref="S31">_xlfn.XLOOKUP($A31&amp;$B31&amp;$C31, [1]IC_SO4!$C$2:$C$106&amp;[1]IC_SO4!$D$2:$D$106&amp;[1]IC_SO4!$E$2:$E$106, [1]IC_SO4!$I$2:$I$106, "NA")</f>
        <v>7.7899999999999997E-2</v>
      </c>
      <c r="T31" s="4" cm="1">
        <f t="array" ref="T31">_xlfn.XLOOKUP($A31&amp;$B31&amp;$C31, [1]IC_SO4!$C$2:$C$106&amp;[1]IC_SO4!$D$2:$D$106&amp;[1]IC_SO4!$E$2:$E$106, [1]IC_SO4!$N$2:$N$106, "NA")</f>
        <v>3.3223806063565693</v>
      </c>
      <c r="U31" s="4" cm="1">
        <f t="array" ref="U31">_xlfn.XLOOKUP($A31&amp;$B31&amp;$C31, [1]IC_SO4!$C$2:$C$106&amp;[1]IC_SO4!$D$2:$D$106&amp;[1]IC_SO4!$E$2:$E$106, [1]IC_SO4!$O$2:$O$106, "NA")</f>
        <v>3.3214999999999999</v>
      </c>
      <c r="V31" t="str" cm="1">
        <f t="array" ref="V31">_xlfn.XLOOKUP($A31&amp;$B31&amp;$C31, [1]IC_Cl!$C$2:$C$106&amp;[1]IC_Cl!$D$2:$D$106&amp;[1]IC_Cl!$E$2:$E$106, [1]IC_Cl!$P$2:$P$106, "NA")</f>
        <v>10 70 Top</v>
      </c>
    </row>
    <row r="32" spans="1:22" x14ac:dyDescent="0.25">
      <c r="A32">
        <v>10</v>
      </c>
      <c r="B32">
        <v>80</v>
      </c>
      <c r="C32" t="s">
        <v>15</v>
      </c>
      <c r="D32">
        <v>1</v>
      </c>
      <c r="E32">
        <v>55.249664029999998</v>
      </c>
      <c r="F32">
        <v>-4.4847579949999998</v>
      </c>
      <c r="G32">
        <v>325.21716300000003</v>
      </c>
      <c r="H32" t="str" cm="1">
        <f t="array" ref="H32">_xlfn.XLOOKUP($A32&amp;$B32&amp;$C32, [1]IC_Cl!$C$2:$C$106&amp;[1]IC_Cl!$D$2:$D$106&amp;[1]IC_Cl!$E$2:$E$106, [1]IC_Cl!$F$2:$F$106, "NA")</f>
        <v>20.11.2023</v>
      </c>
      <c r="I32" cm="1">
        <f t="array" ref="I32">_xlfn.XLOOKUP($A32&amp;$B32&amp;$C32, [1]IC_Cl!$C$2:$C$106&amp;[1]IC_Cl!$D$2:$D$106&amp;[1]IC_Cl!$E$2:$E$106, [1]IC_Cl!$M$2:$M$106, "NA")</f>
        <v>5</v>
      </c>
      <c r="J32" s="4" cm="1">
        <f t="array" ref="J32">_xlfn.XLOOKUP($A32&amp;$B32&amp;$C32, [1]IC_Cl!$C$2:$C$106&amp;[1]IC_Cl!$D$2:$D$106&amp;[1]IC_Cl!$E$2:$E$106, [1]IC_Cl!$I$2:$I$106, "NA")</f>
        <v>0.71099999999999997</v>
      </c>
      <c r="K32" s="4" cm="1">
        <f t="array" ref="K32">_xlfn.XLOOKUP($A32&amp;$B32&amp;$C32, [1]IC_Cl!$C$2:$C$106&amp;[1]IC_Cl!$D$2:$D$106&amp;[1]IC_Cl!$E$2:$E$106, [1]IC_Cl!$N$2:$N$106, "NA")</f>
        <v>16.352790866978957</v>
      </c>
      <c r="L32" s="4" cm="1">
        <f t="array" ref="L32">_xlfn.XLOOKUP($A32&amp;$B32&amp;$C32, [1]IC_Cl!$C$2:$C$106&amp;[1]IC_Cl!$D$2:$D$106&amp;[1]IC_Cl!$E$2:$E$106, [1]IC_Cl!$O$2:$O$106, "NA")</f>
        <v>15.618</v>
      </c>
      <c r="M32" s="4" t="str" cm="1">
        <f t="array" ref="M32">_xlfn.XLOOKUP($A32&amp;$B32&amp;$C32, [1]IC_Nitrite!$C$2:$C$106&amp;[1]IC_Nitrite!$D$2:$D$106&amp;[1]IC_Nitrite!$E$2:$E$106, [1]IC_Nitrite!$I$2:$I$106, "NA")</f>
        <v>NA</v>
      </c>
      <c r="N32" s="4" t="str" cm="1">
        <f t="array" ref="N32">_xlfn.XLOOKUP($A32&amp;$B32&amp;$C32, [1]IC_Nitrite!$C$2:$C$106&amp;[1]IC_Nitrite!$D$2:$D$106&amp;[1]IC_Nitrite!$E$2:$E$106, [1]IC_Nitrite!$N$2:$N$106, "NA")</f>
        <v>NA</v>
      </c>
      <c r="O32" s="4" t="str" cm="1">
        <f t="array" ref="O32">_xlfn.XLOOKUP($A32&amp;$B32&amp;$C32, [1]IC_Nitrite!$C$2:$C$106&amp;[1]IC_Nitrite!$D$2:$D$106&amp;[1]IC_Nitrite!$E$2:$E$106, [1]IC_Nitrite!$O$2:$O$106, "NA")</f>
        <v>NA</v>
      </c>
      <c r="P32" s="4" cm="1">
        <f t="array" ref="P32">_xlfn.XLOOKUP($A32&amp;$B32&amp;$C32, [1]IC_Nitrate!$C$2:$C$106&amp;[1]IC_Nitrate!$D$2:$D$106&amp;[1]IC_Nitrate!$E$2:$E$106, [1]IC_Nitrate!$I$2:$I$106, "NA")</f>
        <v>0.27210000000000001</v>
      </c>
      <c r="Q32" s="4" cm="1">
        <f t="array" ref="Q32">_xlfn.XLOOKUP($A32&amp;$B32&amp;$C32, [1]IC_Nitrate!$C$2:$C$106&amp;[1]IC_Nitrate!$D$2:$D$106&amp;[1]IC_Nitrate!$E$2:$E$106, [1]IC_Nitrate!$N$2:$N$106, "NA")</f>
        <v>10.629407625086237</v>
      </c>
      <c r="R32" s="4" cm="1">
        <f t="array" ref="R32">_xlfn.XLOOKUP($A32&amp;$B32&amp;$C32, [1]IC_Nitrate!$C$2:$C$106&amp;[1]IC_Nitrate!$D$2:$D$106&amp;[1]IC_Nitrate!$E$2:$E$106, [1]IC_Nitrate!$O$2:$O$106, "NA")</f>
        <v>11.57</v>
      </c>
      <c r="S32" s="4" cm="1">
        <f t="array" ref="S32">_xlfn.XLOOKUP($A32&amp;$B32&amp;$C32, [1]IC_SO4!$C$2:$C$106&amp;[1]IC_SO4!$D$2:$D$106&amp;[1]IC_SO4!$E$2:$E$106, [1]IC_SO4!$I$2:$I$106, "NA")</f>
        <v>5.0900000000000001E-2</v>
      </c>
      <c r="T32" s="4" cm="1">
        <f t="array" ref="T32">_xlfn.XLOOKUP($A32&amp;$B32&amp;$C32, [1]IC_SO4!$C$2:$C$106&amp;[1]IC_SO4!$D$2:$D$106&amp;[1]IC_SO4!$E$2:$E$106, [1]IC_SO4!$N$2:$N$106, "NA")</f>
        <v>2.6706144712166076</v>
      </c>
      <c r="U32" s="4" cm="1">
        <f t="array" ref="U32">_xlfn.XLOOKUP($A32&amp;$B32&amp;$C32, [1]IC_SO4!$C$2:$C$106&amp;[1]IC_SO4!$D$2:$D$106&amp;[1]IC_SO4!$E$2:$E$106, [1]IC_SO4!$O$2:$O$106, "NA")</f>
        <v>3.0409999999999999</v>
      </c>
      <c r="V32" t="str" cm="1">
        <f t="array" ref="V32">_xlfn.XLOOKUP($A32&amp;$B32&amp;$C32, [1]IC_Cl!$C$2:$C$106&amp;[1]IC_Cl!$D$2:$D$106&amp;[1]IC_Cl!$E$2:$E$106, [1]IC_Cl!$P$2:$P$106, "NA")</f>
        <v>10 80 Top</v>
      </c>
    </row>
    <row r="33" spans="1:22" x14ac:dyDescent="0.25">
      <c r="A33">
        <v>10</v>
      </c>
      <c r="B33">
        <v>90</v>
      </c>
      <c r="C33" t="s">
        <v>15</v>
      </c>
      <c r="D33">
        <v>1</v>
      </c>
      <c r="E33">
        <v>55.249564030000002</v>
      </c>
      <c r="F33">
        <v>-4.4848389639999997</v>
      </c>
      <c r="G33">
        <v>322.37402300000002</v>
      </c>
      <c r="H33" t="str" cm="1">
        <f t="array" ref="H33">_xlfn.XLOOKUP($A33&amp;$B33&amp;$C33, [1]IC_Cl!$C$2:$C$106&amp;[1]IC_Cl!$D$2:$D$106&amp;[1]IC_Cl!$E$2:$E$106, [1]IC_Cl!$F$2:$F$106, "NA")</f>
        <v>17.11.2023</v>
      </c>
      <c r="I33" cm="1">
        <f t="array" ref="I33">_xlfn.XLOOKUP($A33&amp;$B33&amp;$C33, [1]IC_Cl!$C$2:$C$106&amp;[1]IC_Cl!$D$2:$D$106&amp;[1]IC_Cl!$E$2:$E$106, [1]IC_Cl!$M$2:$M$106, "NA")</f>
        <v>5</v>
      </c>
      <c r="J33" s="4" cm="1">
        <f t="array" ref="J33">_xlfn.XLOOKUP($A33&amp;$B33&amp;$C33, [1]IC_Cl!$C$2:$C$106&amp;[1]IC_Cl!$D$2:$D$106&amp;[1]IC_Cl!$E$2:$E$106, [1]IC_Cl!$I$2:$I$106, "NA")</f>
        <v>31.728499999999997</v>
      </c>
      <c r="K33" s="4" cm="1">
        <f t="array" ref="K33">_xlfn.XLOOKUP($A33&amp;$B33&amp;$C33, [1]IC_Cl!$C$2:$C$106&amp;[1]IC_Cl!$D$2:$D$106&amp;[1]IC_Cl!$E$2:$E$106, [1]IC_Cl!$N$2:$N$106, "NA")</f>
        <v>819.28866042057689</v>
      </c>
      <c r="L33" s="4" cm="1">
        <f t="array" ref="L33">_xlfn.XLOOKUP($A33&amp;$B33&amp;$C33, [1]IC_Cl!$C$2:$C$106&amp;[1]IC_Cl!$D$2:$D$106&amp;[1]IC_Cl!$E$2:$E$106, [1]IC_Cl!$O$2:$O$106, "NA")</f>
        <v>820.31299999999999</v>
      </c>
      <c r="M33" s="4" cm="1">
        <f t="array" ref="M33">_xlfn.XLOOKUP($A33&amp;$B33&amp;$C33, [1]IC_Nitrite!$C$2:$C$106&amp;[1]IC_Nitrite!$D$2:$D$106&amp;[1]IC_Nitrite!$E$2:$E$106, [1]IC_Nitrite!$I$2:$I$106, "NA")</f>
        <v>0.43113333333333337</v>
      </c>
      <c r="N33" s="4" cm="1">
        <f t="array" ref="N33">_xlfn.XLOOKUP($A33&amp;$B33&amp;$C33, [1]IC_Nitrite!$C$2:$C$106&amp;[1]IC_Nitrite!$D$2:$D$106&amp;[1]IC_Nitrite!$E$2:$E$106, [1]IC_Nitrite!$N$2:$N$106, "NA")</f>
        <v>20.931392717371931</v>
      </c>
      <c r="O33" s="4" cm="1">
        <f t="array" ref="O33">_xlfn.XLOOKUP($A33&amp;$B33&amp;$C33, [1]IC_Nitrite!$C$2:$C$106&amp;[1]IC_Nitrite!$D$2:$D$106&amp;[1]IC_Nitrite!$E$2:$E$106, [1]IC_Nitrite!$O$2:$O$106, "NA")</f>
        <v>21.457166666666669</v>
      </c>
      <c r="P33" s="4" cm="1">
        <f t="array" ref="P33">_xlfn.XLOOKUP($A33&amp;$B33&amp;$C33, [1]IC_Nitrate!$C$2:$C$106&amp;[1]IC_Nitrate!$D$2:$D$106&amp;[1]IC_Nitrate!$E$2:$E$106, [1]IC_Nitrate!$I$2:$I$106, "NA")</f>
        <v>7.0333333333333345E-2</v>
      </c>
      <c r="Q33" s="4" cm="1">
        <f t="array" ref="Q33">_xlfn.XLOOKUP($A33&amp;$B33&amp;$C33, [1]IC_Nitrate!$C$2:$C$106&amp;[1]IC_Nitrate!$D$2:$D$106&amp;[1]IC_Nitrate!$E$2:$E$106, [1]IC_Nitrate!$N$2:$N$106, "NA")</f>
        <v>1.1903218526574622</v>
      </c>
      <c r="R33" s="4" cm="1">
        <f t="array" ref="R33">_xlfn.XLOOKUP($A33&amp;$B33&amp;$C33, [1]IC_Nitrate!$C$2:$C$106&amp;[1]IC_Nitrate!$D$2:$D$106&amp;[1]IC_Nitrate!$E$2:$E$106, [1]IC_Nitrate!$O$2:$O$106, "NA")</f>
        <v>2.9845000000000006</v>
      </c>
      <c r="S33" s="4" cm="1">
        <f t="array" ref="S33">_xlfn.XLOOKUP($A33&amp;$B33&amp;$C33, [1]IC_SO4!$C$2:$C$106&amp;[1]IC_SO4!$D$2:$D$106&amp;[1]IC_SO4!$E$2:$E$106, [1]IC_SO4!$I$2:$I$106, "NA")</f>
        <v>2.2666666666666668E-2</v>
      </c>
      <c r="T33" s="4" t="str" cm="1">
        <f t="array" ref="T33">_xlfn.XLOOKUP($A33&amp;$B33&amp;$C33, [1]IC_SO4!$C$2:$C$106&amp;[1]IC_SO4!$D$2:$D$106&amp;[1]IC_SO4!$E$2:$E$106, [1]IC_SO4!$N$2:$N$106, "NA")</f>
        <v>NA</v>
      </c>
      <c r="U33" s="4" t="str" cm="1">
        <f t="array" ref="U33">_xlfn.XLOOKUP($A33&amp;$B33&amp;$C33, [1]IC_SO4!$C$2:$C$106&amp;[1]IC_SO4!$D$2:$D$106&amp;[1]IC_SO4!$E$2:$E$106, [1]IC_SO4!$O$2:$O$106, "NA")</f>
        <v>NA</v>
      </c>
      <c r="V33" t="str" cm="1">
        <f t="array" ref="V33">_xlfn.XLOOKUP($A33&amp;$B33&amp;$C33, [1]IC_Cl!$C$2:$C$106&amp;[1]IC_Cl!$D$2:$D$106&amp;[1]IC_Cl!$E$2:$E$106, [1]IC_Cl!$P$2:$P$106, "NA")</f>
        <v>10 90 T Mean Replicate</v>
      </c>
    </row>
    <row r="34" spans="1:22" x14ac:dyDescent="0.25">
      <c r="A34">
        <v>10</v>
      </c>
      <c r="B34">
        <v>100</v>
      </c>
      <c r="C34" t="s">
        <v>15</v>
      </c>
      <c r="D34">
        <v>1</v>
      </c>
      <c r="E34">
        <v>55.249503009999998</v>
      </c>
      <c r="F34">
        <v>-4.4848600029999997</v>
      </c>
      <c r="G34">
        <v>323.51858499999997</v>
      </c>
      <c r="H34" t="str" cm="1">
        <f t="array" ref="H34">_xlfn.XLOOKUP($A34&amp;$B34&amp;$C34, [1]IC_Cl!$C$2:$C$106&amp;[1]IC_Cl!$D$2:$D$106&amp;[1]IC_Cl!$E$2:$E$106, [1]IC_Cl!$F$2:$F$106, "NA")</f>
        <v>20.11.2023</v>
      </c>
      <c r="I34" cm="1">
        <f t="array" ref="I34">_xlfn.XLOOKUP($A34&amp;$B34&amp;$C34, [1]IC_Cl!$C$2:$C$106&amp;[1]IC_Cl!$D$2:$D$106&amp;[1]IC_Cl!$E$2:$E$106, [1]IC_Cl!$M$2:$M$106, "NA")</f>
        <v>5</v>
      </c>
      <c r="J34" s="4" cm="1">
        <f t="array" ref="J34">_xlfn.XLOOKUP($A34&amp;$B34&amp;$C34, [1]IC_Cl!$C$2:$C$106&amp;[1]IC_Cl!$D$2:$D$106&amp;[1]IC_Cl!$E$2:$E$106, [1]IC_Cl!$I$2:$I$106, "NA")</f>
        <v>1.5415000000000001</v>
      </c>
      <c r="K34" s="4" cm="1">
        <f t="array" ref="K34">_xlfn.XLOOKUP($A34&amp;$B34&amp;$C34, [1]IC_Cl!$C$2:$C$106&amp;[1]IC_Cl!$D$2:$D$106&amp;[1]IC_Cl!$E$2:$E$106, [1]IC_Cl!$N$2:$N$106, "NA")</f>
        <v>37.194853279194248</v>
      </c>
      <c r="L34" s="4" cm="1">
        <f t="array" ref="L34">_xlfn.XLOOKUP($A34&amp;$B34&amp;$C34, [1]IC_Cl!$C$2:$C$106&amp;[1]IC_Cl!$D$2:$D$106&amp;[1]IC_Cl!$E$2:$E$106, [1]IC_Cl!$O$2:$O$106, "NA")</f>
        <v>36.713999999999999</v>
      </c>
      <c r="M34" s="4" cm="1">
        <f t="array" ref="M34">_xlfn.XLOOKUP($A34&amp;$B34&amp;$C34, [1]IC_Nitrite!$C$2:$C$106&amp;[1]IC_Nitrite!$D$2:$D$106&amp;[1]IC_Nitrite!$E$2:$E$106, [1]IC_Nitrite!$I$2:$I$106, "NA")</f>
        <v>5.4300000000000001E-2</v>
      </c>
      <c r="N34" s="4" t="str" cm="1">
        <f t="array" ref="N34">_xlfn.XLOOKUP($A34&amp;$B34&amp;$C34, [1]IC_Nitrite!$C$2:$C$106&amp;[1]IC_Nitrite!$D$2:$D$106&amp;[1]IC_Nitrite!$E$2:$E$106, [1]IC_Nitrite!$N$2:$N$106, "NA")</f>
        <v>NA</v>
      </c>
      <c r="O34" s="4" t="str" cm="1">
        <f t="array" ref="O34">_xlfn.XLOOKUP($A34&amp;$B34&amp;$C34, [1]IC_Nitrite!$C$2:$C$106&amp;[1]IC_Nitrite!$D$2:$D$106&amp;[1]IC_Nitrite!$E$2:$E$106, [1]IC_Nitrite!$O$2:$O$106, "NA")</f>
        <v>NA</v>
      </c>
      <c r="P34" s="4" cm="1">
        <f t="array" ref="P34">_xlfn.XLOOKUP($A34&amp;$B34&amp;$C34, [1]IC_Nitrate!$C$2:$C$106&amp;[1]IC_Nitrate!$D$2:$D$106&amp;[1]IC_Nitrate!$E$2:$E$106, [1]IC_Nitrate!$I$2:$I$106, "NA")</f>
        <v>0.19439999999999999</v>
      </c>
      <c r="Q34" s="4" cm="1">
        <f t="array" ref="Q34">_xlfn.XLOOKUP($A34&amp;$B34&amp;$C34, [1]IC_Nitrate!$C$2:$C$106&amp;[1]IC_Nitrate!$D$2:$D$106&amp;[1]IC_Nitrate!$E$2:$E$106, [1]IC_Nitrate!$N$2:$N$106, "NA")</f>
        <v>7.2916829568365777</v>
      </c>
      <c r="R34" s="4" cm="1">
        <f t="array" ref="R34">_xlfn.XLOOKUP($A34&amp;$B34&amp;$C34, [1]IC_Nitrate!$C$2:$C$106&amp;[1]IC_Nitrate!$D$2:$D$106&amp;[1]IC_Nitrate!$E$2:$E$106, [1]IC_Nitrate!$O$2:$O$106, "NA")</f>
        <v>8.2789999999999999</v>
      </c>
      <c r="S34" s="4" cm="1">
        <f t="array" ref="S34">_xlfn.XLOOKUP($A34&amp;$B34&amp;$C34, [1]IC_SO4!$C$2:$C$106&amp;[1]IC_SO4!$D$2:$D$106&amp;[1]IC_SO4!$E$2:$E$106, [1]IC_SO4!$I$2:$I$106, "NA")</f>
        <v>9.4899999999999998E-2</v>
      </c>
      <c r="T34" s="4" cm="1">
        <f t="array" ref="T34">_xlfn.XLOOKUP($A34&amp;$B34&amp;$C34, [1]IC_SO4!$C$2:$C$106&amp;[1]IC_SO4!$D$2:$D$106&amp;[1]IC_SO4!$E$2:$E$106, [1]IC_SO4!$N$2:$N$106, "NA")</f>
        <v>4.2169143963956426</v>
      </c>
      <c r="U34" s="4" cm="1">
        <f t="array" ref="U34">_xlfn.XLOOKUP($A34&amp;$B34&amp;$C34, [1]IC_SO4!$C$2:$C$106&amp;[1]IC_SO4!$D$2:$D$106&amp;[1]IC_SO4!$E$2:$E$106, [1]IC_SO4!$O$2:$O$106, "NA")</f>
        <v>4.5789999999999997</v>
      </c>
      <c r="V34" t="str" cm="1">
        <f t="array" ref="V34">_xlfn.XLOOKUP($A34&amp;$B34&amp;$C34, [1]IC_Cl!$C$2:$C$106&amp;[1]IC_Cl!$D$2:$D$106&amp;[1]IC_Cl!$E$2:$E$106, [1]IC_Cl!$P$2:$P$106, "NA")</f>
        <v>10 100 Top</v>
      </c>
    </row>
    <row r="35" spans="1:22" x14ac:dyDescent="0.25">
      <c r="A35">
        <v>10</v>
      </c>
      <c r="B35">
        <v>0</v>
      </c>
      <c r="C35" t="s">
        <v>36</v>
      </c>
      <c r="D35">
        <v>1</v>
      </c>
      <c r="E35">
        <v>55.250359000000003</v>
      </c>
      <c r="F35">
        <v>-4.484305</v>
      </c>
      <c r="G35" t="s">
        <v>26</v>
      </c>
      <c r="H35" t="str" cm="1">
        <f t="array" ref="H35">_xlfn.XLOOKUP($A35&amp;$B35&amp;$C35, [1]IC_Cl!$C$2:$C$106&amp;[1]IC_Cl!$D$2:$D$106&amp;[1]IC_Cl!$E$2:$E$106, [1]IC_Cl!$F$2:$F$106, "NA")</f>
        <v>20.11.2023</v>
      </c>
      <c r="I35" cm="1">
        <f t="array" ref="I35">_xlfn.XLOOKUP($A35&amp;$B35&amp;$C35, [1]IC_Cl!$C$2:$C$106&amp;[1]IC_Cl!$D$2:$D$106&amp;[1]IC_Cl!$E$2:$E$106, [1]IC_Cl!$M$2:$M$106, "NA")</f>
        <v>5</v>
      </c>
      <c r="J35" s="4" cm="1">
        <f t="array" ref="J35">_xlfn.XLOOKUP($A35&amp;$B35&amp;$C35, [1]IC_Cl!$C$2:$C$106&amp;[1]IC_Cl!$D$2:$D$106&amp;[1]IC_Cl!$E$2:$E$106, [1]IC_Cl!$I$2:$I$106, "NA")</f>
        <v>0.27139999999999997</v>
      </c>
      <c r="K35" s="4" t="str" cm="1">
        <f t="array" ref="K35">_xlfn.XLOOKUP($A35&amp;$B35&amp;$C35, [1]IC_Cl!$C$2:$C$106&amp;[1]IC_Cl!$D$2:$D$106&amp;[1]IC_Cl!$E$2:$E$106, [1]IC_Cl!$N$2:$N$106, "NA")</f>
        <v>NA</v>
      </c>
      <c r="L35" s="4" t="str" cm="1">
        <f t="array" ref="L35">_xlfn.XLOOKUP($A35&amp;$B35&amp;$C35, [1]IC_Cl!$C$2:$C$106&amp;[1]IC_Cl!$D$2:$D$106&amp;[1]IC_Cl!$E$2:$E$106, [1]IC_Cl!$O$2:$O$106, "NA")</f>
        <v>NA</v>
      </c>
      <c r="M35" s="4" t="str" cm="1">
        <f t="array" ref="M35">_xlfn.XLOOKUP($A35&amp;$B35&amp;$C35, [1]IC_Nitrite!$C$2:$C$106&amp;[1]IC_Nitrite!$D$2:$D$106&amp;[1]IC_Nitrite!$E$2:$E$106, [1]IC_Nitrite!$I$2:$I$106, "NA")</f>
        <v>NA</v>
      </c>
      <c r="N35" s="4" t="str" cm="1">
        <f t="array" ref="N35">_xlfn.XLOOKUP($A35&amp;$B35&amp;$C35, [1]IC_Nitrite!$C$2:$C$106&amp;[1]IC_Nitrite!$D$2:$D$106&amp;[1]IC_Nitrite!$E$2:$E$106, [1]IC_Nitrite!$N$2:$N$106, "NA")</f>
        <v>NA</v>
      </c>
      <c r="O35" s="4" t="str" cm="1">
        <f t="array" ref="O35">_xlfn.XLOOKUP($A35&amp;$B35&amp;$C35, [1]IC_Nitrite!$C$2:$C$106&amp;[1]IC_Nitrite!$D$2:$D$106&amp;[1]IC_Nitrite!$E$2:$E$106, [1]IC_Nitrite!$O$2:$O$106, "NA")</f>
        <v>NA</v>
      </c>
      <c r="P35" s="4" cm="1">
        <f t="array" ref="P35">_xlfn.XLOOKUP($A35&amp;$B35&amp;$C35, [1]IC_Nitrate!$C$2:$C$106&amp;[1]IC_Nitrate!$D$2:$D$106&amp;[1]IC_Nitrate!$E$2:$E$106, [1]IC_Nitrate!$I$2:$I$106, "NA")</f>
        <v>0.13619999999999999</v>
      </c>
      <c r="Q35" s="4" cm="1">
        <f t="array" ref="Q35">_xlfn.XLOOKUP($A35&amp;$B35&amp;$C35, [1]IC_Nitrate!$C$2:$C$106&amp;[1]IC_Nitrate!$D$2:$D$106&amp;[1]IC_Nitrate!$E$2:$E$106, [1]IC_Nitrate!$N$2:$N$106, "NA")</f>
        <v>4.7916111976071045</v>
      </c>
      <c r="R35" s="4" cm="1">
        <f t="array" ref="R35">_xlfn.XLOOKUP($A35&amp;$B35&amp;$C35, [1]IC_Nitrate!$C$2:$C$106&amp;[1]IC_Nitrate!$D$2:$D$106&amp;[1]IC_Nitrate!$E$2:$E$106, [1]IC_Nitrate!$O$2:$O$106, "NA")</f>
        <v>5.8155000000000001</v>
      </c>
      <c r="S35" s="4" cm="1">
        <f t="array" ref="S35">_xlfn.XLOOKUP($A35&amp;$B35&amp;$C35, [1]IC_SO4!$C$2:$C$106&amp;[1]IC_SO4!$D$2:$D$106&amp;[1]IC_SO4!$E$2:$E$106, [1]IC_SO4!$I$2:$I$106, "NA")</f>
        <v>3.3500000000000002E-2</v>
      </c>
      <c r="T35" s="4" cm="1">
        <f t="array" ref="T35">_xlfn.XLOOKUP($A35&amp;$B35&amp;$C35, [1]IC_SO4!$C$2:$C$106&amp;[1]IC_SO4!$D$2:$D$106&amp;[1]IC_SO4!$E$2:$E$106, [1]IC_SO4!$N$2:$N$106, "NA")</f>
        <v>2.0591231371685343</v>
      </c>
      <c r="U35" s="4" cm="1">
        <f t="array" ref="U35">_xlfn.XLOOKUP($A35&amp;$B35&amp;$C35, [1]IC_SO4!$C$2:$C$106&amp;[1]IC_SO4!$D$2:$D$106&amp;[1]IC_SO4!$E$2:$E$106, [1]IC_SO4!$O$2:$O$106, "NA")</f>
        <v>2.4344999999999999</v>
      </c>
      <c r="V35" t="str" cm="1">
        <f t="array" ref="V35">_xlfn.XLOOKUP($A35&amp;$B35&amp;$C35, [1]IC_Cl!$C$2:$C$106&amp;[1]IC_Cl!$D$2:$D$106&amp;[1]IC_Cl!$E$2:$E$106, [1]IC_Cl!$P$2:$P$106, "NA")</f>
        <v>10 0  Bottom</v>
      </c>
    </row>
    <row r="36" spans="1:22" x14ac:dyDescent="0.25">
      <c r="A36">
        <v>10</v>
      </c>
      <c r="B36">
        <v>10</v>
      </c>
      <c r="C36" t="s">
        <v>36</v>
      </c>
      <c r="D36">
        <v>1</v>
      </c>
      <c r="E36">
        <v>55.250242</v>
      </c>
      <c r="F36">
        <v>-4.4843479999999998</v>
      </c>
      <c r="G36" t="s">
        <v>26</v>
      </c>
      <c r="H36" t="str" cm="1">
        <f t="array" ref="H36">_xlfn.XLOOKUP($A36&amp;$B36&amp;$C36, [1]IC_Cl!$C$2:$C$106&amp;[1]IC_Cl!$D$2:$D$106&amp;[1]IC_Cl!$E$2:$E$106, [1]IC_Cl!$F$2:$F$106, "NA")</f>
        <v>17.11.2023</v>
      </c>
      <c r="I36" cm="1">
        <f t="array" ref="I36">_xlfn.XLOOKUP($A36&amp;$B36&amp;$C36, [1]IC_Cl!$C$2:$C$106&amp;[1]IC_Cl!$D$2:$D$106&amp;[1]IC_Cl!$E$2:$E$106, [1]IC_Cl!$M$2:$M$106, "NA")</f>
        <v>5</v>
      </c>
      <c r="J36" s="4" cm="1">
        <f t="array" ref="J36">_xlfn.XLOOKUP($A36&amp;$B36&amp;$C36, [1]IC_Cl!$C$2:$C$106&amp;[1]IC_Cl!$D$2:$D$106&amp;[1]IC_Cl!$E$2:$E$106, [1]IC_Cl!$I$2:$I$106, "NA")</f>
        <v>0.37059999999999998</v>
      </c>
      <c r="K36" s="4" cm="1">
        <f t="array" ref="K36">_xlfn.XLOOKUP($A36&amp;$B36&amp;$C36, [1]IC_Cl!$C$2:$C$106&amp;[1]IC_Cl!$D$2:$D$106&amp;[1]IC_Cl!$E$2:$E$106, [1]IC_Cl!$N$2:$N$106, "NA")</f>
        <v>8.1198103642810544</v>
      </c>
      <c r="L36" s="4" cm="1">
        <f t="array" ref="L36">_xlfn.XLOOKUP($A36&amp;$B36&amp;$C36, [1]IC_Cl!$C$2:$C$106&amp;[1]IC_Cl!$D$2:$D$106&amp;[1]IC_Cl!$E$2:$E$106, [1]IC_Cl!$O$2:$O$106, "NA")</f>
        <v>8.0250000000000004</v>
      </c>
      <c r="M36" s="4" t="str" cm="1">
        <f t="array" ref="M36">_xlfn.XLOOKUP($A36&amp;$B36&amp;$C36, [1]IC_Nitrite!$C$2:$C$106&amp;[1]IC_Nitrite!$D$2:$D$106&amp;[1]IC_Nitrite!$E$2:$E$106, [1]IC_Nitrite!$I$2:$I$106, "NA")</f>
        <v>NA</v>
      </c>
      <c r="N36" s="4" t="str" cm="1">
        <f t="array" ref="N36">_xlfn.XLOOKUP($A36&amp;$B36&amp;$C36, [1]IC_Nitrite!$C$2:$C$106&amp;[1]IC_Nitrite!$D$2:$D$106&amp;[1]IC_Nitrite!$E$2:$E$106, [1]IC_Nitrite!$N$2:$N$106, "NA")</f>
        <v>NA</v>
      </c>
      <c r="O36" s="4" t="str" cm="1">
        <f t="array" ref="O36">_xlfn.XLOOKUP($A36&amp;$B36&amp;$C36, [1]IC_Nitrite!$C$2:$C$106&amp;[1]IC_Nitrite!$D$2:$D$106&amp;[1]IC_Nitrite!$E$2:$E$106, [1]IC_Nitrite!$O$2:$O$106, "NA")</f>
        <v>NA</v>
      </c>
      <c r="P36" s="4" cm="1">
        <f t="array" ref="P36">_xlfn.XLOOKUP($A36&amp;$B36&amp;$C36, [1]IC_Nitrate!$C$2:$C$106&amp;[1]IC_Nitrate!$D$2:$D$106&amp;[1]IC_Nitrate!$E$2:$E$106, [1]IC_Nitrate!$I$2:$I$106, "NA")</f>
        <v>2.87E-2</v>
      </c>
      <c r="Q36" s="4" t="str" cm="1">
        <f t="array" ref="Q36">_xlfn.XLOOKUP($A36&amp;$B36&amp;$C36, [1]IC_Nitrate!$C$2:$C$106&amp;[1]IC_Nitrate!$D$2:$D$106&amp;[1]IC_Nitrate!$E$2:$E$106, [1]IC_Nitrate!$N$2:$N$106, "NA")</f>
        <v>NA</v>
      </c>
      <c r="R36" s="4" cm="1">
        <f t="array" ref="R36">_xlfn.XLOOKUP($A36&amp;$B36&amp;$C36, [1]IC_Nitrate!$C$2:$C$106&amp;[1]IC_Nitrate!$D$2:$D$106&amp;[1]IC_Nitrate!$E$2:$E$106, [1]IC_Nitrate!$O$2:$O$106, "NA")</f>
        <v>1.1679999999999999</v>
      </c>
      <c r="S36" s="4" cm="1">
        <f t="array" ref="S36">_xlfn.XLOOKUP($A36&amp;$B36&amp;$C36, [1]IC_SO4!$C$2:$C$106&amp;[1]IC_SO4!$D$2:$D$106&amp;[1]IC_SO4!$E$2:$E$106, [1]IC_SO4!$I$2:$I$106, "NA")</f>
        <v>2.7400000000000001E-2</v>
      </c>
      <c r="T36" s="4" t="str" cm="1">
        <f t="array" ref="T36">_xlfn.XLOOKUP($A36&amp;$B36&amp;$C36, [1]IC_SO4!$C$2:$C$106&amp;[1]IC_SO4!$D$2:$D$106&amp;[1]IC_SO4!$E$2:$E$106, [1]IC_SO4!$N$2:$N$106, "NA")</f>
        <v>NA</v>
      </c>
      <c r="U36" s="4" t="str" cm="1">
        <f t="array" ref="U36">_xlfn.XLOOKUP($A36&amp;$B36&amp;$C36, [1]IC_SO4!$C$2:$C$106&amp;[1]IC_SO4!$D$2:$D$106&amp;[1]IC_SO4!$E$2:$E$106, [1]IC_SO4!$O$2:$O$106, "NA")</f>
        <v>NA</v>
      </c>
      <c r="V36" t="str" cm="1">
        <f t="array" ref="V36">_xlfn.XLOOKUP($A36&amp;$B36&amp;$C36, [1]IC_Cl!$C$2:$C$106&amp;[1]IC_Cl!$D$2:$D$106&amp;[1]IC_Cl!$E$2:$E$106, [1]IC_Cl!$P$2:$P$106, "NA")</f>
        <v>10 10 Bottom</v>
      </c>
    </row>
    <row r="37" spans="1:22" x14ac:dyDescent="0.25">
      <c r="A37">
        <v>10</v>
      </c>
      <c r="B37">
        <v>20</v>
      </c>
      <c r="C37" t="s">
        <v>36</v>
      </c>
      <c r="D37">
        <v>1</v>
      </c>
      <c r="E37">
        <v>55.250151000000002</v>
      </c>
      <c r="F37">
        <v>-4.484407</v>
      </c>
      <c r="G37" t="s">
        <v>26</v>
      </c>
      <c r="H37" t="str" cm="1">
        <f t="array" ref="H37">_xlfn.XLOOKUP($A37&amp;$B37&amp;$C37, [1]IC_Cl!$C$2:$C$106&amp;[1]IC_Cl!$D$2:$D$106&amp;[1]IC_Cl!$E$2:$E$106, [1]IC_Cl!$F$2:$F$106, "NA")</f>
        <v>20.11.2023</v>
      </c>
      <c r="I37" cm="1">
        <f t="array" ref="I37">_xlfn.XLOOKUP($A37&amp;$B37&amp;$C37, [1]IC_Cl!$C$2:$C$106&amp;[1]IC_Cl!$D$2:$D$106&amp;[1]IC_Cl!$E$2:$E$106, [1]IC_Cl!$M$2:$M$106, "NA")</f>
        <v>5</v>
      </c>
      <c r="J37" s="4" cm="1">
        <f t="array" ref="J37">_xlfn.XLOOKUP($A37&amp;$B37&amp;$C37, [1]IC_Cl!$C$2:$C$106&amp;[1]IC_Cl!$D$2:$D$106&amp;[1]IC_Cl!$E$2:$E$106, [1]IC_Cl!$I$2:$I$106, "NA")</f>
        <v>0.39029999999999998</v>
      </c>
      <c r="K37" s="4" cm="1">
        <f t="array" ref="K37">_xlfn.XLOOKUP($A37&amp;$B37&amp;$C37, [1]IC_Cl!$C$2:$C$106&amp;[1]IC_Cl!$D$2:$D$106&amp;[1]IC_Cl!$E$2:$E$106, [1]IC_Cl!$N$2:$N$106, "NA")</f>
        <v>8.3045676091855274</v>
      </c>
      <c r="L37" s="4" cm="1">
        <f t="array" ref="L37">_xlfn.XLOOKUP($A37&amp;$B37&amp;$C37, [1]IC_Cl!$C$2:$C$106&amp;[1]IC_Cl!$D$2:$D$106&amp;[1]IC_Cl!$E$2:$E$106, [1]IC_Cl!$O$2:$O$106, "NA")</f>
        <v>7.4729999999999999</v>
      </c>
      <c r="M37" s="4" t="str" cm="1">
        <f t="array" ref="M37">_xlfn.XLOOKUP($A37&amp;$B37&amp;$C37, [1]IC_Nitrite!$C$2:$C$106&amp;[1]IC_Nitrite!$D$2:$D$106&amp;[1]IC_Nitrite!$E$2:$E$106, [1]IC_Nitrite!$I$2:$I$106, "NA")</f>
        <v>NA</v>
      </c>
      <c r="N37" s="4" t="str" cm="1">
        <f t="array" ref="N37">_xlfn.XLOOKUP($A37&amp;$B37&amp;$C37, [1]IC_Nitrite!$C$2:$C$106&amp;[1]IC_Nitrite!$D$2:$D$106&amp;[1]IC_Nitrite!$E$2:$E$106, [1]IC_Nitrite!$N$2:$N$106, "NA")</f>
        <v>NA</v>
      </c>
      <c r="O37" s="4" t="str" cm="1">
        <f t="array" ref="O37">_xlfn.XLOOKUP($A37&amp;$B37&amp;$C37, [1]IC_Nitrite!$C$2:$C$106&amp;[1]IC_Nitrite!$D$2:$D$106&amp;[1]IC_Nitrite!$E$2:$E$106, [1]IC_Nitrite!$O$2:$O$106, "NA")</f>
        <v>NA</v>
      </c>
      <c r="P37" s="4" cm="1">
        <f t="array" ref="P37">_xlfn.XLOOKUP($A37&amp;$B37&amp;$C37, [1]IC_Nitrate!$C$2:$C$106&amp;[1]IC_Nitrate!$D$2:$D$106&amp;[1]IC_Nitrate!$E$2:$E$106, [1]IC_Nitrate!$I$2:$I$106, "NA")</f>
        <v>0.29659999999999997</v>
      </c>
      <c r="Q37" s="4" cm="1">
        <f t="array" ref="Q37">_xlfn.XLOOKUP($A37&amp;$B37&amp;$C37, [1]IC_Nitrate!$C$2:$C$106&amp;[1]IC_Nitrate!$D$2:$D$106&amp;[1]IC_Nitrate!$E$2:$E$106, [1]IC_Nitrate!$N$2:$N$106, "NA")</f>
        <v>11.681843331291084</v>
      </c>
      <c r="R37" s="4" cm="1">
        <f t="array" ref="R37">_xlfn.XLOOKUP($A37&amp;$B37&amp;$C37, [1]IC_Nitrate!$C$2:$C$106&amp;[1]IC_Nitrate!$D$2:$D$106&amp;[1]IC_Nitrate!$E$2:$E$106, [1]IC_Nitrate!$O$2:$O$106, "NA")</f>
        <v>12.608499999999999</v>
      </c>
      <c r="S37" s="4" cm="1">
        <f t="array" ref="S37">_xlfn.XLOOKUP($A37&amp;$B37&amp;$C37, [1]IC_SO4!$C$2:$C$106&amp;[1]IC_SO4!$D$2:$D$106&amp;[1]IC_SO4!$E$2:$E$106, [1]IC_SO4!$I$2:$I$106, "NA")</f>
        <v>3.39E-2</v>
      </c>
      <c r="T37" s="4" cm="1">
        <f t="array" ref="T37">_xlfn.XLOOKUP($A37&amp;$B37&amp;$C37, [1]IC_SO4!$C$2:$C$106&amp;[1]IC_SO4!$D$2:$D$106&amp;[1]IC_SO4!$E$2:$E$106, [1]IC_SO4!$N$2:$N$106, "NA")</f>
        <v>2.0731804092156163</v>
      </c>
      <c r="U37" s="4" cm="1">
        <f t="array" ref="U37">_xlfn.XLOOKUP($A37&amp;$B37&amp;$C37, [1]IC_SO4!$C$2:$C$106&amp;[1]IC_SO4!$D$2:$D$106&amp;[1]IC_SO4!$E$2:$E$106, [1]IC_SO4!$O$2:$O$106, "NA")</f>
        <v>2.4464999999999999</v>
      </c>
      <c r="V37" t="str" cm="1">
        <f t="array" ref="V37">_xlfn.XLOOKUP($A37&amp;$B37&amp;$C37, [1]IC_Cl!$C$2:$C$106&amp;[1]IC_Cl!$D$2:$D$106&amp;[1]IC_Cl!$E$2:$E$106, [1]IC_Cl!$P$2:$P$106, "NA")</f>
        <v>10 20 Bottom</v>
      </c>
    </row>
    <row r="38" spans="1:22" x14ac:dyDescent="0.25">
      <c r="A38">
        <v>10</v>
      </c>
      <c r="B38">
        <v>30</v>
      </c>
      <c r="C38" t="s">
        <v>36</v>
      </c>
      <c r="D38">
        <v>0</v>
      </c>
      <c r="E38">
        <v>55.250086979999999</v>
      </c>
      <c r="F38">
        <v>-4.4845200329999999</v>
      </c>
      <c r="G38">
        <v>328.90618899999998</v>
      </c>
      <c r="H38" t="str" cm="1">
        <f t="array" ref="H38">_xlfn.XLOOKUP($A38&amp;$B38&amp;$C38, [1]IC_Cl!$C$2:$C$106&amp;[1]IC_Cl!$D$2:$D$106&amp;[1]IC_Cl!$E$2:$E$106, [1]IC_Cl!$F$2:$F$106, "NA")</f>
        <v>NA</v>
      </c>
      <c r="I38" t="str" cm="1">
        <f t="array" ref="I38">_xlfn.XLOOKUP($A38&amp;$B38&amp;$C38, [1]IC_Cl!$C$2:$C$106&amp;[1]IC_Cl!$D$2:$D$106&amp;[1]IC_Cl!$E$2:$E$106, [1]IC_Cl!$M$2:$M$106, "NA")</f>
        <v>NA</v>
      </c>
      <c r="J38" s="4" t="str" cm="1">
        <f t="array" ref="J38">_xlfn.XLOOKUP($A38&amp;$B38&amp;$C38, [1]IC_Cl!$C$2:$C$106&amp;[1]IC_Cl!$D$2:$D$106&amp;[1]IC_Cl!$E$2:$E$106, [1]IC_Cl!$I$2:$I$106, "NA")</f>
        <v>NA</v>
      </c>
      <c r="K38" s="4" t="str" cm="1">
        <f t="array" ref="K38">_xlfn.XLOOKUP($A38&amp;$B38&amp;$C38, [1]IC_Cl!$C$2:$C$106&amp;[1]IC_Cl!$D$2:$D$106&amp;[1]IC_Cl!$E$2:$E$106, [1]IC_Cl!$N$2:$N$106, "NA")</f>
        <v>NA</v>
      </c>
      <c r="L38" s="4" t="str" cm="1">
        <f t="array" ref="L38">_xlfn.XLOOKUP($A38&amp;$B38&amp;$C38, [1]IC_Cl!$C$2:$C$106&amp;[1]IC_Cl!$D$2:$D$106&amp;[1]IC_Cl!$E$2:$E$106, [1]IC_Cl!$O$2:$O$106, "NA")</f>
        <v>NA</v>
      </c>
      <c r="M38" s="4" t="str" cm="1">
        <f t="array" ref="M38">_xlfn.XLOOKUP($A38&amp;$B38&amp;$C38, [1]IC_Nitrite!$C$2:$C$106&amp;[1]IC_Nitrite!$D$2:$D$106&amp;[1]IC_Nitrite!$E$2:$E$106, [1]IC_Nitrite!$I$2:$I$106, "NA")</f>
        <v>NA</v>
      </c>
      <c r="N38" s="4" t="str" cm="1">
        <f t="array" ref="N38">_xlfn.XLOOKUP($A38&amp;$B38&amp;$C38, [1]IC_Nitrite!$C$2:$C$106&amp;[1]IC_Nitrite!$D$2:$D$106&amp;[1]IC_Nitrite!$E$2:$E$106, [1]IC_Nitrite!$N$2:$N$106, "NA")</f>
        <v>NA</v>
      </c>
      <c r="O38" s="4" t="str" cm="1">
        <f t="array" ref="O38">_xlfn.XLOOKUP($A38&amp;$B38&amp;$C38, [1]IC_Nitrite!$C$2:$C$106&amp;[1]IC_Nitrite!$D$2:$D$106&amp;[1]IC_Nitrite!$E$2:$E$106, [1]IC_Nitrite!$O$2:$O$106, "NA")</f>
        <v>NA</v>
      </c>
      <c r="P38" s="4" t="str" cm="1">
        <f t="array" ref="P38">_xlfn.XLOOKUP($A38&amp;$B38&amp;$C38, [1]IC_Nitrate!$C$2:$C$106&amp;[1]IC_Nitrate!$D$2:$D$106&amp;[1]IC_Nitrate!$E$2:$E$106, [1]IC_Nitrate!$I$2:$I$106, "NA")</f>
        <v>NA</v>
      </c>
      <c r="Q38" s="4" t="str" cm="1">
        <f t="array" ref="Q38">_xlfn.XLOOKUP($A38&amp;$B38&amp;$C38, [1]IC_Nitrate!$C$2:$C$106&amp;[1]IC_Nitrate!$D$2:$D$106&amp;[1]IC_Nitrate!$E$2:$E$106, [1]IC_Nitrate!$N$2:$N$106, "NA")</f>
        <v>NA</v>
      </c>
      <c r="R38" s="4" t="str" cm="1">
        <f t="array" ref="R38">_xlfn.XLOOKUP($A38&amp;$B38&amp;$C38, [1]IC_Nitrate!$C$2:$C$106&amp;[1]IC_Nitrate!$D$2:$D$106&amp;[1]IC_Nitrate!$E$2:$E$106, [1]IC_Nitrate!$O$2:$O$106, "NA")</f>
        <v>NA</v>
      </c>
      <c r="S38" s="4" t="str" cm="1">
        <f t="array" ref="S38">_xlfn.XLOOKUP($A38&amp;$B38&amp;$C38, [1]IC_SO4!$C$2:$C$106&amp;[1]IC_SO4!$D$2:$D$106&amp;[1]IC_SO4!$E$2:$E$106, [1]IC_SO4!$I$2:$I$106, "NA")</f>
        <v>NA</v>
      </c>
      <c r="T38" s="4" t="str" cm="1">
        <f t="array" ref="T38">_xlfn.XLOOKUP($A38&amp;$B38&amp;$C38, [1]IC_SO4!$C$2:$C$106&amp;[1]IC_SO4!$D$2:$D$106&amp;[1]IC_SO4!$E$2:$E$106, [1]IC_SO4!$N$2:$N$106, "NA")</f>
        <v>NA</v>
      </c>
      <c r="U38" s="4" t="str" cm="1">
        <f t="array" ref="U38">_xlfn.XLOOKUP($A38&amp;$B38&amp;$C38, [1]IC_SO4!$C$2:$C$106&amp;[1]IC_SO4!$D$2:$D$106&amp;[1]IC_SO4!$E$2:$E$106, [1]IC_SO4!$O$2:$O$106, "NA")</f>
        <v>NA</v>
      </c>
      <c r="V38" t="str" cm="1">
        <f t="array" ref="V38">_xlfn.XLOOKUP($A38&amp;$B38&amp;$C38, [1]IC_Cl!$C$2:$C$106&amp;[1]IC_Cl!$D$2:$D$106&amp;[1]IC_Cl!$E$2:$E$106, [1]IC_Cl!$P$2:$P$106, "NA")</f>
        <v>NA</v>
      </c>
    </row>
    <row r="39" spans="1:22" x14ac:dyDescent="0.25">
      <c r="A39">
        <v>10</v>
      </c>
      <c r="B39">
        <v>40</v>
      </c>
      <c r="C39" t="s">
        <v>36</v>
      </c>
      <c r="D39">
        <v>0</v>
      </c>
      <c r="E39">
        <v>55.250025039999997</v>
      </c>
      <c r="F39">
        <v>-4.4846050259999997</v>
      </c>
      <c r="G39">
        <v>341.68426499999998</v>
      </c>
      <c r="H39" t="str" cm="1">
        <f t="array" ref="H39">_xlfn.XLOOKUP($A39&amp;$B39&amp;$C39, [1]IC_Cl!$C$2:$C$106&amp;[1]IC_Cl!$D$2:$D$106&amp;[1]IC_Cl!$E$2:$E$106, [1]IC_Cl!$F$2:$F$106, "NA")</f>
        <v>NA</v>
      </c>
      <c r="I39" t="str" cm="1">
        <f t="array" ref="I39">_xlfn.XLOOKUP($A39&amp;$B39&amp;$C39, [1]IC_Cl!$C$2:$C$106&amp;[1]IC_Cl!$D$2:$D$106&amp;[1]IC_Cl!$E$2:$E$106, [1]IC_Cl!$M$2:$M$106, "NA")</f>
        <v>NA</v>
      </c>
      <c r="J39" s="4" t="str" cm="1">
        <f t="array" ref="J39">_xlfn.XLOOKUP($A39&amp;$B39&amp;$C39, [1]IC_Cl!$C$2:$C$106&amp;[1]IC_Cl!$D$2:$D$106&amp;[1]IC_Cl!$E$2:$E$106, [1]IC_Cl!$I$2:$I$106, "NA")</f>
        <v>NA</v>
      </c>
      <c r="K39" s="4" t="str" cm="1">
        <f t="array" ref="K39">_xlfn.XLOOKUP($A39&amp;$B39&amp;$C39, [1]IC_Cl!$C$2:$C$106&amp;[1]IC_Cl!$D$2:$D$106&amp;[1]IC_Cl!$E$2:$E$106, [1]IC_Cl!$N$2:$N$106, "NA")</f>
        <v>NA</v>
      </c>
      <c r="L39" s="4" t="str" cm="1">
        <f t="array" ref="L39">_xlfn.XLOOKUP($A39&amp;$B39&amp;$C39, [1]IC_Cl!$C$2:$C$106&amp;[1]IC_Cl!$D$2:$D$106&amp;[1]IC_Cl!$E$2:$E$106, [1]IC_Cl!$O$2:$O$106, "NA")</f>
        <v>NA</v>
      </c>
      <c r="M39" s="4" t="str" cm="1">
        <f t="array" ref="M39">_xlfn.XLOOKUP($A39&amp;$B39&amp;$C39, [1]IC_Nitrite!$C$2:$C$106&amp;[1]IC_Nitrite!$D$2:$D$106&amp;[1]IC_Nitrite!$E$2:$E$106, [1]IC_Nitrite!$I$2:$I$106, "NA")</f>
        <v>NA</v>
      </c>
      <c r="N39" s="4" t="str" cm="1">
        <f t="array" ref="N39">_xlfn.XLOOKUP($A39&amp;$B39&amp;$C39, [1]IC_Nitrite!$C$2:$C$106&amp;[1]IC_Nitrite!$D$2:$D$106&amp;[1]IC_Nitrite!$E$2:$E$106, [1]IC_Nitrite!$N$2:$N$106, "NA")</f>
        <v>NA</v>
      </c>
      <c r="O39" s="4" t="str" cm="1">
        <f t="array" ref="O39">_xlfn.XLOOKUP($A39&amp;$B39&amp;$C39, [1]IC_Nitrite!$C$2:$C$106&amp;[1]IC_Nitrite!$D$2:$D$106&amp;[1]IC_Nitrite!$E$2:$E$106, [1]IC_Nitrite!$O$2:$O$106, "NA")</f>
        <v>NA</v>
      </c>
      <c r="P39" s="4" t="str" cm="1">
        <f t="array" ref="P39">_xlfn.XLOOKUP($A39&amp;$B39&amp;$C39, [1]IC_Nitrate!$C$2:$C$106&amp;[1]IC_Nitrate!$D$2:$D$106&amp;[1]IC_Nitrate!$E$2:$E$106, [1]IC_Nitrate!$I$2:$I$106, "NA")</f>
        <v>NA</v>
      </c>
      <c r="Q39" s="4" t="str" cm="1">
        <f t="array" ref="Q39">_xlfn.XLOOKUP($A39&amp;$B39&amp;$C39, [1]IC_Nitrate!$C$2:$C$106&amp;[1]IC_Nitrate!$D$2:$D$106&amp;[1]IC_Nitrate!$E$2:$E$106, [1]IC_Nitrate!$N$2:$N$106, "NA")</f>
        <v>NA</v>
      </c>
      <c r="R39" s="4" t="str" cm="1">
        <f t="array" ref="R39">_xlfn.XLOOKUP($A39&amp;$B39&amp;$C39, [1]IC_Nitrate!$C$2:$C$106&amp;[1]IC_Nitrate!$D$2:$D$106&amp;[1]IC_Nitrate!$E$2:$E$106, [1]IC_Nitrate!$O$2:$O$106, "NA")</f>
        <v>NA</v>
      </c>
      <c r="S39" s="4" t="str" cm="1">
        <f t="array" ref="S39">_xlfn.XLOOKUP($A39&amp;$B39&amp;$C39, [1]IC_SO4!$C$2:$C$106&amp;[1]IC_SO4!$D$2:$D$106&amp;[1]IC_SO4!$E$2:$E$106, [1]IC_SO4!$I$2:$I$106, "NA")</f>
        <v>NA</v>
      </c>
      <c r="T39" s="4" t="str" cm="1">
        <f t="array" ref="T39">_xlfn.XLOOKUP($A39&amp;$B39&amp;$C39, [1]IC_SO4!$C$2:$C$106&amp;[1]IC_SO4!$D$2:$D$106&amp;[1]IC_SO4!$E$2:$E$106, [1]IC_SO4!$N$2:$N$106, "NA")</f>
        <v>NA</v>
      </c>
      <c r="U39" s="4" t="str" cm="1">
        <f t="array" ref="U39">_xlfn.XLOOKUP($A39&amp;$B39&amp;$C39, [1]IC_SO4!$C$2:$C$106&amp;[1]IC_SO4!$D$2:$D$106&amp;[1]IC_SO4!$E$2:$E$106, [1]IC_SO4!$O$2:$O$106, "NA")</f>
        <v>NA</v>
      </c>
      <c r="V39" t="str" cm="1">
        <f t="array" ref="V39">_xlfn.XLOOKUP($A39&amp;$B39&amp;$C39, [1]IC_Cl!$C$2:$C$106&amp;[1]IC_Cl!$D$2:$D$106&amp;[1]IC_Cl!$E$2:$E$106, [1]IC_Cl!$P$2:$P$106, "NA")</f>
        <v>NA</v>
      </c>
    </row>
    <row r="40" spans="1:22" x14ac:dyDescent="0.25">
      <c r="A40">
        <v>10</v>
      </c>
      <c r="B40">
        <v>50</v>
      </c>
      <c r="C40" t="s">
        <v>36</v>
      </c>
      <c r="D40">
        <v>1</v>
      </c>
      <c r="E40">
        <v>55.249939040000001</v>
      </c>
      <c r="F40">
        <v>-4.4846600109999999</v>
      </c>
      <c r="G40">
        <v>346.04257200000001</v>
      </c>
      <c r="H40" t="str" cm="1">
        <f t="array" ref="H40">_xlfn.XLOOKUP($A40&amp;$B40&amp;$C40, [1]IC_Cl!$C$2:$C$106&amp;[1]IC_Cl!$D$2:$D$106&amp;[1]IC_Cl!$E$2:$E$106, [1]IC_Cl!$F$2:$F$106, "NA")</f>
        <v>17.11.2023</v>
      </c>
      <c r="I40" cm="1">
        <f t="array" ref="I40">_xlfn.XLOOKUP($A40&amp;$B40&amp;$C40, [1]IC_Cl!$C$2:$C$106&amp;[1]IC_Cl!$D$2:$D$106&amp;[1]IC_Cl!$E$2:$E$106, [1]IC_Cl!$M$2:$M$106, "NA")</f>
        <v>5</v>
      </c>
      <c r="J40" s="4" cm="1">
        <f t="array" ref="J40">_xlfn.XLOOKUP($A40&amp;$B40&amp;$C40, [1]IC_Cl!$C$2:$C$106&amp;[1]IC_Cl!$D$2:$D$106&amp;[1]IC_Cl!$E$2:$E$106, [1]IC_Cl!$I$2:$I$106, "NA")</f>
        <v>0.34029999999999999</v>
      </c>
      <c r="K40" s="4" t="str" cm="1">
        <f t="array" ref="K40">_xlfn.XLOOKUP($A40&amp;$B40&amp;$C40, [1]IC_Cl!$C$2:$C$106&amp;[1]IC_Cl!$D$2:$D$106&amp;[1]IC_Cl!$E$2:$E$106, [1]IC_Cl!$N$2:$N$106, "NA")</f>
        <v>NA</v>
      </c>
      <c r="L40" s="4" cm="1">
        <f t="array" ref="L40">_xlfn.XLOOKUP($A40&amp;$B40&amp;$C40, [1]IC_Cl!$C$2:$C$106&amp;[1]IC_Cl!$D$2:$D$106&amp;[1]IC_Cl!$E$2:$E$106, [1]IC_Cl!$O$2:$O$106, "NA")</f>
        <v>7.2414999999999994</v>
      </c>
      <c r="M40" s="4" t="str" cm="1">
        <f t="array" ref="M40">_xlfn.XLOOKUP($A40&amp;$B40&amp;$C40, [1]IC_Nitrite!$C$2:$C$106&amp;[1]IC_Nitrite!$D$2:$D$106&amp;[1]IC_Nitrite!$E$2:$E$106, [1]IC_Nitrite!$I$2:$I$106, "NA")</f>
        <v>NA</v>
      </c>
      <c r="N40" s="4" t="str" cm="1">
        <f t="array" ref="N40">_xlfn.XLOOKUP($A40&amp;$B40&amp;$C40, [1]IC_Nitrite!$C$2:$C$106&amp;[1]IC_Nitrite!$D$2:$D$106&amp;[1]IC_Nitrite!$E$2:$E$106, [1]IC_Nitrite!$N$2:$N$106, "NA")</f>
        <v>NA</v>
      </c>
      <c r="O40" s="4" t="str" cm="1">
        <f t="array" ref="O40">_xlfn.XLOOKUP($A40&amp;$B40&amp;$C40, [1]IC_Nitrite!$C$2:$C$106&amp;[1]IC_Nitrite!$D$2:$D$106&amp;[1]IC_Nitrite!$E$2:$E$106, [1]IC_Nitrite!$O$2:$O$106, "NA")</f>
        <v>NA</v>
      </c>
      <c r="P40" s="4" cm="1">
        <f t="array" ref="P40">_xlfn.XLOOKUP($A40&amp;$B40&amp;$C40, [1]IC_Nitrate!$C$2:$C$106&amp;[1]IC_Nitrate!$D$2:$D$106&amp;[1]IC_Nitrate!$E$2:$E$106, [1]IC_Nitrate!$I$2:$I$106, "NA")</f>
        <v>1.15E-2</v>
      </c>
      <c r="Q40" s="4" t="str" cm="1">
        <f t="array" ref="Q40">_xlfn.XLOOKUP($A40&amp;$B40&amp;$C40, [1]IC_Nitrate!$C$2:$C$106&amp;[1]IC_Nitrate!$D$2:$D$106&amp;[1]IC_Nitrate!$E$2:$E$106, [1]IC_Nitrate!$N$2:$N$106, "NA")</f>
        <v>NA</v>
      </c>
      <c r="R40" s="4" cm="1">
        <f t="array" ref="R40">_xlfn.XLOOKUP($A40&amp;$B40&amp;$C40, [1]IC_Nitrate!$C$2:$C$106&amp;[1]IC_Nitrate!$D$2:$D$106&amp;[1]IC_Nitrate!$E$2:$E$106, [1]IC_Nitrate!$O$2:$O$106, "NA")</f>
        <v>0.42049999999999998</v>
      </c>
      <c r="S40" s="4" cm="1">
        <f t="array" ref="S40">_xlfn.XLOOKUP($A40&amp;$B40&amp;$C40, [1]IC_SO4!$C$2:$C$106&amp;[1]IC_SO4!$D$2:$D$106&amp;[1]IC_SO4!$E$2:$E$106, [1]IC_SO4!$I$2:$I$106, "NA")</f>
        <v>4.3799999999999999E-2</v>
      </c>
      <c r="T40" s="4" cm="1">
        <f t="array" ref="T40">_xlfn.XLOOKUP($A40&amp;$B40&amp;$C40, [1]IC_SO4!$C$2:$C$106&amp;[1]IC_SO4!$D$2:$D$106&amp;[1]IC_SO4!$E$2:$E$106, [1]IC_SO4!$N$2:$N$106, "NA")</f>
        <v>2.0848660043465301</v>
      </c>
      <c r="U40" s="4" t="str" cm="1">
        <f t="array" ref="U40">_xlfn.XLOOKUP($A40&amp;$B40&amp;$C40, [1]IC_SO4!$C$2:$C$106&amp;[1]IC_SO4!$D$2:$D$106&amp;[1]IC_SO4!$E$2:$E$106, [1]IC_SO4!$O$2:$O$106, "NA")</f>
        <v>NA</v>
      </c>
      <c r="V40" t="str" cm="1">
        <f t="array" ref="V40">_xlfn.XLOOKUP($A40&amp;$B40&amp;$C40, [1]IC_Cl!$C$2:$C$106&amp;[1]IC_Cl!$D$2:$D$106&amp;[1]IC_Cl!$E$2:$E$106, [1]IC_Cl!$P$2:$P$106, "NA")</f>
        <v>10 50 Bottom</v>
      </c>
    </row>
    <row r="41" spans="1:22" x14ac:dyDescent="0.25">
      <c r="A41">
        <v>10</v>
      </c>
      <c r="B41">
        <v>60</v>
      </c>
      <c r="C41" t="s">
        <v>36</v>
      </c>
      <c r="D41">
        <v>1</v>
      </c>
      <c r="E41">
        <v>55.249828979999997</v>
      </c>
      <c r="F41">
        <v>-4.4846640339999997</v>
      </c>
      <c r="G41">
        <v>346.106537</v>
      </c>
      <c r="H41" t="str" cm="1">
        <f t="array" ref="H41">_xlfn.XLOOKUP($A41&amp;$B41&amp;$C41, [1]IC_Cl!$C$2:$C$106&amp;[1]IC_Cl!$D$2:$D$106&amp;[1]IC_Cl!$E$2:$E$106, [1]IC_Cl!$F$2:$F$106, "NA")</f>
        <v>20.11.2023</v>
      </c>
      <c r="I41" cm="1">
        <f t="array" ref="I41">_xlfn.XLOOKUP($A41&amp;$B41&amp;$C41, [1]IC_Cl!$C$2:$C$106&amp;[1]IC_Cl!$D$2:$D$106&amp;[1]IC_Cl!$E$2:$E$106, [1]IC_Cl!$M$2:$M$106, "NA")</f>
        <v>5</v>
      </c>
      <c r="J41" s="4" cm="1">
        <f t="array" ref="J41">_xlfn.XLOOKUP($A41&amp;$B41&amp;$C41, [1]IC_Cl!$C$2:$C$106&amp;[1]IC_Cl!$D$2:$D$106&amp;[1]IC_Cl!$E$2:$E$106, [1]IC_Cl!$I$2:$I$106, "NA")</f>
        <v>0.3291</v>
      </c>
      <c r="K41" s="4" t="str" cm="1">
        <f t="array" ref="K41">_xlfn.XLOOKUP($A41&amp;$B41&amp;$C41, [1]IC_Cl!$C$2:$C$106&amp;[1]IC_Cl!$D$2:$D$106&amp;[1]IC_Cl!$E$2:$E$106, [1]IC_Cl!$N$2:$N$106, "NA")</f>
        <v>NA</v>
      </c>
      <c r="L41" s="4" t="str" cm="1">
        <f t="array" ref="L41">_xlfn.XLOOKUP($A41&amp;$B41&amp;$C41, [1]IC_Cl!$C$2:$C$106&amp;[1]IC_Cl!$D$2:$D$106&amp;[1]IC_Cl!$E$2:$E$106, [1]IC_Cl!$O$2:$O$106, "NA")</f>
        <v>NA</v>
      </c>
      <c r="M41" s="4" t="str" cm="1">
        <f t="array" ref="M41">_xlfn.XLOOKUP($A41&amp;$B41&amp;$C41, [1]IC_Nitrite!$C$2:$C$106&amp;[1]IC_Nitrite!$D$2:$D$106&amp;[1]IC_Nitrite!$E$2:$E$106, [1]IC_Nitrite!$I$2:$I$106, "NA")</f>
        <v>NA</v>
      </c>
      <c r="N41" s="4" t="str" cm="1">
        <f t="array" ref="N41">_xlfn.XLOOKUP($A41&amp;$B41&amp;$C41, [1]IC_Nitrite!$C$2:$C$106&amp;[1]IC_Nitrite!$D$2:$D$106&amp;[1]IC_Nitrite!$E$2:$E$106, [1]IC_Nitrite!$N$2:$N$106, "NA")</f>
        <v>NA</v>
      </c>
      <c r="O41" s="4" t="str" cm="1">
        <f t="array" ref="O41">_xlfn.XLOOKUP($A41&amp;$B41&amp;$C41, [1]IC_Nitrite!$C$2:$C$106&amp;[1]IC_Nitrite!$D$2:$D$106&amp;[1]IC_Nitrite!$E$2:$E$106, [1]IC_Nitrite!$O$2:$O$106, "NA")</f>
        <v>NA</v>
      </c>
      <c r="P41" s="4" cm="1">
        <f t="array" ref="P41">_xlfn.XLOOKUP($A41&amp;$B41&amp;$C41, [1]IC_Nitrate!$C$2:$C$106&amp;[1]IC_Nitrate!$D$2:$D$106&amp;[1]IC_Nitrate!$E$2:$E$106, [1]IC_Nitrate!$I$2:$I$106, "NA")</f>
        <v>2.06E-2</v>
      </c>
      <c r="Q41" s="4" cm="1">
        <f t="array" ref="Q41">_xlfn.XLOOKUP($A41&amp;$B41&amp;$C41, [1]IC_Nitrate!$C$2:$C$106&amp;[1]IC_Nitrate!$D$2:$D$106&amp;[1]IC_Nitrate!$E$2:$E$106, [1]IC_Nitrate!$N$2:$N$106, "NA")</f>
        <v>-0.17416707330229655</v>
      </c>
      <c r="R41" s="4" cm="1">
        <f t="array" ref="R41">_xlfn.XLOOKUP($A41&amp;$B41&amp;$C41, [1]IC_Nitrate!$C$2:$C$106&amp;[1]IC_Nitrate!$D$2:$D$106&amp;[1]IC_Nitrate!$E$2:$E$106, [1]IC_Nitrate!$O$2:$O$106, "NA")</f>
        <v>0.91899999999999993</v>
      </c>
      <c r="S41" s="4" cm="1">
        <f t="array" ref="S41">_xlfn.XLOOKUP($A41&amp;$B41&amp;$C41, [1]IC_SO4!$C$2:$C$106&amp;[1]IC_SO4!$D$2:$D$106&amp;[1]IC_SO4!$E$2:$E$106, [1]IC_SO4!$I$2:$I$106, "NA")</f>
        <v>2.29E-2</v>
      </c>
      <c r="T41" s="4" t="str" cm="1">
        <f t="array" ref="T41">_xlfn.XLOOKUP($A41&amp;$B41&amp;$C41, [1]IC_SO4!$C$2:$C$106&amp;[1]IC_SO4!$D$2:$D$106&amp;[1]IC_SO4!$E$2:$E$106, [1]IC_SO4!$N$2:$N$106, "NA")</f>
        <v>NA</v>
      </c>
      <c r="U41" s="4" t="str" cm="1">
        <f t="array" ref="U41">_xlfn.XLOOKUP($A41&amp;$B41&amp;$C41, [1]IC_SO4!$C$2:$C$106&amp;[1]IC_SO4!$D$2:$D$106&amp;[1]IC_SO4!$E$2:$E$106, [1]IC_SO4!$O$2:$O$106, "NA")</f>
        <v>NA</v>
      </c>
      <c r="V41" t="str" cm="1">
        <f t="array" ref="V41">_xlfn.XLOOKUP($A41&amp;$B41&amp;$C41, [1]IC_Cl!$C$2:$C$106&amp;[1]IC_Cl!$D$2:$D$106&amp;[1]IC_Cl!$E$2:$E$106, [1]IC_Cl!$P$2:$P$106, "NA")</f>
        <v>10 60 Bottom</v>
      </c>
    </row>
    <row r="42" spans="1:22" x14ac:dyDescent="0.25">
      <c r="A42">
        <v>10</v>
      </c>
      <c r="B42">
        <v>70</v>
      </c>
      <c r="C42" t="s">
        <v>36</v>
      </c>
      <c r="D42">
        <v>1</v>
      </c>
      <c r="E42">
        <v>55.249716999999997</v>
      </c>
      <c r="F42">
        <v>-4.4847170079999996</v>
      </c>
      <c r="G42">
        <v>332.89868200000001</v>
      </c>
      <c r="H42" t="str" cm="1">
        <f t="array" ref="H42">_xlfn.XLOOKUP($A42&amp;$B42&amp;$C42, [1]IC_Cl!$C$2:$C$106&amp;[1]IC_Cl!$D$2:$D$106&amp;[1]IC_Cl!$E$2:$E$106, [1]IC_Cl!$F$2:$F$106, "NA")</f>
        <v>20.11.2023</v>
      </c>
      <c r="I42" cm="1">
        <f t="array" ref="I42">_xlfn.XLOOKUP($A42&amp;$B42&amp;$C42, [1]IC_Cl!$C$2:$C$106&amp;[1]IC_Cl!$D$2:$D$106&amp;[1]IC_Cl!$E$2:$E$106, [1]IC_Cl!$M$2:$M$106, "NA")</f>
        <v>5</v>
      </c>
      <c r="J42" s="4" cm="1">
        <f t="array" ref="J42">_xlfn.XLOOKUP($A42&amp;$B42&amp;$C42, [1]IC_Cl!$C$2:$C$106&amp;[1]IC_Cl!$D$2:$D$106&amp;[1]IC_Cl!$E$2:$E$106, [1]IC_Cl!$I$2:$I$106, "NA")</f>
        <v>1.6296999999999999</v>
      </c>
      <c r="K42" s="4" cm="1">
        <f t="array" ref="K42">_xlfn.XLOOKUP($A42&amp;$B42&amp;$C42, [1]IC_Cl!$C$2:$C$106&amp;[1]IC_Cl!$D$2:$D$106&amp;[1]IC_Cl!$E$2:$E$106, [1]IC_Cl!$N$2:$N$106, "NA")</f>
        <v>39.408302893592065</v>
      </c>
      <c r="L42" s="4" cm="1">
        <f t="array" ref="L42">_xlfn.XLOOKUP($A42&amp;$B42&amp;$C42, [1]IC_Cl!$C$2:$C$106&amp;[1]IC_Cl!$D$2:$D$106&amp;[1]IC_Cl!$E$2:$E$106, [1]IC_Cl!$O$2:$O$106, "NA")</f>
        <v>38.953000000000003</v>
      </c>
      <c r="M42" s="4" cm="1">
        <f t="array" ref="M42">_xlfn.XLOOKUP($A42&amp;$B42&amp;$C42, [1]IC_Nitrite!$C$2:$C$106&amp;[1]IC_Nitrite!$D$2:$D$106&amp;[1]IC_Nitrite!$E$2:$E$106, [1]IC_Nitrite!$I$2:$I$106, "NA")</f>
        <v>6.3899999999999998E-2</v>
      </c>
      <c r="N42" s="4" t="str" cm="1">
        <f t="array" ref="N42">_xlfn.XLOOKUP($A42&amp;$B42&amp;$C42, [1]IC_Nitrite!$C$2:$C$106&amp;[1]IC_Nitrite!$D$2:$D$106&amp;[1]IC_Nitrite!$E$2:$E$106, [1]IC_Nitrite!$N$2:$N$106, "NA")</f>
        <v>NA</v>
      </c>
      <c r="O42" s="4" t="str" cm="1">
        <f t="array" ref="O42">_xlfn.XLOOKUP($A42&amp;$B42&amp;$C42, [1]IC_Nitrite!$C$2:$C$106&amp;[1]IC_Nitrite!$D$2:$D$106&amp;[1]IC_Nitrite!$E$2:$E$106, [1]IC_Nitrite!$O$2:$O$106, "NA")</f>
        <v>NA</v>
      </c>
      <c r="P42" s="4" cm="1">
        <f t="array" ref="P42">_xlfn.XLOOKUP($A42&amp;$B42&amp;$C42, [1]IC_Nitrate!$C$2:$C$106&amp;[1]IC_Nitrate!$D$2:$D$106&amp;[1]IC_Nitrate!$E$2:$E$106, [1]IC_Nitrate!$I$2:$I$106, "NA")</f>
        <v>3.5200000000000002E-2</v>
      </c>
      <c r="Q42" s="4" cm="1">
        <f t="array" ref="Q42">_xlfn.XLOOKUP($A42&amp;$B42&amp;$C42, [1]IC_Nitrate!$C$2:$C$106&amp;[1]IC_Nitrate!$D$2:$D$106&amp;[1]IC_Nitrate!$E$2:$E$106, [1]IC_Nitrate!$N$2:$N$106, "NA")</f>
        <v>0.45299869447691865</v>
      </c>
      <c r="R42" s="4" cm="1">
        <f t="array" ref="R42">_xlfn.XLOOKUP($A42&amp;$B42&amp;$C42, [1]IC_Nitrate!$C$2:$C$106&amp;[1]IC_Nitrate!$D$2:$D$106&amp;[1]IC_Nitrate!$E$2:$E$106, [1]IC_Nitrate!$O$2:$O$106, "NA")</f>
        <v>1.5365000000000002</v>
      </c>
      <c r="S42" s="4" cm="1">
        <f t="array" ref="S42">_xlfn.XLOOKUP($A42&amp;$B42&amp;$C42, [1]IC_SO4!$C$2:$C$106&amp;[1]IC_SO4!$D$2:$D$106&amp;[1]IC_SO4!$E$2:$E$106, [1]IC_SO4!$I$2:$I$106, "NA")</f>
        <v>0.1055</v>
      </c>
      <c r="T42" s="4" cm="1">
        <f t="array" ref="T42">_xlfn.XLOOKUP($A42&amp;$B42&amp;$C42, [1]IC_SO4!$C$2:$C$106&amp;[1]IC_SO4!$D$2:$D$106&amp;[1]IC_SO4!$E$2:$E$106, [1]IC_SO4!$N$2:$N$106, "NA")</f>
        <v>4.5894321056433194</v>
      </c>
      <c r="U42" s="4" cm="1">
        <f t="array" ref="U42">_xlfn.XLOOKUP($A42&amp;$B42&amp;$C42, [1]IC_SO4!$C$2:$C$106&amp;[1]IC_SO4!$D$2:$D$106&amp;[1]IC_SO4!$E$2:$E$106, [1]IC_SO4!$O$2:$O$106, "NA")</f>
        <v>4.9495000000000005</v>
      </c>
      <c r="V42" t="str" cm="1">
        <f t="array" ref="V42">_xlfn.XLOOKUP($A42&amp;$B42&amp;$C42, [1]IC_Cl!$C$2:$C$106&amp;[1]IC_Cl!$D$2:$D$106&amp;[1]IC_Cl!$E$2:$E$106, [1]IC_Cl!$P$2:$P$106, "NA")</f>
        <v>10 70 Bottom</v>
      </c>
    </row>
    <row r="43" spans="1:22" x14ac:dyDescent="0.25">
      <c r="A43">
        <v>10</v>
      </c>
      <c r="B43">
        <v>80</v>
      </c>
      <c r="C43" t="s">
        <v>36</v>
      </c>
      <c r="D43">
        <v>1</v>
      </c>
      <c r="E43">
        <v>55.249664029999998</v>
      </c>
      <c r="F43">
        <v>-4.4847579949999998</v>
      </c>
      <c r="G43">
        <v>325.21716300000003</v>
      </c>
      <c r="H43" t="str" cm="1">
        <f t="array" ref="H43">_xlfn.XLOOKUP($A43&amp;$B43&amp;$C43, [1]IC_Cl!$C$2:$C$106&amp;[1]IC_Cl!$D$2:$D$106&amp;[1]IC_Cl!$E$2:$E$106, [1]IC_Cl!$F$2:$F$106, "NA")</f>
        <v>20.11.2023</v>
      </c>
      <c r="I43" cm="1">
        <f t="array" ref="I43">_xlfn.XLOOKUP($A43&amp;$B43&amp;$C43, [1]IC_Cl!$C$2:$C$106&amp;[1]IC_Cl!$D$2:$D$106&amp;[1]IC_Cl!$E$2:$E$106, [1]IC_Cl!$M$2:$M$106, "NA")</f>
        <v>5</v>
      </c>
      <c r="J43" s="4" cm="1">
        <f t="array" ref="J43">_xlfn.XLOOKUP($A43&amp;$B43&amp;$C43, [1]IC_Cl!$C$2:$C$106&amp;[1]IC_Cl!$D$2:$D$106&amp;[1]IC_Cl!$E$2:$E$106, [1]IC_Cl!$I$2:$I$106, "NA")</f>
        <v>0.19439999999999999</v>
      </c>
      <c r="K43" s="4" t="str" cm="1">
        <f t="array" ref="K43">_xlfn.XLOOKUP($A43&amp;$B43&amp;$C43, [1]IC_Cl!$C$2:$C$106&amp;[1]IC_Cl!$D$2:$D$106&amp;[1]IC_Cl!$E$2:$E$106, [1]IC_Cl!$N$2:$N$106, "NA")</f>
        <v>NA</v>
      </c>
      <c r="L43" s="4" t="str" cm="1">
        <f t="array" ref="L43">_xlfn.XLOOKUP($A43&amp;$B43&amp;$C43, [1]IC_Cl!$C$2:$C$106&amp;[1]IC_Cl!$D$2:$D$106&amp;[1]IC_Cl!$E$2:$E$106, [1]IC_Cl!$O$2:$O$106, "NA")</f>
        <v>NA</v>
      </c>
      <c r="M43" s="4" t="str" cm="1">
        <f t="array" ref="M43">_xlfn.XLOOKUP($A43&amp;$B43&amp;$C43, [1]IC_Nitrite!$C$2:$C$106&amp;[1]IC_Nitrite!$D$2:$D$106&amp;[1]IC_Nitrite!$E$2:$E$106, [1]IC_Nitrite!$I$2:$I$106, "NA")</f>
        <v>NA</v>
      </c>
      <c r="N43" s="4" t="str" cm="1">
        <f t="array" ref="N43">_xlfn.XLOOKUP($A43&amp;$B43&amp;$C43, [1]IC_Nitrite!$C$2:$C$106&amp;[1]IC_Nitrite!$D$2:$D$106&amp;[1]IC_Nitrite!$E$2:$E$106, [1]IC_Nitrite!$N$2:$N$106, "NA")</f>
        <v>NA</v>
      </c>
      <c r="O43" s="4" t="str" cm="1">
        <f t="array" ref="O43">_xlfn.XLOOKUP($A43&amp;$B43&amp;$C43, [1]IC_Nitrite!$C$2:$C$106&amp;[1]IC_Nitrite!$D$2:$D$106&amp;[1]IC_Nitrite!$E$2:$E$106, [1]IC_Nitrite!$O$2:$O$106, "NA")</f>
        <v>NA</v>
      </c>
      <c r="P43" s="4" cm="1">
        <f t="array" ref="P43">_xlfn.XLOOKUP($A43&amp;$B43&amp;$C43, [1]IC_Nitrate!$C$2:$C$106&amp;[1]IC_Nitrate!$D$2:$D$106&amp;[1]IC_Nitrate!$E$2:$E$106, [1]IC_Nitrate!$I$2:$I$106, "NA")</f>
        <v>0.2203</v>
      </c>
      <c r="Q43" s="4" cm="1">
        <f t="array" ref="Q43">_xlfn.XLOOKUP($A43&amp;$B43&amp;$C43, [1]IC_Nitrate!$C$2:$C$106&amp;[1]IC_Nitrate!$D$2:$D$106&amp;[1]IC_Nitrate!$E$2:$E$106, [1]IC_Nitrate!$N$2:$N$106, "NA")</f>
        <v>8.404257846253131</v>
      </c>
      <c r="R43" s="4" cm="1">
        <f t="array" ref="R43">_xlfn.XLOOKUP($A43&amp;$B43&amp;$C43, [1]IC_Nitrate!$C$2:$C$106&amp;[1]IC_Nitrate!$D$2:$D$106&amp;[1]IC_Nitrate!$E$2:$E$106, [1]IC_Nitrate!$O$2:$O$106, "NA")</f>
        <v>9.3755000000000006</v>
      </c>
      <c r="S43" s="4" cm="1">
        <f t="array" ref="S43">_xlfn.XLOOKUP($A43&amp;$B43&amp;$C43, [1]IC_SO4!$C$2:$C$106&amp;[1]IC_SO4!$D$2:$D$106&amp;[1]IC_SO4!$E$2:$E$106, [1]IC_SO4!$I$2:$I$106, "NA")</f>
        <v>6.0499999999999998E-2</v>
      </c>
      <c r="T43" s="4" cm="1">
        <f t="array" ref="T43">_xlfn.XLOOKUP($A43&amp;$B43&amp;$C43, [1]IC_SO4!$C$2:$C$106&amp;[1]IC_SO4!$D$2:$D$106&amp;[1]IC_SO4!$E$2:$E$106, [1]IC_SO4!$N$2:$N$106, "NA")</f>
        <v>3.0079890003465786</v>
      </c>
      <c r="U43" s="4" cm="1">
        <f t="array" ref="U43">_xlfn.XLOOKUP($A43&amp;$B43&amp;$C43, [1]IC_SO4!$C$2:$C$106&amp;[1]IC_SO4!$D$2:$D$106&amp;[1]IC_SO4!$E$2:$E$106, [1]IC_SO4!$O$2:$O$106, "NA")</f>
        <v>3.3774999999999999</v>
      </c>
      <c r="V43" t="str" cm="1">
        <f t="array" ref="V43">_xlfn.XLOOKUP($A43&amp;$B43&amp;$C43, [1]IC_Cl!$C$2:$C$106&amp;[1]IC_Cl!$D$2:$D$106&amp;[1]IC_Cl!$E$2:$E$106, [1]IC_Cl!$P$2:$P$106, "NA")</f>
        <v>10 80 Bottom</v>
      </c>
    </row>
    <row r="44" spans="1:22" x14ac:dyDescent="0.25">
      <c r="A44">
        <v>10</v>
      </c>
      <c r="B44">
        <v>90</v>
      </c>
      <c r="C44" t="s">
        <v>36</v>
      </c>
      <c r="D44">
        <v>1</v>
      </c>
      <c r="E44">
        <v>55.249564030000002</v>
      </c>
      <c r="F44">
        <v>-4.4848389639999997</v>
      </c>
      <c r="G44">
        <v>322.37402300000002</v>
      </c>
      <c r="H44" t="str" cm="1">
        <f t="array" ref="H44">_xlfn.XLOOKUP($A44&amp;$B44&amp;$C44, [1]IC_Cl!$C$2:$C$106&amp;[1]IC_Cl!$D$2:$D$106&amp;[1]IC_Cl!$E$2:$E$106, [1]IC_Cl!$F$2:$F$106, "NA")</f>
        <v>20.11.2023</v>
      </c>
      <c r="I44" cm="1">
        <f t="array" ref="I44">_xlfn.XLOOKUP($A44&amp;$B44&amp;$C44, [1]IC_Cl!$C$2:$C$106&amp;[1]IC_Cl!$D$2:$D$106&amp;[1]IC_Cl!$E$2:$E$106, [1]IC_Cl!$M$2:$M$106, "NA")</f>
        <v>5</v>
      </c>
      <c r="J44" s="4" cm="1">
        <f t="array" ref="J44">_xlfn.XLOOKUP($A44&amp;$B44&amp;$C44, [1]IC_Cl!$C$2:$C$106&amp;[1]IC_Cl!$D$2:$D$106&amp;[1]IC_Cl!$E$2:$E$106, [1]IC_Cl!$I$2:$I$106, "NA")</f>
        <v>0.48780000000000001</v>
      </c>
      <c r="K44" s="4" cm="1">
        <f t="array" ref="K44">_xlfn.XLOOKUP($A44&amp;$B44&amp;$C44, [1]IC_Cl!$C$2:$C$106&amp;[1]IC_Cl!$D$2:$D$106&amp;[1]IC_Cl!$E$2:$E$106, [1]IC_Cl!$N$2:$N$106, "NA")</f>
        <v>10.75140816931917</v>
      </c>
      <c r="L44" s="4" cm="1">
        <f t="array" ref="L44">_xlfn.XLOOKUP($A44&amp;$B44&amp;$C44, [1]IC_Cl!$C$2:$C$106&amp;[1]IC_Cl!$D$2:$D$106&amp;[1]IC_Cl!$E$2:$E$106, [1]IC_Cl!$O$2:$O$106, "NA")</f>
        <v>9.9474999999999998</v>
      </c>
      <c r="M44" s="4" t="str" cm="1">
        <f t="array" ref="M44">_xlfn.XLOOKUP($A44&amp;$B44&amp;$C44, [1]IC_Nitrite!$C$2:$C$106&amp;[1]IC_Nitrite!$D$2:$D$106&amp;[1]IC_Nitrite!$E$2:$E$106, [1]IC_Nitrite!$I$2:$I$106, "NA")</f>
        <v>NA</v>
      </c>
      <c r="N44" s="4" t="str" cm="1">
        <f t="array" ref="N44">_xlfn.XLOOKUP($A44&amp;$B44&amp;$C44, [1]IC_Nitrite!$C$2:$C$106&amp;[1]IC_Nitrite!$D$2:$D$106&amp;[1]IC_Nitrite!$E$2:$E$106, [1]IC_Nitrite!$N$2:$N$106, "NA")</f>
        <v>NA</v>
      </c>
      <c r="O44" s="4" t="str" cm="1">
        <f t="array" ref="O44">_xlfn.XLOOKUP($A44&amp;$B44&amp;$C44, [1]IC_Nitrite!$C$2:$C$106&amp;[1]IC_Nitrite!$D$2:$D$106&amp;[1]IC_Nitrite!$E$2:$E$106, [1]IC_Nitrite!$O$2:$O$106, "NA")</f>
        <v>NA</v>
      </c>
      <c r="P44" s="4" cm="1">
        <f t="array" ref="P44">_xlfn.XLOOKUP($A44&amp;$B44&amp;$C44, [1]IC_Nitrate!$C$2:$C$106&amp;[1]IC_Nitrate!$D$2:$D$106&amp;[1]IC_Nitrate!$E$2:$E$106, [1]IC_Nitrate!$I$2:$I$106, "NA")</f>
        <v>0.2286</v>
      </c>
      <c r="Q44" s="4" cm="1">
        <f t="array" ref="Q44">_xlfn.XLOOKUP($A44&amp;$B44&amp;$C44, [1]IC_Nitrate!$C$2:$C$106&amp;[1]IC_Nitrate!$D$2:$D$106&amp;[1]IC_Nitrate!$E$2:$E$106, [1]IC_Nitrate!$N$2:$N$106, "NA")</f>
        <v>8.7607972895796706</v>
      </c>
      <c r="R44" s="4" cm="1">
        <f t="array" ref="R44">_xlfn.XLOOKUP($A44&amp;$B44&amp;$C44, [1]IC_Nitrate!$C$2:$C$106&amp;[1]IC_Nitrate!$D$2:$D$106&amp;[1]IC_Nitrate!$E$2:$E$106, [1]IC_Nitrate!$O$2:$O$106, "NA")</f>
        <v>9.7274999999999991</v>
      </c>
      <c r="S44" s="4" cm="1">
        <f t="array" ref="S44">_xlfn.XLOOKUP($A44&amp;$B44&amp;$C44, [1]IC_SO4!$C$2:$C$106&amp;[1]IC_SO4!$D$2:$D$106&amp;[1]IC_SO4!$E$2:$E$106, [1]IC_SO4!$I$2:$I$106, "NA")</f>
        <v>4.5100000000000001E-2</v>
      </c>
      <c r="T44" s="4" cm="1">
        <f t="array" ref="T44">_xlfn.XLOOKUP($A44&amp;$B44&amp;$C44, [1]IC_SO4!$C$2:$C$106&amp;[1]IC_SO4!$D$2:$D$106&amp;[1]IC_SO4!$E$2:$E$106, [1]IC_SO4!$N$2:$N$106, "NA")</f>
        <v>2.4667840265339165</v>
      </c>
      <c r="U44" s="4" cm="1">
        <f t="array" ref="U44">_xlfn.XLOOKUP($A44&amp;$B44&amp;$C44, [1]IC_SO4!$C$2:$C$106&amp;[1]IC_SO4!$D$2:$D$106&amp;[1]IC_SO4!$E$2:$E$106, [1]IC_SO4!$O$2:$O$106, "NA")</f>
        <v>2.8380000000000001</v>
      </c>
      <c r="V44" t="str" cm="1">
        <f t="array" ref="V44">_xlfn.XLOOKUP($A44&amp;$B44&amp;$C44, [1]IC_Cl!$C$2:$C$106&amp;[1]IC_Cl!$D$2:$D$106&amp;[1]IC_Cl!$E$2:$E$106, [1]IC_Cl!$P$2:$P$106, "NA")</f>
        <v>10 90 Bottom</v>
      </c>
    </row>
    <row r="45" spans="1:22" x14ac:dyDescent="0.25">
      <c r="A45">
        <v>10</v>
      </c>
      <c r="B45">
        <v>100</v>
      </c>
      <c r="C45" t="s">
        <v>36</v>
      </c>
      <c r="D45">
        <v>1</v>
      </c>
      <c r="E45">
        <v>55.249503009999998</v>
      </c>
      <c r="F45">
        <v>-4.4848600029999997</v>
      </c>
      <c r="G45">
        <v>323.51858499999997</v>
      </c>
      <c r="H45" t="str" cm="1">
        <f t="array" ref="H45">_xlfn.XLOOKUP($A45&amp;$B45&amp;$C45, [1]IC_Cl!$C$2:$C$106&amp;[1]IC_Cl!$D$2:$D$106&amp;[1]IC_Cl!$E$2:$E$106, [1]IC_Cl!$F$2:$F$106, "NA")</f>
        <v>20.11.2023</v>
      </c>
      <c r="I45" cm="1">
        <f t="array" ref="I45">_xlfn.XLOOKUP($A45&amp;$B45&amp;$C45, [1]IC_Cl!$C$2:$C$106&amp;[1]IC_Cl!$D$2:$D$106&amp;[1]IC_Cl!$E$2:$E$106, [1]IC_Cl!$M$2:$M$106, "NA")</f>
        <v>5</v>
      </c>
      <c r="J45" s="4" cm="1">
        <f t="array" ref="J45">_xlfn.XLOOKUP($A45&amp;$B45&amp;$C45, [1]IC_Cl!$C$2:$C$106&amp;[1]IC_Cl!$D$2:$D$106&amp;[1]IC_Cl!$E$2:$E$106, [1]IC_Cl!$I$2:$I$106, "NA")</f>
        <v>1.3182</v>
      </c>
      <c r="K45" s="4" cm="1">
        <f t="array" ref="K45">_xlfn.XLOOKUP($A45&amp;$B45&amp;$C45, [1]IC_Cl!$C$2:$C$106&amp;[1]IC_Cl!$D$2:$D$106&amp;[1]IC_Cl!$E$2:$E$106, [1]IC_Cl!$N$2:$N$106, "NA")</f>
        <v>31.590961001472788</v>
      </c>
      <c r="L45" s="4" cm="1">
        <f t="array" ref="L45">_xlfn.XLOOKUP($A45&amp;$B45&amp;$C45, [1]IC_Cl!$C$2:$C$106&amp;[1]IC_Cl!$D$2:$D$106&amp;[1]IC_Cl!$E$2:$E$106, [1]IC_Cl!$O$2:$O$106, "NA")</f>
        <v>31.041500000000003</v>
      </c>
      <c r="M45" s="4" cm="1">
        <f t="array" ref="M45">_xlfn.XLOOKUP($A45&amp;$B45&amp;$C45, [1]IC_Nitrite!$C$2:$C$106&amp;[1]IC_Nitrite!$D$2:$D$106&amp;[1]IC_Nitrite!$E$2:$E$106, [1]IC_Nitrite!$I$2:$I$106, "NA")</f>
        <v>0.11700000000000001</v>
      </c>
      <c r="N45" s="4" cm="1">
        <f t="array" ref="N45">_xlfn.XLOOKUP($A45&amp;$B45&amp;$C45, [1]IC_Nitrite!$C$2:$C$106&amp;[1]IC_Nitrite!$D$2:$D$106&amp;[1]IC_Nitrite!$E$2:$E$106, [1]IC_Nitrite!$N$2:$N$106, "NA")</f>
        <v>7.5265942488932405</v>
      </c>
      <c r="O45" s="4" cm="1">
        <f t="array" ref="O45">_xlfn.XLOOKUP($A45&amp;$B45&amp;$C45, [1]IC_Nitrite!$C$2:$C$106&amp;[1]IC_Nitrite!$D$2:$D$106&amp;[1]IC_Nitrite!$E$2:$E$106, [1]IC_Nitrite!$O$2:$O$106, "NA")</f>
        <v>8.463000000000001</v>
      </c>
      <c r="P45" s="4" cm="1">
        <f t="array" ref="P45">_xlfn.XLOOKUP($A45&amp;$B45&amp;$C45, [1]IC_Nitrate!$C$2:$C$106&amp;[1]IC_Nitrate!$D$2:$D$106&amp;[1]IC_Nitrate!$E$2:$E$106, [1]IC_Nitrate!$I$2:$I$106, "NA")</f>
        <v>8.5000000000000006E-2</v>
      </c>
      <c r="Q45" s="4" cm="1">
        <f t="array" ref="Q45">_xlfn.XLOOKUP($A45&amp;$B45&amp;$C45, [1]IC_Nitrate!$C$2:$C$106&amp;[1]IC_Nitrate!$D$2:$D$106&amp;[1]IC_Nitrate!$E$2:$E$106, [1]IC_Nitrate!$N$2:$N$106, "NA")</f>
        <v>2.5922353544361592</v>
      </c>
      <c r="R45" s="4" cm="1">
        <f t="array" ref="R45">_xlfn.XLOOKUP($A45&amp;$B45&amp;$C45, [1]IC_Nitrate!$C$2:$C$106&amp;[1]IC_Nitrate!$D$2:$D$106&amp;[1]IC_Nitrate!$E$2:$E$106, [1]IC_Nitrate!$O$2:$O$106, "NA")</f>
        <v>3.6459999999999999</v>
      </c>
      <c r="S45" s="4" cm="1">
        <f t="array" ref="S45">_xlfn.XLOOKUP($A45&amp;$B45&amp;$C45, [1]IC_SO4!$C$2:$C$106&amp;[1]IC_SO4!$D$2:$D$106&amp;[1]IC_SO4!$E$2:$E$106, [1]IC_SO4!$I$2:$I$106, "NA")</f>
        <v>0.19020000000000001</v>
      </c>
      <c r="T45" s="4" cm="1">
        <f t="array" ref="T45">_xlfn.XLOOKUP($A45&amp;$B45&amp;$C45, [1]IC_SO4!$C$2:$C$106&amp;[1]IC_SO4!$D$2:$D$106&amp;[1]IC_SO4!$E$2:$E$106, [1]IC_SO4!$N$2:$N$106, "NA")</f>
        <v>7.5660594616129631</v>
      </c>
      <c r="U45" s="4" cm="1">
        <f t="array" ref="U45">_xlfn.XLOOKUP($A45&amp;$B45&amp;$C45, [1]IC_SO4!$C$2:$C$106&amp;[1]IC_SO4!$D$2:$D$106&amp;[1]IC_SO4!$E$2:$E$106, [1]IC_SO4!$O$2:$O$106, "NA")</f>
        <v>7.9110000000000005</v>
      </c>
      <c r="V45" t="str" cm="1">
        <f t="array" ref="V45">_xlfn.XLOOKUP($A45&amp;$B45&amp;$C45, [1]IC_Cl!$C$2:$C$106&amp;[1]IC_Cl!$D$2:$D$106&amp;[1]IC_Cl!$E$2:$E$106, [1]IC_Cl!$P$2:$P$106, "NA")</f>
        <v>10 100 Bottom</v>
      </c>
    </row>
    <row r="46" spans="1:22" x14ac:dyDescent="0.25">
      <c r="A46">
        <v>20</v>
      </c>
      <c r="B46">
        <v>0</v>
      </c>
      <c r="C46" t="s">
        <v>15</v>
      </c>
      <c r="D46">
        <v>1</v>
      </c>
      <c r="E46">
        <v>55.250364001840303</v>
      </c>
      <c r="F46">
        <v>-4.4841789733618498</v>
      </c>
      <c r="G46">
        <v>334.29718000000003</v>
      </c>
      <c r="H46" t="str" cm="1">
        <f t="array" ref="H46">_xlfn.XLOOKUP($A46&amp;$B46&amp;$C46, [1]IC_Cl!$C$2:$C$106&amp;[1]IC_Cl!$D$2:$D$106&amp;[1]IC_Cl!$E$2:$E$106, [1]IC_Cl!$F$2:$F$106, "NA")</f>
        <v>NA</v>
      </c>
      <c r="I46" t="str" cm="1">
        <f t="array" ref="I46">_xlfn.XLOOKUP($A46&amp;$B46&amp;$C46, [1]IC_Cl!$C$2:$C$106&amp;[1]IC_Cl!$D$2:$D$106&amp;[1]IC_Cl!$E$2:$E$106, [1]IC_Cl!$M$2:$M$106, "NA")</f>
        <v>NA</v>
      </c>
      <c r="J46" s="4" t="str" cm="1">
        <f t="array" ref="J46">_xlfn.XLOOKUP($A46&amp;$B46&amp;$C46, [1]IC_Cl!$C$2:$C$106&amp;[1]IC_Cl!$D$2:$D$106&amp;[1]IC_Cl!$E$2:$E$106, [1]IC_Cl!$I$2:$I$106, "NA")</f>
        <v>NA</v>
      </c>
      <c r="K46" s="4" t="str" cm="1">
        <f t="array" ref="K46">_xlfn.XLOOKUP($A46&amp;$B46&amp;$C46, [1]IC_Cl!$C$2:$C$106&amp;[1]IC_Cl!$D$2:$D$106&amp;[1]IC_Cl!$E$2:$E$106, [1]IC_Cl!$N$2:$N$106, "NA")</f>
        <v>NA</v>
      </c>
      <c r="L46" s="4" t="str" cm="1">
        <f t="array" ref="L46">_xlfn.XLOOKUP($A46&amp;$B46&amp;$C46, [1]IC_Cl!$C$2:$C$106&amp;[1]IC_Cl!$D$2:$D$106&amp;[1]IC_Cl!$E$2:$E$106, [1]IC_Cl!$O$2:$O$106, "NA")</f>
        <v>NA</v>
      </c>
      <c r="M46" s="4" t="str" cm="1">
        <f t="array" ref="M46">_xlfn.XLOOKUP($A46&amp;$B46&amp;$C46, [1]IC_Nitrite!$C$2:$C$106&amp;[1]IC_Nitrite!$D$2:$D$106&amp;[1]IC_Nitrite!$E$2:$E$106, [1]IC_Nitrite!$I$2:$I$106, "NA")</f>
        <v>NA</v>
      </c>
      <c r="N46" s="4" t="str" cm="1">
        <f t="array" ref="N46">_xlfn.XLOOKUP($A46&amp;$B46&amp;$C46, [1]IC_Nitrite!$C$2:$C$106&amp;[1]IC_Nitrite!$D$2:$D$106&amp;[1]IC_Nitrite!$E$2:$E$106, [1]IC_Nitrite!$N$2:$N$106, "NA")</f>
        <v>NA</v>
      </c>
      <c r="O46" s="4" t="str" cm="1">
        <f t="array" ref="O46">_xlfn.XLOOKUP($A46&amp;$B46&amp;$C46, [1]IC_Nitrite!$C$2:$C$106&amp;[1]IC_Nitrite!$D$2:$D$106&amp;[1]IC_Nitrite!$E$2:$E$106, [1]IC_Nitrite!$O$2:$O$106, "NA")</f>
        <v>NA</v>
      </c>
      <c r="P46" s="4" t="str" cm="1">
        <f t="array" ref="P46">_xlfn.XLOOKUP($A46&amp;$B46&amp;$C46, [1]IC_Nitrate!$C$2:$C$106&amp;[1]IC_Nitrate!$D$2:$D$106&amp;[1]IC_Nitrate!$E$2:$E$106, [1]IC_Nitrate!$I$2:$I$106, "NA")</f>
        <v>NA</v>
      </c>
      <c r="Q46" s="4" t="str" cm="1">
        <f t="array" ref="Q46">_xlfn.XLOOKUP($A46&amp;$B46&amp;$C46, [1]IC_Nitrate!$C$2:$C$106&amp;[1]IC_Nitrate!$D$2:$D$106&amp;[1]IC_Nitrate!$E$2:$E$106, [1]IC_Nitrate!$N$2:$N$106, "NA")</f>
        <v>NA</v>
      </c>
      <c r="R46" s="4" t="str" cm="1">
        <f t="array" ref="R46">_xlfn.XLOOKUP($A46&amp;$B46&amp;$C46, [1]IC_Nitrate!$C$2:$C$106&amp;[1]IC_Nitrate!$D$2:$D$106&amp;[1]IC_Nitrate!$E$2:$E$106, [1]IC_Nitrate!$O$2:$O$106, "NA")</f>
        <v>NA</v>
      </c>
      <c r="S46" s="4" t="str" cm="1">
        <f t="array" ref="S46">_xlfn.XLOOKUP($A46&amp;$B46&amp;$C46, [1]IC_SO4!$C$2:$C$106&amp;[1]IC_SO4!$D$2:$D$106&amp;[1]IC_SO4!$E$2:$E$106, [1]IC_SO4!$I$2:$I$106, "NA")</f>
        <v>NA</v>
      </c>
      <c r="T46" s="4" t="str" cm="1">
        <f t="array" ref="T46">_xlfn.XLOOKUP($A46&amp;$B46&amp;$C46, [1]IC_SO4!$C$2:$C$106&amp;[1]IC_SO4!$D$2:$D$106&amp;[1]IC_SO4!$E$2:$E$106, [1]IC_SO4!$N$2:$N$106, "NA")</f>
        <v>NA</v>
      </c>
      <c r="U46" s="4" t="str" cm="1">
        <f t="array" ref="U46">_xlfn.XLOOKUP($A46&amp;$B46&amp;$C46, [1]IC_SO4!$C$2:$C$106&amp;[1]IC_SO4!$D$2:$D$106&amp;[1]IC_SO4!$E$2:$E$106, [1]IC_SO4!$O$2:$O$106, "NA")</f>
        <v>NA</v>
      </c>
      <c r="V46" t="str" cm="1">
        <f t="array" ref="V46">_xlfn.XLOOKUP($A46&amp;$B46&amp;$C46, [1]IC_Cl!$C$2:$C$106&amp;[1]IC_Cl!$D$2:$D$106&amp;[1]IC_Cl!$E$2:$E$106, [1]IC_Cl!$P$2:$P$106, "NA")</f>
        <v>NA</v>
      </c>
    </row>
    <row r="47" spans="1:22" x14ac:dyDescent="0.25">
      <c r="A47">
        <v>20</v>
      </c>
      <c r="B47">
        <v>10</v>
      </c>
      <c r="C47" t="s">
        <v>15</v>
      </c>
      <c r="D47">
        <v>1</v>
      </c>
      <c r="E47">
        <v>55.250252019613903</v>
      </c>
      <c r="F47">
        <v>-4.48419297114014</v>
      </c>
      <c r="G47">
        <v>331.91717499999902</v>
      </c>
      <c r="H47" t="str" cm="1">
        <f t="array" ref="H47">_xlfn.XLOOKUP($A47&amp;$B47&amp;$C47, [1]IC_Cl!$C$2:$C$106&amp;[1]IC_Cl!$D$2:$D$106&amp;[1]IC_Cl!$E$2:$E$106, [1]IC_Cl!$F$2:$F$106, "NA")</f>
        <v>23.11.2023</v>
      </c>
      <c r="I47" cm="1">
        <f t="array" ref="I47">_xlfn.XLOOKUP($A47&amp;$B47&amp;$C47, [1]IC_Cl!$C$2:$C$106&amp;[1]IC_Cl!$D$2:$D$106&amp;[1]IC_Cl!$E$2:$E$106, [1]IC_Cl!$M$2:$M$106, "NA")</f>
        <v>5</v>
      </c>
      <c r="J47" s="4" cm="1">
        <f t="array" ref="J47">_xlfn.XLOOKUP($A47&amp;$B47&amp;$C47, [1]IC_Cl!$C$2:$C$106&amp;[1]IC_Cl!$D$2:$D$106&amp;[1]IC_Cl!$E$2:$E$106, [1]IC_Cl!$I$2:$I$106, "NA")</f>
        <v>0.22170000000000001</v>
      </c>
      <c r="K47" s="4" t="str" cm="1">
        <f t="array" ref="K47">_xlfn.XLOOKUP($A47&amp;$B47&amp;$C47, [1]IC_Cl!$C$2:$C$106&amp;[1]IC_Cl!$D$2:$D$106&amp;[1]IC_Cl!$E$2:$E$106, [1]IC_Cl!$N$2:$N$106, "NA")</f>
        <v>NA</v>
      </c>
      <c r="L47" s="4" t="str" cm="1">
        <f t="array" ref="L47">_xlfn.XLOOKUP($A47&amp;$B47&amp;$C47, [1]IC_Cl!$C$2:$C$106&amp;[1]IC_Cl!$D$2:$D$106&amp;[1]IC_Cl!$E$2:$E$106, [1]IC_Cl!$O$2:$O$106, "NA")</f>
        <v>NA</v>
      </c>
      <c r="M47" s="4" t="str" cm="1">
        <f t="array" ref="M47">_xlfn.XLOOKUP($A47&amp;$B47&amp;$C47, [1]IC_Nitrite!$C$2:$C$106&amp;[1]IC_Nitrite!$D$2:$D$106&amp;[1]IC_Nitrite!$E$2:$E$106, [1]IC_Nitrite!$I$2:$I$106, "NA")</f>
        <v>NA</v>
      </c>
      <c r="N47" s="4" t="str" cm="1">
        <f t="array" ref="N47">_xlfn.XLOOKUP($A47&amp;$B47&amp;$C47, [1]IC_Nitrite!$C$2:$C$106&amp;[1]IC_Nitrite!$D$2:$D$106&amp;[1]IC_Nitrite!$E$2:$E$106, [1]IC_Nitrite!$N$2:$N$106, "NA")</f>
        <v>NA</v>
      </c>
      <c r="O47" s="4" t="str" cm="1">
        <f t="array" ref="O47">_xlfn.XLOOKUP($A47&amp;$B47&amp;$C47, [1]IC_Nitrite!$C$2:$C$106&amp;[1]IC_Nitrite!$D$2:$D$106&amp;[1]IC_Nitrite!$E$2:$E$106, [1]IC_Nitrite!$O$2:$O$106, "NA")</f>
        <v>NA</v>
      </c>
      <c r="P47" s="4" t="str" cm="1">
        <f t="array" ref="P47">_xlfn.XLOOKUP($A47&amp;$B47&amp;$C47, [1]IC_Nitrate!$C$2:$C$106&amp;[1]IC_Nitrate!$D$2:$D$106&amp;[1]IC_Nitrate!$E$2:$E$106, [1]IC_Nitrate!$I$2:$I$106, "NA")</f>
        <v>NA</v>
      </c>
      <c r="Q47" s="4" t="str" cm="1">
        <f t="array" ref="Q47">_xlfn.XLOOKUP($A47&amp;$B47&amp;$C47, [1]IC_Nitrate!$C$2:$C$106&amp;[1]IC_Nitrate!$D$2:$D$106&amp;[1]IC_Nitrate!$E$2:$E$106, [1]IC_Nitrate!$N$2:$N$106, "NA")</f>
        <v>NA</v>
      </c>
      <c r="R47" s="4" t="str" cm="1">
        <f t="array" ref="R47">_xlfn.XLOOKUP($A47&amp;$B47&amp;$C47, [1]IC_Nitrate!$C$2:$C$106&amp;[1]IC_Nitrate!$D$2:$D$106&amp;[1]IC_Nitrate!$E$2:$E$106, [1]IC_Nitrate!$O$2:$O$106, "NA")</f>
        <v>NA</v>
      </c>
      <c r="S47" s="4" cm="1">
        <f t="array" ref="S47">_xlfn.XLOOKUP($A47&amp;$B47&amp;$C47, [1]IC_SO4!$C$2:$C$106&amp;[1]IC_SO4!$D$2:$D$106&amp;[1]IC_SO4!$E$2:$E$106, [1]IC_SO4!$I$2:$I$106, "NA")</f>
        <v>6.8099999999999994E-2</v>
      </c>
      <c r="T47" s="4" cm="1">
        <f t="array" ref="T47">_xlfn.XLOOKUP($A47&amp;$B47&amp;$C47, [1]IC_SO4!$C$2:$C$106&amp;[1]IC_SO4!$D$2:$D$106&amp;[1]IC_SO4!$E$2:$E$106, [1]IC_SO4!$N$2:$N$106, "NA")</f>
        <v>3.2779923928237515</v>
      </c>
      <c r="U47" s="4" cm="1">
        <f t="array" ref="U47">_xlfn.XLOOKUP($A47&amp;$B47&amp;$C47, [1]IC_SO4!$C$2:$C$106&amp;[1]IC_SO4!$D$2:$D$106&amp;[1]IC_SO4!$E$2:$E$106, [1]IC_SO4!$O$2:$O$106, "NA")</f>
        <v>3.6259999999999999</v>
      </c>
      <c r="V47" t="str" cm="1">
        <f t="array" ref="V47">_xlfn.XLOOKUP($A47&amp;$B47&amp;$C47, [1]IC_Cl!$C$2:$C$106&amp;[1]IC_Cl!$D$2:$D$106&amp;[1]IC_Cl!$E$2:$E$106, [1]IC_Cl!$P$2:$P$106, "NA")</f>
        <v>20 10 Top</v>
      </c>
    </row>
    <row r="48" spans="1:22" x14ac:dyDescent="0.25">
      <c r="A48">
        <v>20</v>
      </c>
      <c r="B48">
        <v>20</v>
      </c>
      <c r="C48" t="s">
        <v>15</v>
      </c>
      <c r="D48">
        <v>1</v>
      </c>
      <c r="E48">
        <v>55.250106006860698</v>
      </c>
      <c r="F48">
        <v>-4.4842839986085803</v>
      </c>
      <c r="G48">
        <v>331.712311</v>
      </c>
      <c r="H48" t="str" cm="1">
        <f t="array" ref="H48">_xlfn.XLOOKUP($A48&amp;$B48&amp;$C48, [1]IC_Cl!$C$2:$C$106&amp;[1]IC_Cl!$D$2:$D$106&amp;[1]IC_Cl!$E$2:$E$106, [1]IC_Cl!$F$2:$F$106, "NA")</f>
        <v>17.11.2023</v>
      </c>
      <c r="I48" cm="1">
        <f t="array" ref="I48">_xlfn.XLOOKUP($A48&amp;$B48&amp;$C48, [1]IC_Cl!$C$2:$C$106&amp;[1]IC_Cl!$D$2:$D$106&amp;[1]IC_Cl!$E$2:$E$106, [1]IC_Cl!$M$2:$M$106, "NA")</f>
        <v>5</v>
      </c>
      <c r="J48" s="4" cm="1">
        <f t="array" ref="J48">_xlfn.XLOOKUP($A48&amp;$B48&amp;$C48, [1]IC_Cl!$C$2:$C$106&amp;[1]IC_Cl!$D$2:$D$106&amp;[1]IC_Cl!$E$2:$E$106, [1]IC_Cl!$I$2:$I$106, "NA")</f>
        <v>0.31739999999999996</v>
      </c>
      <c r="K48" s="4" t="str" cm="1">
        <f t="array" ref="K48">_xlfn.XLOOKUP($A48&amp;$B48&amp;$C48, [1]IC_Cl!$C$2:$C$106&amp;[1]IC_Cl!$D$2:$D$106&amp;[1]IC_Cl!$E$2:$E$106, [1]IC_Cl!$N$2:$N$106, "NA")</f>
        <v>NA</v>
      </c>
      <c r="L48" s="4" t="str" cm="1">
        <f t="array" ref="L48">_xlfn.XLOOKUP($A48&amp;$B48&amp;$C48, [1]IC_Cl!$C$2:$C$106&amp;[1]IC_Cl!$D$2:$D$106&amp;[1]IC_Cl!$E$2:$E$106, [1]IC_Cl!$O$2:$O$106, "NA")</f>
        <v>NA</v>
      </c>
      <c r="M48" s="4" t="str" cm="1">
        <f t="array" ref="M48">_xlfn.XLOOKUP($A48&amp;$B48&amp;$C48, [1]IC_Nitrite!$C$2:$C$106&amp;[1]IC_Nitrite!$D$2:$D$106&amp;[1]IC_Nitrite!$E$2:$E$106, [1]IC_Nitrite!$I$2:$I$106, "NA")</f>
        <v>NA</v>
      </c>
      <c r="N48" s="4" t="str" cm="1">
        <f t="array" ref="N48">_xlfn.XLOOKUP($A48&amp;$B48&amp;$C48, [1]IC_Nitrite!$C$2:$C$106&amp;[1]IC_Nitrite!$D$2:$D$106&amp;[1]IC_Nitrite!$E$2:$E$106, [1]IC_Nitrite!$N$2:$N$106, "NA")</f>
        <v>NA</v>
      </c>
      <c r="O48" s="4" t="str" cm="1">
        <f t="array" ref="O48">_xlfn.XLOOKUP($A48&amp;$B48&amp;$C48, [1]IC_Nitrite!$C$2:$C$106&amp;[1]IC_Nitrite!$D$2:$D$106&amp;[1]IC_Nitrite!$E$2:$E$106, [1]IC_Nitrite!$O$2:$O$106, "NA")</f>
        <v>NA</v>
      </c>
      <c r="P48" s="4" t="str" cm="1">
        <f t="array" ref="P48">_xlfn.XLOOKUP($A48&amp;$B48&amp;$C48, [1]IC_Nitrate!$C$2:$C$106&amp;[1]IC_Nitrate!$D$2:$D$106&amp;[1]IC_Nitrate!$E$2:$E$106, [1]IC_Nitrate!$I$2:$I$106, "NA")</f>
        <v>NA</v>
      </c>
      <c r="Q48" s="4" t="str" cm="1">
        <f t="array" ref="Q48">_xlfn.XLOOKUP($A48&amp;$B48&amp;$C48, [1]IC_Nitrate!$C$2:$C$106&amp;[1]IC_Nitrate!$D$2:$D$106&amp;[1]IC_Nitrate!$E$2:$E$106, [1]IC_Nitrate!$N$2:$N$106, "NA")</f>
        <v>NA</v>
      </c>
      <c r="R48" s="4" t="str" cm="1">
        <f t="array" ref="R48">_xlfn.XLOOKUP($A48&amp;$B48&amp;$C48, [1]IC_Nitrate!$C$2:$C$106&amp;[1]IC_Nitrate!$D$2:$D$106&amp;[1]IC_Nitrate!$E$2:$E$106, [1]IC_Nitrate!$O$2:$O$106, "NA")</f>
        <v>NA</v>
      </c>
      <c r="S48" s="4" cm="1">
        <f t="array" ref="S48">_xlfn.XLOOKUP($A48&amp;$B48&amp;$C48, [1]IC_SO4!$C$2:$C$106&amp;[1]IC_SO4!$D$2:$D$106&amp;[1]IC_SO4!$E$2:$E$106, [1]IC_SO4!$I$2:$I$106, "NA")</f>
        <v>0.11203333333333333</v>
      </c>
      <c r="T48" s="4" cm="1">
        <f t="array" ref="T48">_xlfn.XLOOKUP($A48&amp;$B48&amp;$C48, [1]IC_SO4!$C$2:$C$106&amp;[1]IC_SO4!$D$2:$D$106&amp;[1]IC_SO4!$E$2:$E$106, [1]IC_SO4!$N$2:$N$106, "NA")</f>
        <v>4.5611049000596786</v>
      </c>
      <c r="U48" s="4" cm="1">
        <f t="array" ref="U48">_xlfn.XLOOKUP($A48&amp;$B48&amp;$C48, [1]IC_SO4!$C$2:$C$106&amp;[1]IC_SO4!$D$2:$D$106&amp;[1]IC_SO4!$E$2:$E$106, [1]IC_SO4!$O$2:$O$106, "NA")</f>
        <v>4.5611666666666668</v>
      </c>
      <c r="V48" t="str" cm="1">
        <f t="array" ref="V48">_xlfn.XLOOKUP($A48&amp;$B48&amp;$C48, [1]IC_Cl!$C$2:$C$106&amp;[1]IC_Cl!$D$2:$D$106&amp;[1]IC_Cl!$E$2:$E$106, [1]IC_Cl!$P$2:$P$106, "NA")</f>
        <v>20 20 Top Mean Replicate</v>
      </c>
    </row>
    <row r="49" spans="1:22" x14ac:dyDescent="0.25">
      <c r="A49">
        <v>20</v>
      </c>
      <c r="B49">
        <v>30</v>
      </c>
      <c r="C49" t="s">
        <v>15</v>
      </c>
      <c r="D49">
        <v>1</v>
      </c>
      <c r="E49">
        <v>55.250064013525801</v>
      </c>
      <c r="F49">
        <v>-4.48438801802694</v>
      </c>
      <c r="G49">
        <v>329.63696299999901</v>
      </c>
      <c r="H49" t="str" cm="1">
        <f t="array" ref="H49">_xlfn.XLOOKUP($A49&amp;$B49&amp;$C49, [1]IC_Cl!$C$2:$C$106&amp;[1]IC_Cl!$D$2:$D$106&amp;[1]IC_Cl!$E$2:$E$106, [1]IC_Cl!$F$2:$F$106, "NA")</f>
        <v>20.11.2023</v>
      </c>
      <c r="I49" cm="1">
        <f t="array" ref="I49">_xlfn.XLOOKUP($A49&amp;$B49&amp;$C49, [1]IC_Cl!$C$2:$C$106&amp;[1]IC_Cl!$D$2:$D$106&amp;[1]IC_Cl!$E$2:$E$106, [1]IC_Cl!$M$2:$M$106, "NA")</f>
        <v>5</v>
      </c>
      <c r="J49" s="4" cm="1">
        <f t="array" ref="J49">_xlfn.XLOOKUP($A49&amp;$B49&amp;$C49, [1]IC_Cl!$C$2:$C$106&amp;[1]IC_Cl!$D$2:$D$106&amp;[1]IC_Cl!$E$2:$E$106, [1]IC_Cl!$I$2:$I$106, "NA")</f>
        <v>0.40949999999999998</v>
      </c>
      <c r="K49" s="4" cm="1">
        <f t="array" ref="K49">_xlfn.XLOOKUP($A49&amp;$B49&amp;$C49, [1]IC_Cl!$C$2:$C$106&amp;[1]IC_Cl!$D$2:$D$106&amp;[1]IC_Cl!$E$2:$E$106, [1]IC_Cl!$N$2:$N$106, "NA")</f>
        <v>8.7864069810272287</v>
      </c>
      <c r="L49" s="4" cm="1">
        <f t="array" ref="L49">_xlfn.XLOOKUP($A49&amp;$B49&amp;$C49, [1]IC_Cl!$C$2:$C$106&amp;[1]IC_Cl!$D$2:$D$106&amp;[1]IC_Cl!$E$2:$E$106, [1]IC_Cl!$O$2:$O$106, "NA")</f>
        <v>7.958499999999999</v>
      </c>
      <c r="M49" s="4" t="str" cm="1">
        <f t="array" ref="M49">_xlfn.XLOOKUP($A49&amp;$B49&amp;$C49, [1]IC_Nitrite!$C$2:$C$106&amp;[1]IC_Nitrite!$D$2:$D$106&amp;[1]IC_Nitrite!$E$2:$E$106, [1]IC_Nitrite!$I$2:$I$106, "NA")</f>
        <v>NA</v>
      </c>
      <c r="N49" s="4" t="str" cm="1">
        <f t="array" ref="N49">_xlfn.XLOOKUP($A49&amp;$B49&amp;$C49, [1]IC_Nitrite!$C$2:$C$106&amp;[1]IC_Nitrite!$D$2:$D$106&amp;[1]IC_Nitrite!$E$2:$E$106, [1]IC_Nitrite!$N$2:$N$106, "NA")</f>
        <v>NA</v>
      </c>
      <c r="O49" s="4" t="str" cm="1">
        <f t="array" ref="O49">_xlfn.XLOOKUP($A49&amp;$B49&amp;$C49, [1]IC_Nitrite!$C$2:$C$106&amp;[1]IC_Nitrite!$D$2:$D$106&amp;[1]IC_Nitrite!$E$2:$E$106, [1]IC_Nitrite!$O$2:$O$106, "NA")</f>
        <v>NA</v>
      </c>
      <c r="P49" s="4" cm="1">
        <f t="array" ref="P49">_xlfn.XLOOKUP($A49&amp;$B49&amp;$C49, [1]IC_Nitrate!$C$2:$C$106&amp;[1]IC_Nitrate!$D$2:$D$106&amp;[1]IC_Nitrate!$E$2:$E$106, [1]IC_Nitrate!$I$2:$I$106, "NA")</f>
        <v>0.14280000000000001</v>
      </c>
      <c r="Q49" s="4" cm="1">
        <f t="array" ref="Q49">_xlfn.XLOOKUP($A49&amp;$B49&amp;$C49, [1]IC_Nitrate!$C$2:$C$106&amp;[1]IC_Nitrate!$D$2:$D$106&amp;[1]IC_Nitrate!$E$2:$E$106, [1]IC_Nitrate!$N$2:$N$106, "NA")</f>
        <v>5.0751244898908601</v>
      </c>
      <c r="R49" s="4" cm="1">
        <f t="array" ref="R49">_xlfn.XLOOKUP($A49&amp;$B49&amp;$C49, [1]IC_Nitrate!$C$2:$C$106&amp;[1]IC_Nitrate!$D$2:$D$106&amp;[1]IC_Nitrate!$E$2:$E$106, [1]IC_Nitrate!$O$2:$O$106, "NA")</f>
        <v>6.0955000000000004</v>
      </c>
      <c r="S49" s="4" cm="1">
        <f t="array" ref="S49">_xlfn.XLOOKUP($A49&amp;$B49&amp;$C49, [1]IC_SO4!$C$2:$C$106&amp;[1]IC_SO4!$D$2:$D$106&amp;[1]IC_SO4!$E$2:$E$106, [1]IC_SO4!$I$2:$I$106, "NA")</f>
        <v>0.15060000000000001</v>
      </c>
      <c r="T49" s="4" cm="1">
        <f t="array" ref="T49">_xlfn.XLOOKUP($A49&amp;$B49&amp;$C49, [1]IC_SO4!$C$2:$C$106&amp;[1]IC_SO4!$D$2:$D$106&amp;[1]IC_SO4!$E$2:$E$106, [1]IC_SO4!$N$2:$N$106, "NA")</f>
        <v>6.1743895289518314</v>
      </c>
      <c r="U49" s="4" cm="1">
        <f t="array" ref="U49">_xlfn.XLOOKUP($A49&amp;$B49&amp;$C49, [1]IC_SO4!$C$2:$C$106&amp;[1]IC_SO4!$D$2:$D$106&amp;[1]IC_SO4!$E$2:$E$106, [1]IC_SO4!$O$2:$O$106, "NA")</f>
        <v>6.5244999999999997</v>
      </c>
      <c r="V49" t="str" cm="1">
        <f t="array" ref="V49">_xlfn.XLOOKUP($A49&amp;$B49&amp;$C49, [1]IC_Cl!$C$2:$C$106&amp;[1]IC_Cl!$D$2:$D$106&amp;[1]IC_Cl!$E$2:$E$106, [1]IC_Cl!$P$2:$P$106, "NA")</f>
        <v>20 30 Top</v>
      </c>
    </row>
    <row r="50" spans="1:22" x14ac:dyDescent="0.25">
      <c r="A50">
        <v>20</v>
      </c>
      <c r="B50">
        <v>40</v>
      </c>
      <c r="C50" t="s">
        <v>15</v>
      </c>
      <c r="D50">
        <v>1</v>
      </c>
      <c r="E50">
        <v>55.249950019642696</v>
      </c>
      <c r="F50">
        <v>-4.4844659697264397</v>
      </c>
      <c r="G50">
        <v>328.764252</v>
      </c>
      <c r="H50" t="str" cm="1">
        <f t="array" ref="H50">_xlfn.XLOOKUP($A50&amp;$B50&amp;$C50, [1]IC_Cl!$C$2:$C$106&amp;[1]IC_Cl!$D$2:$D$106&amp;[1]IC_Cl!$E$2:$E$106, [1]IC_Cl!$F$2:$F$106, "NA")</f>
        <v>23.11.2023</v>
      </c>
      <c r="I50" cm="1">
        <f t="array" ref="I50">_xlfn.XLOOKUP($A50&amp;$B50&amp;$C50, [1]IC_Cl!$C$2:$C$106&amp;[1]IC_Cl!$D$2:$D$106&amp;[1]IC_Cl!$E$2:$E$106, [1]IC_Cl!$M$2:$M$106, "NA")</f>
        <v>5</v>
      </c>
      <c r="J50" s="4" cm="1">
        <f t="array" ref="J50">_xlfn.XLOOKUP($A50&amp;$B50&amp;$C50, [1]IC_Cl!$C$2:$C$106&amp;[1]IC_Cl!$D$2:$D$106&amp;[1]IC_Cl!$E$2:$E$106, [1]IC_Cl!$I$2:$I$106, "NA")</f>
        <v>0.32490000000000002</v>
      </c>
      <c r="K50" s="4" cm="1">
        <f t="array" ref="K50">_xlfn.XLOOKUP($A50&amp;$B50&amp;$C50, [1]IC_Cl!$C$2:$C$106&amp;[1]IC_Cl!$D$2:$D$106&amp;[1]IC_Cl!$E$2:$E$106, [1]IC_Cl!$N$2:$N$106, "NA")</f>
        <v>7.8376634093376705</v>
      </c>
      <c r="L50" s="4" cm="1">
        <f t="array" ref="L50">_xlfn.XLOOKUP($A50&amp;$B50&amp;$C50, [1]IC_Cl!$C$2:$C$106&amp;[1]IC_Cl!$D$2:$D$106&amp;[1]IC_Cl!$E$2:$E$106, [1]IC_Cl!$O$2:$O$106, "NA")</f>
        <v>7.4375</v>
      </c>
      <c r="M50" s="4" t="str" cm="1">
        <f t="array" ref="M50">_xlfn.XLOOKUP($A50&amp;$B50&amp;$C50, [1]IC_Nitrite!$C$2:$C$106&amp;[1]IC_Nitrite!$D$2:$D$106&amp;[1]IC_Nitrite!$E$2:$E$106, [1]IC_Nitrite!$I$2:$I$106, "NA")</f>
        <v>NA</v>
      </c>
      <c r="N50" s="4" t="str" cm="1">
        <f t="array" ref="N50">_xlfn.XLOOKUP($A50&amp;$B50&amp;$C50, [1]IC_Nitrite!$C$2:$C$106&amp;[1]IC_Nitrite!$D$2:$D$106&amp;[1]IC_Nitrite!$E$2:$E$106, [1]IC_Nitrite!$N$2:$N$106, "NA")</f>
        <v>NA</v>
      </c>
      <c r="O50" s="4" t="str" cm="1">
        <f t="array" ref="O50">_xlfn.XLOOKUP($A50&amp;$B50&amp;$C50, [1]IC_Nitrite!$C$2:$C$106&amp;[1]IC_Nitrite!$D$2:$D$106&amp;[1]IC_Nitrite!$E$2:$E$106, [1]IC_Nitrite!$O$2:$O$106, "NA")</f>
        <v>NA</v>
      </c>
      <c r="P50" s="4" cm="1">
        <f t="array" ref="P50">_xlfn.XLOOKUP($A50&amp;$B50&amp;$C50, [1]IC_Nitrate!$C$2:$C$106&amp;[1]IC_Nitrate!$D$2:$D$106&amp;[1]IC_Nitrate!$E$2:$E$106, [1]IC_Nitrate!$I$2:$I$106, "NA")</f>
        <v>1.8499999999999999E-2</v>
      </c>
      <c r="Q50" s="4" t="str" cm="1">
        <f t="array" ref="Q50">_xlfn.XLOOKUP($A50&amp;$B50&amp;$C50, [1]IC_Nitrate!$C$2:$C$106&amp;[1]IC_Nitrate!$D$2:$D$106&amp;[1]IC_Nitrate!$E$2:$E$106, [1]IC_Nitrate!$N$2:$N$106, "NA")</f>
        <v>NA</v>
      </c>
      <c r="R50" s="4" t="str" cm="1">
        <f t="array" ref="R50">_xlfn.XLOOKUP($A50&amp;$B50&amp;$C50, [1]IC_Nitrate!$C$2:$C$106&amp;[1]IC_Nitrate!$D$2:$D$106&amp;[1]IC_Nitrate!$E$2:$E$106, [1]IC_Nitrate!$O$2:$O$106, "NA")</f>
        <v>NA</v>
      </c>
      <c r="S50" s="4" cm="1">
        <f t="array" ref="S50">_xlfn.XLOOKUP($A50&amp;$B50&amp;$C50, [1]IC_SO4!$C$2:$C$106&amp;[1]IC_SO4!$D$2:$D$106&amp;[1]IC_SO4!$E$2:$E$106, [1]IC_SO4!$I$2:$I$106, "NA")</f>
        <v>5.3499999999999999E-2</v>
      </c>
      <c r="T50" s="4" cm="1">
        <f t="array" ref="T50">_xlfn.XLOOKUP($A50&amp;$B50&amp;$C50, [1]IC_SO4!$C$2:$C$106&amp;[1]IC_SO4!$D$2:$D$106&amp;[1]IC_SO4!$E$2:$E$106, [1]IC_SO4!$N$2:$N$106, "NA")</f>
        <v>2.7545115974739764</v>
      </c>
      <c r="U50" s="4" cm="1">
        <f t="array" ref="U50">_xlfn.XLOOKUP($A50&amp;$B50&amp;$C50, [1]IC_SO4!$C$2:$C$106&amp;[1]IC_SO4!$D$2:$D$106&amp;[1]IC_SO4!$E$2:$E$106, [1]IC_SO4!$O$2:$O$106, "NA")</f>
        <v>3.1064999999999996</v>
      </c>
      <c r="V50" t="str" cm="1">
        <f t="array" ref="V50">_xlfn.XLOOKUP($A50&amp;$B50&amp;$C50, [1]IC_Cl!$C$2:$C$106&amp;[1]IC_Cl!$D$2:$D$106&amp;[1]IC_Cl!$E$2:$E$106, [1]IC_Cl!$P$2:$P$106, "NA")</f>
        <v>20 40 Top</v>
      </c>
    </row>
    <row r="51" spans="1:22" x14ac:dyDescent="0.25">
      <c r="A51">
        <v>20</v>
      </c>
      <c r="B51">
        <v>50</v>
      </c>
      <c r="C51" t="s">
        <v>15</v>
      </c>
      <c r="D51">
        <v>1</v>
      </c>
      <c r="E51">
        <v>55.249882964417303</v>
      </c>
      <c r="F51">
        <v>-4.4845010060817003</v>
      </c>
      <c r="G51">
        <v>331.04538000000002</v>
      </c>
      <c r="H51" t="str" cm="1">
        <f t="array" ref="H51">_xlfn.XLOOKUP($A51&amp;$B51&amp;$C51, [1]IC_Cl!$C$2:$C$106&amp;[1]IC_Cl!$D$2:$D$106&amp;[1]IC_Cl!$E$2:$E$106, [1]IC_Cl!$F$2:$F$106, "NA")</f>
        <v>23.11.2023</v>
      </c>
      <c r="I51" cm="1">
        <f t="array" ref="I51">_xlfn.XLOOKUP($A51&amp;$B51&amp;$C51, [1]IC_Cl!$C$2:$C$106&amp;[1]IC_Cl!$D$2:$D$106&amp;[1]IC_Cl!$E$2:$E$106, [1]IC_Cl!$M$2:$M$106, "NA")</f>
        <v>5</v>
      </c>
      <c r="J51" s="4" cm="1">
        <f t="array" ref="J51">_xlfn.XLOOKUP($A51&amp;$B51&amp;$C51, [1]IC_Cl!$C$2:$C$106&amp;[1]IC_Cl!$D$2:$D$106&amp;[1]IC_Cl!$E$2:$E$106, [1]IC_Cl!$I$2:$I$106, "NA")</f>
        <v>0.191</v>
      </c>
      <c r="K51" s="4" t="str" cm="1">
        <f t="array" ref="K51">_xlfn.XLOOKUP($A51&amp;$B51&amp;$C51, [1]IC_Cl!$C$2:$C$106&amp;[1]IC_Cl!$D$2:$D$106&amp;[1]IC_Cl!$E$2:$E$106, [1]IC_Cl!$N$2:$N$106, "NA")</f>
        <v>NA</v>
      </c>
      <c r="L51" s="4" t="str" cm="1">
        <f t="array" ref="L51">_xlfn.XLOOKUP($A51&amp;$B51&amp;$C51, [1]IC_Cl!$C$2:$C$106&amp;[1]IC_Cl!$D$2:$D$106&amp;[1]IC_Cl!$E$2:$E$106, [1]IC_Cl!$O$2:$O$106, "NA")</f>
        <v>NA</v>
      </c>
      <c r="M51" s="4" t="str" cm="1">
        <f t="array" ref="M51">_xlfn.XLOOKUP($A51&amp;$B51&amp;$C51, [1]IC_Nitrite!$C$2:$C$106&amp;[1]IC_Nitrite!$D$2:$D$106&amp;[1]IC_Nitrite!$E$2:$E$106, [1]IC_Nitrite!$I$2:$I$106, "NA")</f>
        <v>NA</v>
      </c>
      <c r="N51" s="4" t="str" cm="1">
        <f t="array" ref="N51">_xlfn.XLOOKUP($A51&amp;$B51&amp;$C51, [1]IC_Nitrite!$C$2:$C$106&amp;[1]IC_Nitrite!$D$2:$D$106&amp;[1]IC_Nitrite!$E$2:$E$106, [1]IC_Nitrite!$N$2:$N$106, "NA")</f>
        <v>NA</v>
      </c>
      <c r="O51" s="4" t="str" cm="1">
        <f t="array" ref="O51">_xlfn.XLOOKUP($A51&amp;$B51&amp;$C51, [1]IC_Nitrite!$C$2:$C$106&amp;[1]IC_Nitrite!$D$2:$D$106&amp;[1]IC_Nitrite!$E$2:$E$106, [1]IC_Nitrite!$O$2:$O$106, "NA")</f>
        <v>NA</v>
      </c>
      <c r="P51" s="4" t="str" cm="1">
        <f t="array" ref="P51">_xlfn.XLOOKUP($A51&amp;$B51&amp;$C51, [1]IC_Nitrate!$C$2:$C$106&amp;[1]IC_Nitrate!$D$2:$D$106&amp;[1]IC_Nitrate!$E$2:$E$106, [1]IC_Nitrate!$I$2:$I$106, "NA")</f>
        <v>NA</v>
      </c>
      <c r="Q51" s="4" t="str" cm="1">
        <f t="array" ref="Q51">_xlfn.XLOOKUP($A51&amp;$B51&amp;$C51, [1]IC_Nitrate!$C$2:$C$106&amp;[1]IC_Nitrate!$D$2:$D$106&amp;[1]IC_Nitrate!$E$2:$E$106, [1]IC_Nitrate!$N$2:$N$106, "NA")</f>
        <v>NA</v>
      </c>
      <c r="R51" s="4" t="str" cm="1">
        <f t="array" ref="R51">_xlfn.XLOOKUP($A51&amp;$B51&amp;$C51, [1]IC_Nitrate!$C$2:$C$106&amp;[1]IC_Nitrate!$D$2:$D$106&amp;[1]IC_Nitrate!$E$2:$E$106, [1]IC_Nitrate!$O$2:$O$106, "NA")</f>
        <v>NA</v>
      </c>
      <c r="S51" s="4" cm="1">
        <f t="array" ref="S51">_xlfn.XLOOKUP($A51&amp;$B51&amp;$C51, [1]IC_SO4!$C$2:$C$106&amp;[1]IC_SO4!$D$2:$D$106&amp;[1]IC_SO4!$E$2:$E$106, [1]IC_SO4!$I$2:$I$106, "NA")</f>
        <v>5.1900000000000002E-2</v>
      </c>
      <c r="T51" s="4" cm="1">
        <f t="array" ref="T51">_xlfn.XLOOKUP($A51&amp;$B51&amp;$C51, [1]IC_SO4!$C$2:$C$106&amp;[1]IC_SO4!$D$2:$D$106&amp;[1]IC_SO4!$E$2:$E$106, [1]IC_SO4!$N$2:$N$106, "NA")</f>
        <v>2.6971438390794811</v>
      </c>
      <c r="U51" s="4" cm="1">
        <f t="array" ref="U51">_xlfn.XLOOKUP($A51&amp;$B51&amp;$C51, [1]IC_SO4!$C$2:$C$106&amp;[1]IC_SO4!$D$2:$D$106&amp;[1]IC_SO4!$E$2:$E$106, [1]IC_SO4!$O$2:$O$106, "NA")</f>
        <v>3.0475000000000003</v>
      </c>
      <c r="V51" t="str" cm="1">
        <f t="array" ref="V51">_xlfn.XLOOKUP($A51&amp;$B51&amp;$C51, [1]IC_Cl!$C$2:$C$106&amp;[1]IC_Cl!$D$2:$D$106&amp;[1]IC_Cl!$E$2:$E$106, [1]IC_Cl!$P$2:$P$106, "NA")</f>
        <v>20 50 Top</v>
      </c>
    </row>
    <row r="52" spans="1:22" x14ac:dyDescent="0.25">
      <c r="A52">
        <v>20</v>
      </c>
      <c r="B52">
        <v>60</v>
      </c>
      <c r="C52" t="s">
        <v>15</v>
      </c>
      <c r="D52">
        <v>1</v>
      </c>
      <c r="E52">
        <v>55.249822027981203</v>
      </c>
      <c r="F52">
        <v>-4.48451701551675</v>
      </c>
      <c r="G52">
        <v>325.88793900000002</v>
      </c>
      <c r="H52" t="str" cm="1">
        <f t="array" ref="H52">_xlfn.XLOOKUP($A52&amp;$B52&amp;$C52, [1]IC_Cl!$C$2:$C$106&amp;[1]IC_Cl!$D$2:$D$106&amp;[1]IC_Cl!$E$2:$E$106, [1]IC_Cl!$F$2:$F$106, "NA")</f>
        <v>23.11.2023</v>
      </c>
      <c r="I52" cm="1">
        <f t="array" ref="I52">_xlfn.XLOOKUP($A52&amp;$B52&amp;$C52, [1]IC_Cl!$C$2:$C$106&amp;[1]IC_Cl!$D$2:$D$106&amp;[1]IC_Cl!$E$2:$E$106, [1]IC_Cl!$M$2:$M$106, "NA")</f>
        <v>5</v>
      </c>
      <c r="J52" s="4" cm="1">
        <f t="array" ref="J52">_xlfn.XLOOKUP($A52&amp;$B52&amp;$C52, [1]IC_Cl!$C$2:$C$106&amp;[1]IC_Cl!$D$2:$D$106&amp;[1]IC_Cl!$E$2:$E$106, [1]IC_Cl!$I$2:$I$106, "NA")</f>
        <v>0.1507</v>
      </c>
      <c r="K52" s="4" t="str" cm="1">
        <f t="array" ref="K52">_xlfn.XLOOKUP($A52&amp;$B52&amp;$C52, [1]IC_Cl!$C$2:$C$106&amp;[1]IC_Cl!$D$2:$D$106&amp;[1]IC_Cl!$E$2:$E$106, [1]IC_Cl!$N$2:$N$106, "NA")</f>
        <v>NA</v>
      </c>
      <c r="L52" s="4" t="str" cm="1">
        <f t="array" ref="L52">_xlfn.XLOOKUP($A52&amp;$B52&amp;$C52, [1]IC_Cl!$C$2:$C$106&amp;[1]IC_Cl!$D$2:$D$106&amp;[1]IC_Cl!$E$2:$E$106, [1]IC_Cl!$O$2:$O$106, "NA")</f>
        <v>NA</v>
      </c>
      <c r="M52" s="4" t="str" cm="1">
        <f t="array" ref="M52">_xlfn.XLOOKUP($A52&amp;$B52&amp;$C52, [1]IC_Nitrite!$C$2:$C$106&amp;[1]IC_Nitrite!$D$2:$D$106&amp;[1]IC_Nitrite!$E$2:$E$106, [1]IC_Nitrite!$I$2:$I$106, "NA")</f>
        <v>NA</v>
      </c>
      <c r="N52" s="4" t="str" cm="1">
        <f t="array" ref="N52">_xlfn.XLOOKUP($A52&amp;$B52&amp;$C52, [1]IC_Nitrite!$C$2:$C$106&amp;[1]IC_Nitrite!$D$2:$D$106&amp;[1]IC_Nitrite!$E$2:$E$106, [1]IC_Nitrite!$N$2:$N$106, "NA")</f>
        <v>NA</v>
      </c>
      <c r="O52" s="4" t="str" cm="1">
        <f t="array" ref="O52">_xlfn.XLOOKUP($A52&amp;$B52&amp;$C52, [1]IC_Nitrite!$C$2:$C$106&amp;[1]IC_Nitrite!$D$2:$D$106&amp;[1]IC_Nitrite!$E$2:$E$106, [1]IC_Nitrite!$O$2:$O$106, "NA")</f>
        <v>NA</v>
      </c>
      <c r="P52" s="4" cm="1">
        <f t="array" ref="P52">_xlfn.XLOOKUP($A52&amp;$B52&amp;$C52, [1]IC_Nitrate!$C$2:$C$106&amp;[1]IC_Nitrate!$D$2:$D$106&amp;[1]IC_Nitrate!$E$2:$E$106, [1]IC_Nitrate!$I$2:$I$106, "NA")</f>
        <v>1.32E-2</v>
      </c>
      <c r="Q52" s="4" t="str" cm="1">
        <f t="array" ref="Q52">_xlfn.XLOOKUP($A52&amp;$B52&amp;$C52, [1]IC_Nitrate!$C$2:$C$106&amp;[1]IC_Nitrate!$D$2:$D$106&amp;[1]IC_Nitrate!$E$2:$E$106, [1]IC_Nitrate!$N$2:$N$106, "NA")</f>
        <v>NA</v>
      </c>
      <c r="R52" s="4" t="str" cm="1">
        <f t="array" ref="R52">_xlfn.XLOOKUP($A52&amp;$B52&amp;$C52, [1]IC_Nitrate!$C$2:$C$106&amp;[1]IC_Nitrate!$D$2:$D$106&amp;[1]IC_Nitrate!$E$2:$E$106, [1]IC_Nitrate!$O$2:$O$106, "NA")</f>
        <v>NA</v>
      </c>
      <c r="S52" s="4" cm="1">
        <f t="array" ref="S52">_xlfn.XLOOKUP($A52&amp;$B52&amp;$C52, [1]IC_SO4!$C$2:$C$106&amp;[1]IC_SO4!$D$2:$D$106&amp;[1]IC_SO4!$E$2:$E$106, [1]IC_SO4!$I$2:$I$106, "NA")</f>
        <v>8.6400000000000005E-2</v>
      </c>
      <c r="T52" s="4" cm="1">
        <f t="array" ref="T52">_xlfn.XLOOKUP($A52&amp;$B52&amp;$C52, [1]IC_SO4!$C$2:$C$106&amp;[1]IC_SO4!$D$2:$D$106&amp;[1]IC_SO4!$E$2:$E$106, [1]IC_SO4!$N$2:$N$106, "NA")</f>
        <v>3.9341361294607982</v>
      </c>
      <c r="U52" s="4" cm="1">
        <f t="array" ref="U52">_xlfn.XLOOKUP($A52&amp;$B52&amp;$C52, [1]IC_SO4!$C$2:$C$106&amp;[1]IC_SO4!$D$2:$D$106&amp;[1]IC_SO4!$E$2:$E$106, [1]IC_SO4!$O$2:$O$106, "NA")</f>
        <v>4.2814999999999994</v>
      </c>
      <c r="V52" t="str" cm="1">
        <f t="array" ref="V52">_xlfn.XLOOKUP($A52&amp;$B52&amp;$C52, [1]IC_Cl!$C$2:$C$106&amp;[1]IC_Cl!$D$2:$D$106&amp;[1]IC_Cl!$E$2:$E$106, [1]IC_Cl!$P$2:$P$106, "NA")</f>
        <v>20 60 Top</v>
      </c>
    </row>
    <row r="53" spans="1:22" x14ac:dyDescent="0.25">
      <c r="A53">
        <v>20</v>
      </c>
      <c r="B53">
        <v>70</v>
      </c>
      <c r="C53" t="s">
        <v>15</v>
      </c>
      <c r="D53">
        <v>1</v>
      </c>
      <c r="E53">
        <v>55.249705016612999</v>
      </c>
      <c r="F53">
        <v>-4.48457996360957</v>
      </c>
      <c r="G53">
        <v>325.62979100000001</v>
      </c>
      <c r="H53" t="str" cm="1">
        <f t="array" ref="H53">_xlfn.XLOOKUP($A53&amp;$B53&amp;$C53, [1]IC_Cl!$C$2:$C$106&amp;[1]IC_Cl!$D$2:$D$106&amp;[1]IC_Cl!$E$2:$E$106, [1]IC_Cl!$F$2:$F$106, "NA")</f>
        <v>23.11.2023</v>
      </c>
      <c r="I53" cm="1">
        <f t="array" ref="I53">_xlfn.XLOOKUP($A53&amp;$B53&amp;$C53, [1]IC_Cl!$C$2:$C$106&amp;[1]IC_Cl!$D$2:$D$106&amp;[1]IC_Cl!$E$2:$E$106, [1]IC_Cl!$M$2:$M$106, "NA")</f>
        <v>5</v>
      </c>
      <c r="J53" s="4" cm="1">
        <f t="array" ref="J53">_xlfn.XLOOKUP($A53&amp;$B53&amp;$C53, [1]IC_Cl!$C$2:$C$106&amp;[1]IC_Cl!$D$2:$D$106&amp;[1]IC_Cl!$E$2:$E$106, [1]IC_Cl!$I$2:$I$106, "NA")</f>
        <v>0.73299999999999998</v>
      </c>
      <c r="K53" s="4" cm="1">
        <f t="array" ref="K53">_xlfn.XLOOKUP($A53&amp;$B53&amp;$C53, [1]IC_Cl!$C$2:$C$106&amp;[1]IC_Cl!$D$2:$D$106&amp;[1]IC_Cl!$E$2:$E$106, [1]IC_Cl!$N$2:$N$106, "NA")</f>
        <v>18.094074556641328</v>
      </c>
      <c r="L53" s="4" cm="1">
        <f t="array" ref="L53">_xlfn.XLOOKUP($A53&amp;$B53&amp;$C53, [1]IC_Cl!$C$2:$C$106&amp;[1]IC_Cl!$D$2:$D$106&amp;[1]IC_Cl!$E$2:$E$106, [1]IC_Cl!$O$2:$O$106, "NA")</f>
        <v>17.7545</v>
      </c>
      <c r="M53" s="4" t="str" cm="1">
        <f t="array" ref="M53">_xlfn.XLOOKUP($A53&amp;$B53&amp;$C53, [1]IC_Nitrite!$C$2:$C$106&amp;[1]IC_Nitrite!$D$2:$D$106&amp;[1]IC_Nitrite!$E$2:$E$106, [1]IC_Nitrite!$I$2:$I$106, "NA")</f>
        <v>NA</v>
      </c>
      <c r="N53" s="4" t="str" cm="1">
        <f t="array" ref="N53">_xlfn.XLOOKUP($A53&amp;$B53&amp;$C53, [1]IC_Nitrite!$C$2:$C$106&amp;[1]IC_Nitrite!$D$2:$D$106&amp;[1]IC_Nitrite!$E$2:$E$106, [1]IC_Nitrite!$N$2:$N$106, "NA")</f>
        <v>NA</v>
      </c>
      <c r="O53" s="4" t="str" cm="1">
        <f t="array" ref="O53">_xlfn.XLOOKUP($A53&amp;$B53&amp;$C53, [1]IC_Nitrite!$C$2:$C$106&amp;[1]IC_Nitrite!$D$2:$D$106&amp;[1]IC_Nitrite!$E$2:$E$106, [1]IC_Nitrite!$O$2:$O$106, "NA")</f>
        <v>NA</v>
      </c>
      <c r="P53" s="4" t="str" cm="1">
        <f t="array" ref="P53">_xlfn.XLOOKUP($A53&amp;$B53&amp;$C53, [1]IC_Nitrate!$C$2:$C$106&amp;[1]IC_Nitrate!$D$2:$D$106&amp;[1]IC_Nitrate!$E$2:$E$106, [1]IC_Nitrate!$I$2:$I$106, "NA")</f>
        <v>NA</v>
      </c>
      <c r="Q53" s="4" t="str" cm="1">
        <f t="array" ref="Q53">_xlfn.XLOOKUP($A53&amp;$B53&amp;$C53, [1]IC_Nitrate!$C$2:$C$106&amp;[1]IC_Nitrate!$D$2:$D$106&amp;[1]IC_Nitrate!$E$2:$E$106, [1]IC_Nitrate!$N$2:$N$106, "NA")</f>
        <v>NA</v>
      </c>
      <c r="R53" s="4" t="str" cm="1">
        <f t="array" ref="R53">_xlfn.XLOOKUP($A53&amp;$B53&amp;$C53, [1]IC_Nitrate!$C$2:$C$106&amp;[1]IC_Nitrate!$D$2:$D$106&amp;[1]IC_Nitrate!$E$2:$E$106, [1]IC_Nitrate!$O$2:$O$106, "NA")</f>
        <v>NA</v>
      </c>
      <c r="S53" s="4" cm="1">
        <f t="array" ref="S53">_xlfn.XLOOKUP($A53&amp;$B53&amp;$C53, [1]IC_SO4!$C$2:$C$106&amp;[1]IC_SO4!$D$2:$D$106&amp;[1]IC_SO4!$E$2:$E$106, [1]IC_SO4!$I$2:$I$106, "NA")</f>
        <v>6.9800000000000001E-2</v>
      </c>
      <c r="T53" s="4" cm="1">
        <f t="array" ref="T53">_xlfn.XLOOKUP($A53&amp;$B53&amp;$C53, [1]IC_SO4!$C$2:$C$106&amp;[1]IC_SO4!$D$2:$D$106&amp;[1]IC_SO4!$E$2:$E$106, [1]IC_SO4!$N$2:$N$106, "NA")</f>
        <v>3.3389456361179031</v>
      </c>
      <c r="U53" s="4" cm="1">
        <f t="array" ref="U53">_xlfn.XLOOKUP($A53&amp;$B53&amp;$C53, [1]IC_SO4!$C$2:$C$106&amp;[1]IC_SO4!$D$2:$D$106&amp;[1]IC_SO4!$E$2:$E$106, [1]IC_SO4!$O$2:$O$106, "NA")</f>
        <v>3.6875</v>
      </c>
      <c r="V53" t="str" cm="1">
        <f t="array" ref="V53">_xlfn.XLOOKUP($A53&amp;$B53&amp;$C53, [1]IC_Cl!$C$2:$C$106&amp;[1]IC_Cl!$D$2:$D$106&amp;[1]IC_Cl!$E$2:$E$106, [1]IC_Cl!$P$2:$P$106, "NA")</f>
        <v>20 70 Top</v>
      </c>
    </row>
    <row r="54" spans="1:22" x14ac:dyDescent="0.25">
      <c r="A54">
        <v>20</v>
      </c>
      <c r="B54">
        <v>80</v>
      </c>
      <c r="C54" t="s">
        <v>15</v>
      </c>
      <c r="D54">
        <v>1</v>
      </c>
      <c r="E54">
        <v>55.249620024114797</v>
      </c>
      <c r="F54">
        <v>-4.48465699329972</v>
      </c>
      <c r="G54">
        <v>326.38955700000002</v>
      </c>
      <c r="H54" t="str" cm="1">
        <f t="array" ref="H54">_xlfn.XLOOKUP($A54&amp;$B54&amp;$C54, [1]IC_Cl!$C$2:$C$106&amp;[1]IC_Cl!$D$2:$D$106&amp;[1]IC_Cl!$E$2:$E$106, [1]IC_Cl!$F$2:$F$106, "NA")</f>
        <v>23.11.2023</v>
      </c>
      <c r="I54" cm="1">
        <f t="array" ref="I54">_xlfn.XLOOKUP($A54&amp;$B54&amp;$C54, [1]IC_Cl!$C$2:$C$106&amp;[1]IC_Cl!$D$2:$D$106&amp;[1]IC_Cl!$E$2:$E$106, [1]IC_Cl!$M$2:$M$106, "NA")</f>
        <v>5</v>
      </c>
      <c r="J54" s="4" cm="1">
        <f t="array" ref="J54">_xlfn.XLOOKUP($A54&amp;$B54&amp;$C54, [1]IC_Cl!$C$2:$C$106&amp;[1]IC_Cl!$D$2:$D$106&amp;[1]IC_Cl!$E$2:$E$106, [1]IC_Cl!$I$2:$I$106, "NA")</f>
        <v>0.27850000000000003</v>
      </c>
      <c r="K54" s="4" t="str" cm="1">
        <f t="array" ref="K54">_xlfn.XLOOKUP($A54&amp;$B54&amp;$C54, [1]IC_Cl!$C$2:$C$106&amp;[1]IC_Cl!$D$2:$D$106&amp;[1]IC_Cl!$E$2:$E$106, [1]IC_Cl!$N$2:$N$106, "NA")</f>
        <v>NA</v>
      </c>
      <c r="L54" s="4" t="str" cm="1">
        <f t="array" ref="L54">_xlfn.XLOOKUP($A54&amp;$B54&amp;$C54, [1]IC_Cl!$C$2:$C$106&amp;[1]IC_Cl!$D$2:$D$106&amp;[1]IC_Cl!$E$2:$E$106, [1]IC_Cl!$O$2:$O$106, "NA")</f>
        <v>NA</v>
      </c>
      <c r="M54" s="4" t="str" cm="1">
        <f t="array" ref="M54">_xlfn.XLOOKUP($A54&amp;$B54&amp;$C54, [1]IC_Nitrite!$C$2:$C$106&amp;[1]IC_Nitrite!$D$2:$D$106&amp;[1]IC_Nitrite!$E$2:$E$106, [1]IC_Nitrite!$I$2:$I$106, "NA")</f>
        <v>NA</v>
      </c>
      <c r="N54" s="4" t="str" cm="1">
        <f t="array" ref="N54">_xlfn.XLOOKUP($A54&amp;$B54&amp;$C54, [1]IC_Nitrite!$C$2:$C$106&amp;[1]IC_Nitrite!$D$2:$D$106&amp;[1]IC_Nitrite!$E$2:$E$106, [1]IC_Nitrite!$N$2:$N$106, "NA")</f>
        <v>NA</v>
      </c>
      <c r="O54" s="4" t="str" cm="1">
        <f t="array" ref="O54">_xlfn.XLOOKUP($A54&amp;$B54&amp;$C54, [1]IC_Nitrite!$C$2:$C$106&amp;[1]IC_Nitrite!$D$2:$D$106&amp;[1]IC_Nitrite!$E$2:$E$106, [1]IC_Nitrite!$O$2:$O$106, "NA")</f>
        <v>NA</v>
      </c>
      <c r="P54" s="4" cm="1">
        <f t="array" ref="P54">_xlfn.XLOOKUP($A54&amp;$B54&amp;$C54, [1]IC_Nitrate!$C$2:$C$106&amp;[1]IC_Nitrate!$D$2:$D$106&amp;[1]IC_Nitrate!$E$2:$E$106, [1]IC_Nitrate!$I$2:$I$106, "NA")</f>
        <v>1.2500000000000001E-2</v>
      </c>
      <c r="Q54" s="4" t="str" cm="1">
        <f t="array" ref="Q54">_xlfn.XLOOKUP($A54&amp;$B54&amp;$C54, [1]IC_Nitrate!$C$2:$C$106&amp;[1]IC_Nitrate!$D$2:$D$106&amp;[1]IC_Nitrate!$E$2:$E$106, [1]IC_Nitrate!$N$2:$N$106, "NA")</f>
        <v>NA</v>
      </c>
      <c r="R54" s="4" t="str" cm="1">
        <f t="array" ref="R54">_xlfn.XLOOKUP($A54&amp;$B54&amp;$C54, [1]IC_Nitrate!$C$2:$C$106&amp;[1]IC_Nitrate!$D$2:$D$106&amp;[1]IC_Nitrate!$E$2:$E$106, [1]IC_Nitrate!$O$2:$O$106, "NA")</f>
        <v>NA</v>
      </c>
      <c r="S54" s="4" cm="1">
        <f t="array" ref="S54">_xlfn.XLOOKUP($A54&amp;$B54&amp;$C54, [1]IC_SO4!$C$2:$C$106&amp;[1]IC_SO4!$D$2:$D$106&amp;[1]IC_SO4!$E$2:$E$106, [1]IC_SO4!$I$2:$I$106, "NA")</f>
        <v>7.3400000000000007E-2</v>
      </c>
      <c r="T54" s="4" cm="1">
        <f t="array" ref="T54">_xlfn.XLOOKUP($A54&amp;$B54&amp;$C54, [1]IC_SO4!$C$2:$C$106&amp;[1]IC_SO4!$D$2:$D$106&amp;[1]IC_SO4!$E$2:$E$106, [1]IC_SO4!$N$2:$N$106, "NA")</f>
        <v>3.4680230925055193</v>
      </c>
      <c r="U54" s="4" cm="1">
        <f t="array" ref="U54">_xlfn.XLOOKUP($A54&amp;$B54&amp;$C54, [1]IC_SO4!$C$2:$C$106&amp;[1]IC_SO4!$D$2:$D$106&amp;[1]IC_SO4!$E$2:$E$106, [1]IC_SO4!$O$2:$O$106, "NA")</f>
        <v>3.8179999999999996</v>
      </c>
      <c r="V54" t="str" cm="1">
        <f t="array" ref="V54">_xlfn.XLOOKUP($A54&amp;$B54&amp;$C54, [1]IC_Cl!$C$2:$C$106&amp;[1]IC_Cl!$D$2:$D$106&amp;[1]IC_Cl!$E$2:$E$106, [1]IC_Cl!$P$2:$P$106, "NA")</f>
        <v>20 80 Top</v>
      </c>
    </row>
    <row r="55" spans="1:22" x14ac:dyDescent="0.25">
      <c r="A55">
        <v>20</v>
      </c>
      <c r="B55">
        <v>90</v>
      </c>
      <c r="C55" t="s">
        <v>15</v>
      </c>
      <c r="D55">
        <v>1</v>
      </c>
      <c r="E55">
        <v>55.249552968889397</v>
      </c>
      <c r="F55">
        <v>-4.4846910238265902</v>
      </c>
      <c r="G55">
        <v>324.07824699999901</v>
      </c>
      <c r="H55" t="str" cm="1">
        <f t="array" ref="H55">_xlfn.XLOOKUP($A55&amp;$B55&amp;$C55, [1]IC_Cl!$C$2:$C$106&amp;[1]IC_Cl!$D$2:$D$106&amp;[1]IC_Cl!$E$2:$E$106, [1]IC_Cl!$F$2:$F$106, "NA")</f>
        <v>10.11.2023</v>
      </c>
      <c r="I55" cm="1">
        <f t="array" ref="I55">_xlfn.XLOOKUP($A55&amp;$B55&amp;$C55, [1]IC_Cl!$C$2:$C$106&amp;[1]IC_Cl!$D$2:$D$106&amp;[1]IC_Cl!$E$2:$E$106, [1]IC_Cl!$M$2:$M$106, "NA")</f>
        <v>10</v>
      </c>
      <c r="J55" s="4" cm="1">
        <f t="array" ref="J55">_xlfn.XLOOKUP($A55&amp;$B55&amp;$C55, [1]IC_Cl!$C$2:$C$106&amp;[1]IC_Cl!$D$2:$D$106&amp;[1]IC_Cl!$E$2:$E$106, [1]IC_Cl!$I$2:$I$106, "NA")</f>
        <v>0.11</v>
      </c>
      <c r="K55" s="4" t="str" cm="1">
        <f t="array" ref="K55">_xlfn.XLOOKUP($A55&amp;$B55&amp;$C55, [1]IC_Cl!$C$2:$C$106&amp;[1]IC_Cl!$D$2:$D$106&amp;[1]IC_Cl!$E$2:$E$106, [1]IC_Cl!$N$2:$N$106, "NA")</f>
        <v>NA</v>
      </c>
      <c r="L55" s="4" t="str" cm="1">
        <f t="array" ref="L55">_xlfn.XLOOKUP($A55&amp;$B55&amp;$C55, [1]IC_Cl!$C$2:$C$106&amp;[1]IC_Cl!$D$2:$D$106&amp;[1]IC_Cl!$E$2:$E$106, [1]IC_Cl!$O$2:$O$106, "NA")</f>
        <v>NA</v>
      </c>
      <c r="M55" s="4" t="str" cm="1">
        <f t="array" ref="M55">_xlfn.XLOOKUP($A55&amp;$B55&amp;$C55, [1]IC_Nitrite!$C$2:$C$106&amp;[1]IC_Nitrite!$D$2:$D$106&amp;[1]IC_Nitrite!$E$2:$E$106, [1]IC_Nitrite!$I$2:$I$106, "NA")</f>
        <v>NA</v>
      </c>
      <c r="N55" s="4" t="str" cm="1">
        <f t="array" ref="N55">_xlfn.XLOOKUP($A55&amp;$B55&amp;$C55, [1]IC_Nitrite!$C$2:$C$106&amp;[1]IC_Nitrite!$D$2:$D$106&amp;[1]IC_Nitrite!$E$2:$E$106, [1]IC_Nitrite!$N$2:$N$106, "NA")</f>
        <v>NA</v>
      </c>
      <c r="O55" s="4" t="str" cm="1">
        <f t="array" ref="O55">_xlfn.XLOOKUP($A55&amp;$B55&amp;$C55, [1]IC_Nitrite!$C$2:$C$106&amp;[1]IC_Nitrite!$D$2:$D$106&amp;[1]IC_Nitrite!$E$2:$E$106, [1]IC_Nitrite!$O$2:$O$106, "NA")</f>
        <v>NA</v>
      </c>
      <c r="P55" s="4" cm="1">
        <f t="array" ref="P55">_xlfn.XLOOKUP($A55&amp;$B55&amp;$C55, [1]IC_Nitrate!$C$2:$C$106&amp;[1]IC_Nitrate!$D$2:$D$106&amp;[1]IC_Nitrate!$E$2:$E$106, [1]IC_Nitrate!$I$2:$I$106, "NA")</f>
        <v>1.41E-2</v>
      </c>
      <c r="Q55" s="4" cm="1">
        <f t="array" ref="Q55">_xlfn.XLOOKUP($A55&amp;$B55&amp;$C55, [1]IC_Nitrate!$C$2:$C$106&amp;[1]IC_Nitrate!$D$2:$D$106&amp;[1]IC_Nitrate!$E$2:$E$106, [1]IC_Nitrate!$N$2:$N$106, "NA")</f>
        <v>-0.27831857810227889</v>
      </c>
      <c r="R55" s="4" t="str" cm="1">
        <f t="array" ref="R55">_xlfn.XLOOKUP($A55&amp;$B55&amp;$C55, [1]IC_Nitrate!$C$2:$C$106&amp;[1]IC_Nitrate!$D$2:$D$106&amp;[1]IC_Nitrate!$E$2:$E$106, [1]IC_Nitrate!$O$2:$O$106, "NA")</f>
        <v>NA</v>
      </c>
      <c r="S55" s="4" cm="1">
        <f t="array" ref="S55">_xlfn.XLOOKUP($A55&amp;$B55&amp;$C55, [1]IC_SO4!$C$2:$C$106&amp;[1]IC_SO4!$D$2:$D$106&amp;[1]IC_SO4!$E$2:$E$106, [1]IC_SO4!$I$2:$I$106, "NA")</f>
        <v>4.0099999999999997E-2</v>
      </c>
      <c r="T55" s="4" t="str" cm="1">
        <f t="array" ref="T55">_xlfn.XLOOKUP($A55&amp;$B55&amp;$C55, [1]IC_SO4!$C$2:$C$106&amp;[1]IC_SO4!$D$2:$D$106&amp;[1]IC_SO4!$E$2:$E$106, [1]IC_SO4!$N$2:$N$106, "NA")</f>
        <v>NA</v>
      </c>
      <c r="U55" s="4" t="str" cm="1">
        <f t="array" ref="U55">_xlfn.XLOOKUP($A55&amp;$B55&amp;$C55, [1]IC_SO4!$C$2:$C$106&amp;[1]IC_SO4!$D$2:$D$106&amp;[1]IC_SO4!$E$2:$E$106, [1]IC_SO4!$O$2:$O$106, "NA")</f>
        <v>NA</v>
      </c>
      <c r="V55" t="str" cm="1">
        <f t="array" ref="V55">_xlfn.XLOOKUP($A55&amp;$B55&amp;$C55, [1]IC_Cl!$C$2:$C$106&amp;[1]IC_Cl!$D$2:$D$106&amp;[1]IC_Cl!$E$2:$E$106, [1]IC_Cl!$P$2:$P$106, "NA")</f>
        <v>20 90 Top</v>
      </c>
    </row>
    <row r="56" spans="1:22" x14ac:dyDescent="0.25">
      <c r="A56">
        <v>20</v>
      </c>
      <c r="B56">
        <v>100</v>
      </c>
      <c r="C56" t="s">
        <v>15</v>
      </c>
      <c r="D56">
        <v>1</v>
      </c>
      <c r="E56">
        <v>55.249464959999997</v>
      </c>
      <c r="F56">
        <v>-4.4847099669999997</v>
      </c>
      <c r="G56">
        <v>332.71661399999999</v>
      </c>
      <c r="H56" t="str" cm="1">
        <f t="array" ref="H56">_xlfn.XLOOKUP($A56&amp;$B56&amp;$C56, [1]IC_Cl!$C$2:$C$106&amp;[1]IC_Cl!$D$2:$D$106&amp;[1]IC_Cl!$E$2:$E$106, [1]IC_Cl!$F$2:$F$106, "NA")</f>
        <v>23.11.2023</v>
      </c>
      <c r="I56" cm="1">
        <f t="array" ref="I56">_xlfn.XLOOKUP($A56&amp;$B56&amp;$C56, [1]IC_Cl!$C$2:$C$106&amp;[1]IC_Cl!$D$2:$D$106&amp;[1]IC_Cl!$E$2:$E$106, [1]IC_Cl!$M$2:$M$106, "NA")</f>
        <v>5</v>
      </c>
      <c r="J56" s="4" cm="1">
        <f t="array" ref="J56">_xlfn.XLOOKUP($A56&amp;$B56&amp;$C56, [1]IC_Cl!$C$2:$C$106&amp;[1]IC_Cl!$D$2:$D$106&amp;[1]IC_Cl!$E$2:$E$106, [1]IC_Cl!$I$2:$I$106, "NA")</f>
        <v>0.2656</v>
      </c>
      <c r="K56" s="4" t="str" cm="1">
        <f t="array" ref="K56">_xlfn.XLOOKUP($A56&amp;$B56&amp;$C56, [1]IC_Cl!$C$2:$C$106&amp;[1]IC_Cl!$D$2:$D$106&amp;[1]IC_Cl!$E$2:$E$106, [1]IC_Cl!$N$2:$N$106, "NA")</f>
        <v>NA</v>
      </c>
      <c r="L56" s="4" t="str" cm="1">
        <f t="array" ref="L56">_xlfn.XLOOKUP($A56&amp;$B56&amp;$C56, [1]IC_Cl!$C$2:$C$106&amp;[1]IC_Cl!$D$2:$D$106&amp;[1]IC_Cl!$E$2:$E$106, [1]IC_Cl!$O$2:$O$106, "NA")</f>
        <v>NA</v>
      </c>
      <c r="M56" s="4" t="str" cm="1">
        <f t="array" ref="M56">_xlfn.XLOOKUP($A56&amp;$B56&amp;$C56, [1]IC_Nitrite!$C$2:$C$106&amp;[1]IC_Nitrite!$D$2:$D$106&amp;[1]IC_Nitrite!$E$2:$E$106, [1]IC_Nitrite!$I$2:$I$106, "NA")</f>
        <v>NA</v>
      </c>
      <c r="N56" s="4" t="str" cm="1">
        <f t="array" ref="N56">_xlfn.XLOOKUP($A56&amp;$B56&amp;$C56, [1]IC_Nitrite!$C$2:$C$106&amp;[1]IC_Nitrite!$D$2:$D$106&amp;[1]IC_Nitrite!$E$2:$E$106, [1]IC_Nitrite!$N$2:$N$106, "NA")</f>
        <v>NA</v>
      </c>
      <c r="O56" s="4" t="str" cm="1">
        <f t="array" ref="O56">_xlfn.XLOOKUP($A56&amp;$B56&amp;$C56, [1]IC_Nitrite!$C$2:$C$106&amp;[1]IC_Nitrite!$D$2:$D$106&amp;[1]IC_Nitrite!$E$2:$E$106, [1]IC_Nitrite!$O$2:$O$106, "NA")</f>
        <v>NA</v>
      </c>
      <c r="P56" s="4" cm="1">
        <f t="array" ref="P56">_xlfn.XLOOKUP($A56&amp;$B56&amp;$C56, [1]IC_Nitrate!$C$2:$C$106&amp;[1]IC_Nitrate!$D$2:$D$106&amp;[1]IC_Nitrate!$E$2:$E$106, [1]IC_Nitrate!$I$2:$I$106, "NA")</f>
        <v>1.37E-2</v>
      </c>
      <c r="Q56" s="4" t="str" cm="1">
        <f t="array" ref="Q56">_xlfn.XLOOKUP($A56&amp;$B56&amp;$C56, [1]IC_Nitrate!$C$2:$C$106&amp;[1]IC_Nitrate!$D$2:$D$106&amp;[1]IC_Nitrate!$E$2:$E$106, [1]IC_Nitrate!$N$2:$N$106, "NA")</f>
        <v>NA</v>
      </c>
      <c r="R56" s="4" t="str" cm="1">
        <f t="array" ref="R56">_xlfn.XLOOKUP($A56&amp;$B56&amp;$C56, [1]IC_Nitrate!$C$2:$C$106&amp;[1]IC_Nitrate!$D$2:$D$106&amp;[1]IC_Nitrate!$E$2:$E$106, [1]IC_Nitrate!$O$2:$O$106, "NA")</f>
        <v>NA</v>
      </c>
      <c r="S56" s="4" cm="1">
        <f t="array" ref="S56">_xlfn.XLOOKUP($A56&amp;$B56&amp;$C56, [1]IC_SO4!$C$2:$C$106&amp;[1]IC_SO4!$D$2:$D$106&amp;[1]IC_SO4!$E$2:$E$106, [1]IC_SO4!$I$2:$I$106, "NA")</f>
        <v>2.5100000000000001E-2</v>
      </c>
      <c r="T56" s="4" t="str" cm="1">
        <f t="array" ref="T56">_xlfn.XLOOKUP($A56&amp;$B56&amp;$C56, [1]IC_SO4!$C$2:$C$106&amp;[1]IC_SO4!$D$2:$D$106&amp;[1]IC_SO4!$E$2:$E$106, [1]IC_SO4!$N$2:$N$106, "NA")</f>
        <v>NA</v>
      </c>
      <c r="U56" s="4" t="str" cm="1">
        <f t="array" ref="U56">_xlfn.XLOOKUP($A56&amp;$B56&amp;$C56, [1]IC_SO4!$C$2:$C$106&amp;[1]IC_SO4!$D$2:$D$106&amp;[1]IC_SO4!$E$2:$E$106, [1]IC_SO4!$O$2:$O$106, "NA")</f>
        <v>NA</v>
      </c>
      <c r="V56" t="str" cm="1">
        <f t="array" ref="V56">_xlfn.XLOOKUP($A56&amp;$B56&amp;$C56, [1]IC_Cl!$C$2:$C$106&amp;[1]IC_Cl!$D$2:$D$106&amp;[1]IC_Cl!$E$2:$E$106, [1]IC_Cl!$P$2:$P$106, "NA")</f>
        <v>20 100 Top</v>
      </c>
    </row>
    <row r="57" spans="1:22" x14ac:dyDescent="0.25">
      <c r="A57">
        <v>20</v>
      </c>
      <c r="B57">
        <v>0</v>
      </c>
      <c r="C57" t="s">
        <v>36</v>
      </c>
      <c r="D57">
        <v>0</v>
      </c>
      <c r="E57">
        <v>55.250364001840303</v>
      </c>
      <c r="F57">
        <v>-4.4841789733618498</v>
      </c>
      <c r="G57">
        <v>334.29718000000003</v>
      </c>
      <c r="H57" t="str" cm="1">
        <f t="array" ref="H57">_xlfn.XLOOKUP($A57&amp;$B57&amp;$C57, [1]IC_Cl!$C$2:$C$106&amp;[1]IC_Cl!$D$2:$D$106&amp;[1]IC_Cl!$E$2:$E$106, [1]IC_Cl!$F$2:$F$106, "NA")</f>
        <v>NA</v>
      </c>
      <c r="I57" t="str" cm="1">
        <f t="array" ref="I57">_xlfn.XLOOKUP($A57&amp;$B57&amp;$C57, [1]IC_Cl!$C$2:$C$106&amp;[1]IC_Cl!$D$2:$D$106&amp;[1]IC_Cl!$E$2:$E$106, [1]IC_Cl!$M$2:$M$106, "NA")</f>
        <v>NA</v>
      </c>
      <c r="J57" s="4" t="str" cm="1">
        <f t="array" ref="J57">_xlfn.XLOOKUP($A57&amp;$B57&amp;$C57, [1]IC_Cl!$C$2:$C$106&amp;[1]IC_Cl!$D$2:$D$106&amp;[1]IC_Cl!$E$2:$E$106, [1]IC_Cl!$I$2:$I$106, "NA")</f>
        <v>NA</v>
      </c>
      <c r="K57" s="4" t="str" cm="1">
        <f t="array" ref="K57">_xlfn.XLOOKUP($A57&amp;$B57&amp;$C57, [1]IC_Cl!$C$2:$C$106&amp;[1]IC_Cl!$D$2:$D$106&amp;[1]IC_Cl!$E$2:$E$106, [1]IC_Cl!$N$2:$N$106, "NA")</f>
        <v>NA</v>
      </c>
      <c r="L57" s="4" t="str" cm="1">
        <f t="array" ref="L57">_xlfn.XLOOKUP($A57&amp;$B57&amp;$C57, [1]IC_Cl!$C$2:$C$106&amp;[1]IC_Cl!$D$2:$D$106&amp;[1]IC_Cl!$E$2:$E$106, [1]IC_Cl!$O$2:$O$106, "NA")</f>
        <v>NA</v>
      </c>
      <c r="M57" s="4" t="str" cm="1">
        <f t="array" ref="M57">_xlfn.XLOOKUP($A57&amp;$B57&amp;$C57, [1]IC_Nitrite!$C$2:$C$106&amp;[1]IC_Nitrite!$D$2:$D$106&amp;[1]IC_Nitrite!$E$2:$E$106, [1]IC_Nitrite!$I$2:$I$106, "NA")</f>
        <v>NA</v>
      </c>
      <c r="N57" s="4" t="str" cm="1">
        <f t="array" ref="N57">_xlfn.XLOOKUP($A57&amp;$B57&amp;$C57, [1]IC_Nitrite!$C$2:$C$106&amp;[1]IC_Nitrite!$D$2:$D$106&amp;[1]IC_Nitrite!$E$2:$E$106, [1]IC_Nitrite!$N$2:$N$106, "NA")</f>
        <v>NA</v>
      </c>
      <c r="O57" s="4" t="str" cm="1">
        <f t="array" ref="O57">_xlfn.XLOOKUP($A57&amp;$B57&amp;$C57, [1]IC_Nitrite!$C$2:$C$106&amp;[1]IC_Nitrite!$D$2:$D$106&amp;[1]IC_Nitrite!$E$2:$E$106, [1]IC_Nitrite!$O$2:$O$106, "NA")</f>
        <v>NA</v>
      </c>
      <c r="P57" s="4" t="str" cm="1">
        <f t="array" ref="P57">_xlfn.XLOOKUP($A57&amp;$B57&amp;$C57, [1]IC_Nitrate!$C$2:$C$106&amp;[1]IC_Nitrate!$D$2:$D$106&amp;[1]IC_Nitrate!$E$2:$E$106, [1]IC_Nitrate!$I$2:$I$106, "NA")</f>
        <v>NA</v>
      </c>
      <c r="Q57" s="4" t="str" cm="1">
        <f t="array" ref="Q57">_xlfn.XLOOKUP($A57&amp;$B57&amp;$C57, [1]IC_Nitrate!$C$2:$C$106&amp;[1]IC_Nitrate!$D$2:$D$106&amp;[1]IC_Nitrate!$E$2:$E$106, [1]IC_Nitrate!$N$2:$N$106, "NA")</f>
        <v>NA</v>
      </c>
      <c r="R57" s="4" t="str" cm="1">
        <f t="array" ref="R57">_xlfn.XLOOKUP($A57&amp;$B57&amp;$C57, [1]IC_Nitrate!$C$2:$C$106&amp;[1]IC_Nitrate!$D$2:$D$106&amp;[1]IC_Nitrate!$E$2:$E$106, [1]IC_Nitrate!$O$2:$O$106, "NA")</f>
        <v>NA</v>
      </c>
      <c r="S57" s="4" t="str" cm="1">
        <f t="array" ref="S57">_xlfn.XLOOKUP($A57&amp;$B57&amp;$C57, [1]IC_SO4!$C$2:$C$106&amp;[1]IC_SO4!$D$2:$D$106&amp;[1]IC_SO4!$E$2:$E$106, [1]IC_SO4!$I$2:$I$106, "NA")</f>
        <v>NA</v>
      </c>
      <c r="T57" s="4" t="str" cm="1">
        <f t="array" ref="T57">_xlfn.XLOOKUP($A57&amp;$B57&amp;$C57, [1]IC_SO4!$C$2:$C$106&amp;[1]IC_SO4!$D$2:$D$106&amp;[1]IC_SO4!$E$2:$E$106, [1]IC_SO4!$N$2:$N$106, "NA")</f>
        <v>NA</v>
      </c>
      <c r="U57" s="4" t="str" cm="1">
        <f t="array" ref="U57">_xlfn.XLOOKUP($A57&amp;$B57&amp;$C57, [1]IC_SO4!$C$2:$C$106&amp;[1]IC_SO4!$D$2:$D$106&amp;[1]IC_SO4!$E$2:$E$106, [1]IC_SO4!$O$2:$O$106, "NA")</f>
        <v>NA</v>
      </c>
      <c r="V57" t="str" cm="1">
        <f t="array" ref="V57">_xlfn.XLOOKUP($A57&amp;$B57&amp;$C57, [1]IC_Cl!$C$2:$C$106&amp;[1]IC_Cl!$D$2:$D$106&amp;[1]IC_Cl!$E$2:$E$106, [1]IC_Cl!$P$2:$P$106, "NA")</f>
        <v>NA</v>
      </c>
    </row>
    <row r="58" spans="1:22" x14ac:dyDescent="0.25">
      <c r="A58">
        <v>20</v>
      </c>
      <c r="B58">
        <v>10</v>
      </c>
      <c r="C58" t="s">
        <v>36</v>
      </c>
      <c r="D58">
        <v>1</v>
      </c>
      <c r="E58">
        <v>55.250252019613903</v>
      </c>
      <c r="F58">
        <v>-4.48419297114014</v>
      </c>
      <c r="G58">
        <v>331.91717499999902</v>
      </c>
      <c r="H58" t="str" cm="1">
        <f t="array" ref="H58">_xlfn.XLOOKUP($A58&amp;$B58&amp;$C58, [1]IC_Cl!$C$2:$C$106&amp;[1]IC_Cl!$D$2:$D$106&amp;[1]IC_Cl!$E$2:$E$106, [1]IC_Cl!$F$2:$F$106, "NA")</f>
        <v>20.11.2023</v>
      </c>
      <c r="I58" cm="1">
        <f t="array" ref="I58">_xlfn.XLOOKUP($A58&amp;$B58&amp;$C58, [1]IC_Cl!$C$2:$C$106&amp;[1]IC_Cl!$D$2:$D$106&amp;[1]IC_Cl!$E$2:$E$106, [1]IC_Cl!$M$2:$M$106, "NA")</f>
        <v>5</v>
      </c>
      <c r="J58" s="4" cm="1">
        <f t="array" ref="J58">_xlfn.XLOOKUP($A58&amp;$B58&amp;$C58, [1]IC_Cl!$C$2:$C$106&amp;[1]IC_Cl!$D$2:$D$106&amp;[1]IC_Cl!$E$2:$E$106, [1]IC_Cl!$I$2:$I$106, "NA")</f>
        <v>0.41139999999999999</v>
      </c>
      <c r="K58" s="4" cm="1">
        <f t="array" ref="K58">_xlfn.XLOOKUP($A58&amp;$B58&amp;$C58, [1]IC_Cl!$C$2:$C$106&amp;[1]IC_Cl!$D$2:$D$106&amp;[1]IC_Cl!$E$2:$E$106, [1]IC_Cl!$N$2:$N$106, "NA")</f>
        <v>8.8340890021990646</v>
      </c>
      <c r="L58" s="4" cm="1">
        <f t="array" ref="L58">_xlfn.XLOOKUP($A58&amp;$B58&amp;$C58, [1]IC_Cl!$C$2:$C$106&amp;[1]IC_Cl!$D$2:$D$106&amp;[1]IC_Cl!$E$2:$E$106, [1]IC_Cl!$O$2:$O$106, "NA")</f>
        <v>8.0064999999999991</v>
      </c>
      <c r="M58" s="4" t="str" cm="1">
        <f t="array" ref="M58">_xlfn.XLOOKUP($A58&amp;$B58&amp;$C58, [1]IC_Nitrite!$C$2:$C$106&amp;[1]IC_Nitrite!$D$2:$D$106&amp;[1]IC_Nitrite!$E$2:$E$106, [1]IC_Nitrite!$I$2:$I$106, "NA")</f>
        <v>NA</v>
      </c>
      <c r="N58" s="4" t="str" cm="1">
        <f t="array" ref="N58">_xlfn.XLOOKUP($A58&amp;$B58&amp;$C58, [1]IC_Nitrite!$C$2:$C$106&amp;[1]IC_Nitrite!$D$2:$D$106&amp;[1]IC_Nitrite!$E$2:$E$106, [1]IC_Nitrite!$N$2:$N$106, "NA")</f>
        <v>NA</v>
      </c>
      <c r="O58" s="4" t="str" cm="1">
        <f t="array" ref="O58">_xlfn.XLOOKUP($A58&amp;$B58&amp;$C58, [1]IC_Nitrite!$C$2:$C$106&amp;[1]IC_Nitrite!$D$2:$D$106&amp;[1]IC_Nitrite!$E$2:$E$106, [1]IC_Nitrite!$O$2:$O$106, "NA")</f>
        <v>NA</v>
      </c>
      <c r="P58" s="4" cm="1">
        <f t="array" ref="P58">_xlfn.XLOOKUP($A58&amp;$B58&amp;$C58, [1]IC_Nitrate!$C$2:$C$106&amp;[1]IC_Nitrate!$D$2:$D$106&amp;[1]IC_Nitrate!$E$2:$E$106, [1]IC_Nitrate!$I$2:$I$106, "NA")</f>
        <v>0.13880000000000001</v>
      </c>
      <c r="Q58" s="4" cm="1">
        <f t="array" ref="Q58">_xlfn.XLOOKUP($A58&amp;$B58&amp;$C58, [1]IC_Nitrate!$C$2:$C$106&amp;[1]IC_Nitrate!$D$2:$D$106&amp;[1]IC_Nitrate!$E$2:$E$106, [1]IC_Nitrate!$N$2:$N$106, "NA")</f>
        <v>4.9032982521431299</v>
      </c>
      <c r="R58" s="4" cm="1">
        <f t="array" ref="R58">_xlfn.XLOOKUP($A58&amp;$B58&amp;$C58, [1]IC_Nitrate!$C$2:$C$106&amp;[1]IC_Nitrate!$D$2:$D$106&amp;[1]IC_Nitrate!$E$2:$E$106, [1]IC_Nitrate!$O$2:$O$106, "NA")</f>
        <v>5.9235000000000007</v>
      </c>
      <c r="S58" s="4" cm="1">
        <f t="array" ref="S58">_xlfn.XLOOKUP($A58&amp;$B58&amp;$C58, [1]IC_SO4!$C$2:$C$106&amp;[1]IC_SO4!$D$2:$D$106&amp;[1]IC_SO4!$E$2:$E$106, [1]IC_SO4!$I$2:$I$106, "NA")</f>
        <v>5.8500000000000003E-2</v>
      </c>
      <c r="T58" s="4" cm="1">
        <f t="array" ref="T58">_xlfn.XLOOKUP($A58&amp;$B58&amp;$C58, [1]IC_SO4!$C$2:$C$106&amp;[1]IC_SO4!$D$2:$D$106&amp;[1]IC_SO4!$E$2:$E$106, [1]IC_SO4!$N$2:$N$106, "NA")</f>
        <v>2.9377026401111679</v>
      </c>
      <c r="U58" s="4" cm="1">
        <f t="array" ref="U58">_xlfn.XLOOKUP($A58&amp;$B58&amp;$C58, [1]IC_SO4!$C$2:$C$106&amp;[1]IC_SO4!$D$2:$D$106&amp;[1]IC_SO4!$E$2:$E$106, [1]IC_SO4!$O$2:$O$106, "NA")</f>
        <v>3.3055000000000003</v>
      </c>
      <c r="V58" t="str" cm="1">
        <f t="array" ref="V58">_xlfn.XLOOKUP($A58&amp;$B58&amp;$C58, [1]IC_Cl!$C$2:$C$106&amp;[1]IC_Cl!$D$2:$D$106&amp;[1]IC_Cl!$E$2:$E$106, [1]IC_Cl!$P$2:$P$106, "NA")</f>
        <v>20 10 Bottom</v>
      </c>
    </row>
    <row r="59" spans="1:22" x14ac:dyDescent="0.25">
      <c r="A59">
        <v>20</v>
      </c>
      <c r="B59">
        <v>20</v>
      </c>
      <c r="C59" t="s">
        <v>36</v>
      </c>
      <c r="D59">
        <v>1</v>
      </c>
      <c r="E59">
        <v>55.250106006860698</v>
      </c>
      <c r="F59">
        <v>-4.4842839986085803</v>
      </c>
      <c r="G59">
        <v>331.712311</v>
      </c>
      <c r="H59" t="str" cm="1">
        <f t="array" ref="H59">_xlfn.XLOOKUP($A59&amp;$B59&amp;$C59, [1]IC_Cl!$C$2:$C$106&amp;[1]IC_Cl!$D$2:$D$106&amp;[1]IC_Cl!$E$2:$E$106, [1]IC_Cl!$F$2:$F$106, "NA")</f>
        <v>NA</v>
      </c>
      <c r="I59" t="str" cm="1">
        <f t="array" ref="I59">_xlfn.XLOOKUP($A59&amp;$B59&amp;$C59, [1]IC_Cl!$C$2:$C$106&amp;[1]IC_Cl!$D$2:$D$106&amp;[1]IC_Cl!$E$2:$E$106, [1]IC_Cl!$M$2:$M$106, "NA")</f>
        <v>NA</v>
      </c>
      <c r="J59" s="4" t="str" cm="1">
        <f t="array" ref="J59">_xlfn.XLOOKUP($A59&amp;$B59&amp;$C59, [1]IC_Cl!$C$2:$C$106&amp;[1]IC_Cl!$D$2:$D$106&amp;[1]IC_Cl!$E$2:$E$106, [1]IC_Cl!$I$2:$I$106, "NA")</f>
        <v>NA</v>
      </c>
      <c r="K59" s="4" t="str" cm="1">
        <f t="array" ref="K59">_xlfn.XLOOKUP($A59&amp;$B59&amp;$C59, [1]IC_Cl!$C$2:$C$106&amp;[1]IC_Cl!$D$2:$D$106&amp;[1]IC_Cl!$E$2:$E$106, [1]IC_Cl!$N$2:$N$106, "NA")</f>
        <v>NA</v>
      </c>
      <c r="L59" s="4" t="str" cm="1">
        <f t="array" ref="L59">_xlfn.XLOOKUP($A59&amp;$B59&amp;$C59, [1]IC_Cl!$C$2:$C$106&amp;[1]IC_Cl!$D$2:$D$106&amp;[1]IC_Cl!$E$2:$E$106, [1]IC_Cl!$O$2:$O$106, "NA")</f>
        <v>NA</v>
      </c>
      <c r="M59" s="4" t="str" cm="1">
        <f t="array" ref="M59">_xlfn.XLOOKUP($A59&amp;$B59&amp;$C59, [1]IC_Nitrite!$C$2:$C$106&amp;[1]IC_Nitrite!$D$2:$D$106&amp;[1]IC_Nitrite!$E$2:$E$106, [1]IC_Nitrite!$I$2:$I$106, "NA")</f>
        <v>NA</v>
      </c>
      <c r="N59" s="4" t="str" cm="1">
        <f t="array" ref="N59">_xlfn.XLOOKUP($A59&amp;$B59&amp;$C59, [1]IC_Nitrite!$C$2:$C$106&amp;[1]IC_Nitrite!$D$2:$D$106&amp;[1]IC_Nitrite!$E$2:$E$106, [1]IC_Nitrite!$N$2:$N$106, "NA")</f>
        <v>NA</v>
      </c>
      <c r="O59" s="4" t="str" cm="1">
        <f t="array" ref="O59">_xlfn.XLOOKUP($A59&amp;$B59&amp;$C59, [1]IC_Nitrite!$C$2:$C$106&amp;[1]IC_Nitrite!$D$2:$D$106&amp;[1]IC_Nitrite!$E$2:$E$106, [1]IC_Nitrite!$O$2:$O$106, "NA")</f>
        <v>NA</v>
      </c>
      <c r="P59" s="4" t="str" cm="1">
        <f t="array" ref="P59">_xlfn.XLOOKUP($A59&amp;$B59&amp;$C59, [1]IC_Nitrate!$C$2:$C$106&amp;[1]IC_Nitrate!$D$2:$D$106&amp;[1]IC_Nitrate!$E$2:$E$106, [1]IC_Nitrate!$I$2:$I$106, "NA")</f>
        <v>NA</v>
      </c>
      <c r="Q59" s="4" t="str" cm="1">
        <f t="array" ref="Q59">_xlfn.XLOOKUP($A59&amp;$B59&amp;$C59, [1]IC_Nitrate!$C$2:$C$106&amp;[1]IC_Nitrate!$D$2:$D$106&amp;[1]IC_Nitrate!$E$2:$E$106, [1]IC_Nitrate!$N$2:$N$106, "NA")</f>
        <v>NA</v>
      </c>
      <c r="R59" s="4" t="str" cm="1">
        <f t="array" ref="R59">_xlfn.XLOOKUP($A59&amp;$B59&amp;$C59, [1]IC_Nitrate!$C$2:$C$106&amp;[1]IC_Nitrate!$D$2:$D$106&amp;[1]IC_Nitrate!$E$2:$E$106, [1]IC_Nitrate!$O$2:$O$106, "NA")</f>
        <v>NA</v>
      </c>
      <c r="S59" s="4" t="str" cm="1">
        <f t="array" ref="S59">_xlfn.XLOOKUP($A59&amp;$B59&amp;$C59, [1]IC_SO4!$C$2:$C$106&amp;[1]IC_SO4!$D$2:$D$106&amp;[1]IC_SO4!$E$2:$E$106, [1]IC_SO4!$I$2:$I$106, "NA")</f>
        <v>NA</v>
      </c>
      <c r="T59" s="4" t="str" cm="1">
        <f t="array" ref="T59">_xlfn.XLOOKUP($A59&amp;$B59&amp;$C59, [1]IC_SO4!$C$2:$C$106&amp;[1]IC_SO4!$D$2:$D$106&amp;[1]IC_SO4!$E$2:$E$106, [1]IC_SO4!$N$2:$N$106, "NA")</f>
        <v>NA</v>
      </c>
      <c r="U59" s="4" t="str" cm="1">
        <f t="array" ref="U59">_xlfn.XLOOKUP($A59&amp;$B59&amp;$C59, [1]IC_SO4!$C$2:$C$106&amp;[1]IC_SO4!$D$2:$D$106&amp;[1]IC_SO4!$E$2:$E$106, [1]IC_SO4!$O$2:$O$106, "NA")</f>
        <v>NA</v>
      </c>
      <c r="V59" t="str" cm="1">
        <f t="array" ref="V59">_xlfn.XLOOKUP($A59&amp;$B59&amp;$C59, [1]IC_Cl!$C$2:$C$106&amp;[1]IC_Cl!$D$2:$D$106&amp;[1]IC_Cl!$E$2:$E$106, [1]IC_Cl!$P$2:$P$106, "NA")</f>
        <v>NA</v>
      </c>
    </row>
    <row r="60" spans="1:22" x14ac:dyDescent="0.25">
      <c r="A60">
        <v>20</v>
      </c>
      <c r="B60">
        <v>30</v>
      </c>
      <c r="C60" t="s">
        <v>36</v>
      </c>
      <c r="D60">
        <v>1</v>
      </c>
      <c r="E60">
        <v>55.250064013525801</v>
      </c>
      <c r="F60">
        <v>-4.48438801802694</v>
      </c>
      <c r="G60">
        <v>329.63696299999901</v>
      </c>
      <c r="H60" t="str" cm="1">
        <f t="array" ref="H60">_xlfn.XLOOKUP($A60&amp;$B60&amp;$C60, [1]IC_Cl!$C$2:$C$106&amp;[1]IC_Cl!$D$2:$D$106&amp;[1]IC_Cl!$E$2:$E$106, [1]IC_Cl!$F$2:$F$106, "NA")</f>
        <v>23.11.2023</v>
      </c>
      <c r="I60" cm="1">
        <f t="array" ref="I60">_xlfn.XLOOKUP($A60&amp;$B60&amp;$C60, [1]IC_Cl!$C$2:$C$106&amp;[1]IC_Cl!$D$2:$D$106&amp;[1]IC_Cl!$E$2:$E$106, [1]IC_Cl!$M$2:$M$106, "NA")</f>
        <v>5</v>
      </c>
      <c r="J60" s="4" cm="1">
        <f t="array" ref="J60">_xlfn.XLOOKUP($A60&amp;$B60&amp;$C60, [1]IC_Cl!$C$2:$C$106&amp;[1]IC_Cl!$D$2:$D$106&amp;[1]IC_Cl!$E$2:$E$106, [1]IC_Cl!$I$2:$I$106, "NA")</f>
        <v>2.1337000000000002</v>
      </c>
      <c r="K60" s="4" cm="1">
        <f t="array" ref="K60">_xlfn.XLOOKUP($A60&amp;$B60&amp;$C60, [1]IC_Cl!$C$2:$C$106&amp;[1]IC_Cl!$D$2:$D$106&amp;[1]IC_Cl!$E$2:$E$106, [1]IC_Cl!$N$2:$N$106, "NA")</f>
        <v>53.29661093014839</v>
      </c>
      <c r="L60" s="4" cm="1">
        <f t="array" ref="L60">_xlfn.XLOOKUP($A60&amp;$B60&amp;$C60, [1]IC_Cl!$C$2:$C$106&amp;[1]IC_Cl!$D$2:$D$106&amp;[1]IC_Cl!$E$2:$E$106, [1]IC_Cl!$O$2:$O$106, "NA")</f>
        <v>53.158500000000004</v>
      </c>
      <c r="M60" s="4" cm="1">
        <f t="array" ref="M60">_xlfn.XLOOKUP($A60&amp;$B60&amp;$C60, [1]IC_Nitrite!$C$2:$C$106&amp;[1]IC_Nitrite!$D$2:$D$106&amp;[1]IC_Nitrite!$E$2:$E$106, [1]IC_Nitrite!$I$2:$I$106, "NA")</f>
        <v>0.14849999999999999</v>
      </c>
      <c r="N60" s="4" cm="1">
        <f t="array" ref="N60">_xlfn.XLOOKUP($A60&amp;$B60&amp;$C60, [1]IC_Nitrite!$C$2:$C$106&amp;[1]IC_Nitrite!$D$2:$D$106&amp;[1]IC_Nitrite!$E$2:$E$106, [1]IC_Nitrite!$N$2:$N$106, "NA")</f>
        <v>9.1714728388685653</v>
      </c>
      <c r="O60" s="4" cm="1">
        <f t="array" ref="O60">_xlfn.XLOOKUP($A60&amp;$B60&amp;$C60, [1]IC_Nitrite!$C$2:$C$106&amp;[1]IC_Nitrite!$D$2:$D$106&amp;[1]IC_Nitrite!$E$2:$E$106, [1]IC_Nitrite!$O$2:$O$106, "NA")</f>
        <v>10.126999999999999</v>
      </c>
      <c r="P60" s="4" cm="1">
        <f t="array" ref="P60">_xlfn.XLOOKUP($A60&amp;$B60&amp;$C60, [1]IC_Nitrate!$C$2:$C$106&amp;[1]IC_Nitrate!$D$2:$D$106&amp;[1]IC_Nitrate!$E$2:$E$106, [1]IC_Nitrate!$I$2:$I$106, "NA")</f>
        <v>0.1004</v>
      </c>
      <c r="Q60" s="4" cm="1">
        <f t="array" ref="Q60">_xlfn.XLOOKUP($A60&amp;$B60&amp;$C60, [1]IC_Nitrate!$C$2:$C$106&amp;[1]IC_Nitrate!$D$2:$D$106&amp;[1]IC_Nitrate!$E$2:$E$106, [1]IC_Nitrate!$N$2:$N$106, "NA")</f>
        <v>2.9851886335060835</v>
      </c>
      <c r="R60" s="4" cm="1">
        <f t="array" ref="R60">_xlfn.XLOOKUP($A60&amp;$B60&amp;$C60, [1]IC_Nitrate!$C$2:$C$106&amp;[1]IC_Nitrate!$D$2:$D$106&amp;[1]IC_Nitrate!$E$2:$E$106, [1]IC_Nitrate!$O$2:$O$106, "NA")</f>
        <v>3.4424999999999999</v>
      </c>
      <c r="S60" s="4" cm="1">
        <f t="array" ref="S60">_xlfn.XLOOKUP($A60&amp;$B60&amp;$C60, [1]IC_SO4!$C$2:$C$106&amp;[1]IC_SO4!$D$2:$D$106&amp;[1]IC_SO4!$E$2:$E$106, [1]IC_SO4!$I$2:$I$106, "NA")</f>
        <v>5.3600000000000002E-2</v>
      </c>
      <c r="T60" s="4" cm="1">
        <f t="array" ref="T60">_xlfn.XLOOKUP($A60&amp;$B60&amp;$C60, [1]IC_SO4!$C$2:$C$106&amp;[1]IC_SO4!$D$2:$D$106&amp;[1]IC_SO4!$E$2:$E$106, [1]IC_SO4!$N$2:$N$106, "NA")</f>
        <v>2.7580970823736335</v>
      </c>
      <c r="U60" s="4" cm="1">
        <f t="array" ref="U60">_xlfn.XLOOKUP($A60&amp;$B60&amp;$C60, [1]IC_SO4!$C$2:$C$106&amp;[1]IC_SO4!$D$2:$D$106&amp;[1]IC_SO4!$E$2:$E$106, [1]IC_SO4!$O$2:$O$106, "NA")</f>
        <v>3.1109999999999998</v>
      </c>
      <c r="V60" t="str" cm="1">
        <f t="array" ref="V60">_xlfn.XLOOKUP($A60&amp;$B60&amp;$C60, [1]IC_Cl!$C$2:$C$106&amp;[1]IC_Cl!$D$2:$D$106&amp;[1]IC_Cl!$E$2:$E$106, [1]IC_Cl!$P$2:$P$106, "NA")</f>
        <v>20 30 Bottom</v>
      </c>
    </row>
    <row r="61" spans="1:22" x14ac:dyDescent="0.25">
      <c r="A61">
        <v>20</v>
      </c>
      <c r="B61">
        <v>40</v>
      </c>
      <c r="C61" t="s">
        <v>36</v>
      </c>
      <c r="D61">
        <v>1</v>
      </c>
      <c r="E61">
        <v>55.249950019642696</v>
      </c>
      <c r="F61">
        <v>-4.4844659697264397</v>
      </c>
      <c r="G61">
        <v>328.764252</v>
      </c>
      <c r="H61" t="str" cm="1">
        <f t="array" ref="H61">_xlfn.XLOOKUP($A61&amp;$B61&amp;$C61, [1]IC_Cl!$C$2:$C$106&amp;[1]IC_Cl!$D$2:$D$106&amp;[1]IC_Cl!$E$2:$E$106, [1]IC_Cl!$F$2:$F$106, "NA")</f>
        <v>NA</v>
      </c>
      <c r="I61" t="str" cm="1">
        <f t="array" ref="I61">_xlfn.XLOOKUP($A61&amp;$B61&amp;$C61, [1]IC_Cl!$C$2:$C$106&amp;[1]IC_Cl!$D$2:$D$106&amp;[1]IC_Cl!$E$2:$E$106, [1]IC_Cl!$M$2:$M$106, "NA")</f>
        <v>NA</v>
      </c>
      <c r="J61" s="4" t="str" cm="1">
        <f t="array" ref="J61">_xlfn.XLOOKUP($A61&amp;$B61&amp;$C61, [1]IC_Cl!$C$2:$C$106&amp;[1]IC_Cl!$D$2:$D$106&amp;[1]IC_Cl!$E$2:$E$106, [1]IC_Cl!$I$2:$I$106, "NA")</f>
        <v>NA</v>
      </c>
      <c r="K61" s="4" t="str" cm="1">
        <f t="array" ref="K61">_xlfn.XLOOKUP($A61&amp;$B61&amp;$C61, [1]IC_Cl!$C$2:$C$106&amp;[1]IC_Cl!$D$2:$D$106&amp;[1]IC_Cl!$E$2:$E$106, [1]IC_Cl!$N$2:$N$106, "NA")</f>
        <v>NA</v>
      </c>
      <c r="L61" s="4" t="str" cm="1">
        <f t="array" ref="L61">_xlfn.XLOOKUP($A61&amp;$B61&amp;$C61, [1]IC_Cl!$C$2:$C$106&amp;[1]IC_Cl!$D$2:$D$106&amp;[1]IC_Cl!$E$2:$E$106, [1]IC_Cl!$O$2:$O$106, "NA")</f>
        <v>NA</v>
      </c>
      <c r="M61" s="4" t="str" cm="1">
        <f t="array" ref="M61">_xlfn.XLOOKUP($A61&amp;$B61&amp;$C61, [1]IC_Nitrite!$C$2:$C$106&amp;[1]IC_Nitrite!$D$2:$D$106&amp;[1]IC_Nitrite!$E$2:$E$106, [1]IC_Nitrite!$I$2:$I$106, "NA")</f>
        <v>NA</v>
      </c>
      <c r="N61" s="4" t="str" cm="1">
        <f t="array" ref="N61">_xlfn.XLOOKUP($A61&amp;$B61&amp;$C61, [1]IC_Nitrite!$C$2:$C$106&amp;[1]IC_Nitrite!$D$2:$D$106&amp;[1]IC_Nitrite!$E$2:$E$106, [1]IC_Nitrite!$N$2:$N$106, "NA")</f>
        <v>NA</v>
      </c>
      <c r="O61" s="4" t="str" cm="1">
        <f t="array" ref="O61">_xlfn.XLOOKUP($A61&amp;$B61&amp;$C61, [1]IC_Nitrite!$C$2:$C$106&amp;[1]IC_Nitrite!$D$2:$D$106&amp;[1]IC_Nitrite!$E$2:$E$106, [1]IC_Nitrite!$O$2:$O$106, "NA")</f>
        <v>NA</v>
      </c>
      <c r="P61" s="4" t="str" cm="1">
        <f t="array" ref="P61">_xlfn.XLOOKUP($A61&amp;$B61&amp;$C61, [1]IC_Nitrate!$C$2:$C$106&amp;[1]IC_Nitrate!$D$2:$D$106&amp;[1]IC_Nitrate!$E$2:$E$106, [1]IC_Nitrate!$I$2:$I$106, "NA")</f>
        <v>NA</v>
      </c>
      <c r="Q61" s="4" t="str" cm="1">
        <f t="array" ref="Q61">_xlfn.XLOOKUP($A61&amp;$B61&amp;$C61, [1]IC_Nitrate!$C$2:$C$106&amp;[1]IC_Nitrate!$D$2:$D$106&amp;[1]IC_Nitrate!$E$2:$E$106, [1]IC_Nitrate!$N$2:$N$106, "NA")</f>
        <v>NA</v>
      </c>
      <c r="R61" s="4" t="str" cm="1">
        <f t="array" ref="R61">_xlfn.XLOOKUP($A61&amp;$B61&amp;$C61, [1]IC_Nitrate!$C$2:$C$106&amp;[1]IC_Nitrate!$D$2:$D$106&amp;[1]IC_Nitrate!$E$2:$E$106, [1]IC_Nitrate!$O$2:$O$106, "NA")</f>
        <v>NA</v>
      </c>
      <c r="S61" s="4" t="str" cm="1">
        <f t="array" ref="S61">_xlfn.XLOOKUP($A61&amp;$B61&amp;$C61, [1]IC_SO4!$C$2:$C$106&amp;[1]IC_SO4!$D$2:$D$106&amp;[1]IC_SO4!$E$2:$E$106, [1]IC_SO4!$I$2:$I$106, "NA")</f>
        <v>NA</v>
      </c>
      <c r="T61" s="4" t="str" cm="1">
        <f t="array" ref="T61">_xlfn.XLOOKUP($A61&amp;$B61&amp;$C61, [1]IC_SO4!$C$2:$C$106&amp;[1]IC_SO4!$D$2:$D$106&amp;[1]IC_SO4!$E$2:$E$106, [1]IC_SO4!$N$2:$N$106, "NA")</f>
        <v>NA</v>
      </c>
      <c r="U61" s="4" t="str" cm="1">
        <f t="array" ref="U61">_xlfn.XLOOKUP($A61&amp;$B61&amp;$C61, [1]IC_SO4!$C$2:$C$106&amp;[1]IC_SO4!$D$2:$D$106&amp;[1]IC_SO4!$E$2:$E$106, [1]IC_SO4!$O$2:$O$106, "NA")</f>
        <v>NA</v>
      </c>
      <c r="V61" t="str" cm="1">
        <f t="array" ref="V61">_xlfn.XLOOKUP($A61&amp;$B61&amp;$C61, [1]IC_Cl!$C$2:$C$106&amp;[1]IC_Cl!$D$2:$D$106&amp;[1]IC_Cl!$E$2:$E$106, [1]IC_Cl!$P$2:$P$106, "NA")</f>
        <v>NA</v>
      </c>
    </row>
    <row r="62" spans="1:22" x14ac:dyDescent="0.25">
      <c r="A62">
        <v>20</v>
      </c>
      <c r="B62">
        <v>50</v>
      </c>
      <c r="C62" t="s">
        <v>36</v>
      </c>
      <c r="D62">
        <v>1</v>
      </c>
      <c r="E62">
        <v>55.249882964417303</v>
      </c>
      <c r="F62">
        <v>-4.4845010060817003</v>
      </c>
      <c r="G62">
        <v>331.04538000000002</v>
      </c>
      <c r="H62" t="str" cm="1">
        <f t="array" ref="H62">_xlfn.XLOOKUP($A62&amp;$B62&amp;$C62, [1]IC_Cl!$C$2:$C$106&amp;[1]IC_Cl!$D$2:$D$106&amp;[1]IC_Cl!$E$2:$E$106, [1]IC_Cl!$F$2:$F$106, "NA")</f>
        <v>NA</v>
      </c>
      <c r="I62" t="str" cm="1">
        <f t="array" ref="I62">_xlfn.XLOOKUP($A62&amp;$B62&amp;$C62, [1]IC_Cl!$C$2:$C$106&amp;[1]IC_Cl!$D$2:$D$106&amp;[1]IC_Cl!$E$2:$E$106, [1]IC_Cl!$M$2:$M$106, "NA")</f>
        <v>NA</v>
      </c>
      <c r="J62" s="4" t="str" cm="1">
        <f t="array" ref="J62">_xlfn.XLOOKUP($A62&amp;$B62&amp;$C62, [1]IC_Cl!$C$2:$C$106&amp;[1]IC_Cl!$D$2:$D$106&amp;[1]IC_Cl!$E$2:$E$106, [1]IC_Cl!$I$2:$I$106, "NA")</f>
        <v>NA</v>
      </c>
      <c r="K62" s="4" t="str" cm="1">
        <f t="array" ref="K62">_xlfn.XLOOKUP($A62&amp;$B62&amp;$C62, [1]IC_Cl!$C$2:$C$106&amp;[1]IC_Cl!$D$2:$D$106&amp;[1]IC_Cl!$E$2:$E$106, [1]IC_Cl!$N$2:$N$106, "NA")</f>
        <v>NA</v>
      </c>
      <c r="L62" s="4" t="str" cm="1">
        <f t="array" ref="L62">_xlfn.XLOOKUP($A62&amp;$B62&amp;$C62, [1]IC_Cl!$C$2:$C$106&amp;[1]IC_Cl!$D$2:$D$106&amp;[1]IC_Cl!$E$2:$E$106, [1]IC_Cl!$O$2:$O$106, "NA")</f>
        <v>NA</v>
      </c>
      <c r="M62" s="4" t="str" cm="1">
        <f t="array" ref="M62">_xlfn.XLOOKUP($A62&amp;$B62&amp;$C62, [1]IC_Nitrite!$C$2:$C$106&amp;[1]IC_Nitrite!$D$2:$D$106&amp;[1]IC_Nitrite!$E$2:$E$106, [1]IC_Nitrite!$I$2:$I$106, "NA")</f>
        <v>NA</v>
      </c>
      <c r="N62" s="4" t="str" cm="1">
        <f t="array" ref="N62">_xlfn.XLOOKUP($A62&amp;$B62&amp;$C62, [1]IC_Nitrite!$C$2:$C$106&amp;[1]IC_Nitrite!$D$2:$D$106&amp;[1]IC_Nitrite!$E$2:$E$106, [1]IC_Nitrite!$N$2:$N$106, "NA")</f>
        <v>NA</v>
      </c>
      <c r="O62" s="4" t="str" cm="1">
        <f t="array" ref="O62">_xlfn.XLOOKUP($A62&amp;$B62&amp;$C62, [1]IC_Nitrite!$C$2:$C$106&amp;[1]IC_Nitrite!$D$2:$D$106&amp;[1]IC_Nitrite!$E$2:$E$106, [1]IC_Nitrite!$O$2:$O$106, "NA")</f>
        <v>NA</v>
      </c>
      <c r="P62" s="4" t="str" cm="1">
        <f t="array" ref="P62">_xlfn.XLOOKUP($A62&amp;$B62&amp;$C62, [1]IC_Nitrate!$C$2:$C$106&amp;[1]IC_Nitrate!$D$2:$D$106&amp;[1]IC_Nitrate!$E$2:$E$106, [1]IC_Nitrate!$I$2:$I$106, "NA")</f>
        <v>NA</v>
      </c>
      <c r="Q62" s="4" t="str" cm="1">
        <f t="array" ref="Q62">_xlfn.XLOOKUP($A62&amp;$B62&amp;$C62, [1]IC_Nitrate!$C$2:$C$106&amp;[1]IC_Nitrate!$D$2:$D$106&amp;[1]IC_Nitrate!$E$2:$E$106, [1]IC_Nitrate!$N$2:$N$106, "NA")</f>
        <v>NA</v>
      </c>
      <c r="R62" s="4" t="str" cm="1">
        <f t="array" ref="R62">_xlfn.XLOOKUP($A62&amp;$B62&amp;$C62, [1]IC_Nitrate!$C$2:$C$106&amp;[1]IC_Nitrate!$D$2:$D$106&amp;[1]IC_Nitrate!$E$2:$E$106, [1]IC_Nitrate!$O$2:$O$106, "NA")</f>
        <v>NA</v>
      </c>
      <c r="S62" s="4" t="str" cm="1">
        <f t="array" ref="S62">_xlfn.XLOOKUP($A62&amp;$B62&amp;$C62, [1]IC_SO4!$C$2:$C$106&amp;[1]IC_SO4!$D$2:$D$106&amp;[1]IC_SO4!$E$2:$E$106, [1]IC_SO4!$I$2:$I$106, "NA")</f>
        <v>NA</v>
      </c>
      <c r="T62" s="4" t="str" cm="1">
        <f t="array" ref="T62">_xlfn.XLOOKUP($A62&amp;$B62&amp;$C62, [1]IC_SO4!$C$2:$C$106&amp;[1]IC_SO4!$D$2:$D$106&amp;[1]IC_SO4!$E$2:$E$106, [1]IC_SO4!$N$2:$N$106, "NA")</f>
        <v>NA</v>
      </c>
      <c r="U62" s="4" t="str" cm="1">
        <f t="array" ref="U62">_xlfn.XLOOKUP($A62&amp;$B62&amp;$C62, [1]IC_SO4!$C$2:$C$106&amp;[1]IC_SO4!$D$2:$D$106&amp;[1]IC_SO4!$E$2:$E$106, [1]IC_SO4!$O$2:$O$106, "NA")</f>
        <v>NA</v>
      </c>
      <c r="V62" t="str" cm="1">
        <f t="array" ref="V62">_xlfn.XLOOKUP($A62&amp;$B62&amp;$C62, [1]IC_Cl!$C$2:$C$106&amp;[1]IC_Cl!$D$2:$D$106&amp;[1]IC_Cl!$E$2:$E$106, [1]IC_Cl!$P$2:$P$106, "NA")</f>
        <v>NA</v>
      </c>
    </row>
    <row r="63" spans="1:22" x14ac:dyDescent="0.25">
      <c r="A63">
        <v>20</v>
      </c>
      <c r="B63">
        <v>60</v>
      </c>
      <c r="C63" t="s">
        <v>36</v>
      </c>
      <c r="D63">
        <v>1</v>
      </c>
      <c r="E63">
        <v>55.249822027981203</v>
      </c>
      <c r="F63">
        <v>-4.48451701551675</v>
      </c>
      <c r="G63">
        <v>325.88793900000002</v>
      </c>
      <c r="H63" t="str" cm="1">
        <f t="array" ref="H63">_xlfn.XLOOKUP($A63&amp;$B63&amp;$C63, [1]IC_Cl!$C$2:$C$106&amp;[1]IC_Cl!$D$2:$D$106&amp;[1]IC_Cl!$E$2:$E$106, [1]IC_Cl!$F$2:$F$106, "NA")</f>
        <v>10.11.2023</v>
      </c>
      <c r="I63" cm="1">
        <f t="array" ref="I63">_xlfn.XLOOKUP($A63&amp;$B63&amp;$C63, [1]IC_Cl!$C$2:$C$106&amp;[1]IC_Cl!$D$2:$D$106&amp;[1]IC_Cl!$E$2:$E$106, [1]IC_Cl!$M$2:$M$106, "NA")</f>
        <v>10</v>
      </c>
      <c r="J63" s="4" cm="1">
        <f t="array" ref="J63">_xlfn.XLOOKUP($A63&amp;$B63&amp;$C63, [1]IC_Cl!$C$2:$C$106&amp;[1]IC_Cl!$D$2:$D$106&amp;[1]IC_Cl!$E$2:$E$106, [1]IC_Cl!$I$2:$I$106, "NA")</f>
        <v>9.74E-2</v>
      </c>
      <c r="K63" s="4" t="str" cm="1">
        <f t="array" ref="K63">_xlfn.XLOOKUP($A63&amp;$B63&amp;$C63, [1]IC_Cl!$C$2:$C$106&amp;[1]IC_Cl!$D$2:$D$106&amp;[1]IC_Cl!$E$2:$E$106, [1]IC_Cl!$N$2:$N$106, "NA")</f>
        <v>NA</v>
      </c>
      <c r="L63" s="4" t="str" cm="1">
        <f t="array" ref="L63">_xlfn.XLOOKUP($A63&amp;$B63&amp;$C63, [1]IC_Cl!$C$2:$C$106&amp;[1]IC_Cl!$D$2:$D$106&amp;[1]IC_Cl!$E$2:$E$106, [1]IC_Cl!$O$2:$O$106, "NA")</f>
        <v>NA</v>
      </c>
      <c r="M63" s="4" t="str" cm="1">
        <f t="array" ref="M63">_xlfn.XLOOKUP($A63&amp;$B63&amp;$C63, [1]IC_Nitrite!$C$2:$C$106&amp;[1]IC_Nitrite!$D$2:$D$106&amp;[1]IC_Nitrite!$E$2:$E$106, [1]IC_Nitrite!$I$2:$I$106, "NA")</f>
        <v>NA</v>
      </c>
      <c r="N63" s="4" t="str" cm="1">
        <f t="array" ref="N63">_xlfn.XLOOKUP($A63&amp;$B63&amp;$C63, [1]IC_Nitrite!$C$2:$C$106&amp;[1]IC_Nitrite!$D$2:$D$106&amp;[1]IC_Nitrite!$E$2:$E$106, [1]IC_Nitrite!$N$2:$N$106, "NA")</f>
        <v>NA</v>
      </c>
      <c r="O63" s="4" t="str" cm="1">
        <f t="array" ref="O63">_xlfn.XLOOKUP($A63&amp;$B63&amp;$C63, [1]IC_Nitrite!$C$2:$C$106&amp;[1]IC_Nitrite!$D$2:$D$106&amp;[1]IC_Nitrite!$E$2:$E$106, [1]IC_Nitrite!$O$2:$O$106, "NA")</f>
        <v>NA</v>
      </c>
      <c r="P63" s="4" cm="1">
        <f t="array" ref="P63">_xlfn.XLOOKUP($A63&amp;$B63&amp;$C63, [1]IC_Nitrate!$C$2:$C$106&amp;[1]IC_Nitrate!$D$2:$D$106&amp;[1]IC_Nitrate!$E$2:$E$106, [1]IC_Nitrate!$I$2:$I$106, "NA")</f>
        <v>1.9100000000000002E-2</v>
      </c>
      <c r="Q63" s="4" cm="1">
        <f t="array" ref="Q63">_xlfn.XLOOKUP($A63&amp;$B63&amp;$C63, [1]IC_Nitrate!$C$2:$C$106&amp;[1]IC_Nitrate!$D$2:$D$106&amp;[1]IC_Nitrate!$E$2:$E$106, [1]IC_Nitrate!$N$2:$N$106, "NA")</f>
        <v>0.2095257793145287</v>
      </c>
      <c r="R63" s="4" t="str" cm="1">
        <f t="array" ref="R63">_xlfn.XLOOKUP($A63&amp;$B63&amp;$C63, [1]IC_Nitrate!$C$2:$C$106&amp;[1]IC_Nitrate!$D$2:$D$106&amp;[1]IC_Nitrate!$E$2:$E$106, [1]IC_Nitrate!$O$2:$O$106, "NA")</f>
        <v>NA</v>
      </c>
      <c r="S63" s="4" cm="1">
        <f t="array" ref="S63">_xlfn.XLOOKUP($A63&amp;$B63&amp;$C63, [1]IC_SO4!$C$2:$C$106&amp;[1]IC_SO4!$D$2:$D$106&amp;[1]IC_SO4!$E$2:$E$106, [1]IC_SO4!$I$2:$I$106, "NA")</f>
        <v>1.7666666666666667E-2</v>
      </c>
      <c r="T63" s="4" t="str" cm="1">
        <f t="array" ref="T63">_xlfn.XLOOKUP($A63&amp;$B63&amp;$C63, [1]IC_SO4!$C$2:$C$106&amp;[1]IC_SO4!$D$2:$D$106&amp;[1]IC_SO4!$E$2:$E$106, [1]IC_SO4!$N$2:$N$106, "NA")</f>
        <v>NA</v>
      </c>
      <c r="U63" s="4" t="str" cm="1">
        <f t="array" ref="U63">_xlfn.XLOOKUP($A63&amp;$B63&amp;$C63, [1]IC_SO4!$C$2:$C$106&amp;[1]IC_SO4!$D$2:$D$106&amp;[1]IC_SO4!$E$2:$E$106, [1]IC_SO4!$O$2:$O$106, "NA")</f>
        <v>NA</v>
      </c>
      <c r="V63" t="str" cm="1">
        <f t="array" ref="V63">_xlfn.XLOOKUP($A63&amp;$B63&amp;$C63, [1]IC_Cl!$C$2:$C$106&amp;[1]IC_Cl!$D$2:$D$106&amp;[1]IC_Cl!$E$2:$E$106, [1]IC_Cl!$P$2:$P$106, "NA")</f>
        <v>20 60 Bottom Replicate</v>
      </c>
    </row>
    <row r="64" spans="1:22" x14ac:dyDescent="0.25">
      <c r="A64">
        <v>20</v>
      </c>
      <c r="B64">
        <v>70</v>
      </c>
      <c r="C64" t="s">
        <v>36</v>
      </c>
      <c r="D64">
        <v>1</v>
      </c>
      <c r="E64">
        <v>55.249705016612999</v>
      </c>
      <c r="F64">
        <v>-4.48457996360957</v>
      </c>
      <c r="G64">
        <v>325.62979100000001</v>
      </c>
      <c r="H64" t="str" cm="1">
        <f t="array" ref="H64">_xlfn.XLOOKUP($A64&amp;$B64&amp;$C64, [1]IC_Cl!$C$2:$C$106&amp;[1]IC_Cl!$D$2:$D$106&amp;[1]IC_Cl!$E$2:$E$106, [1]IC_Cl!$F$2:$F$106, "NA")</f>
        <v>10.11.2023</v>
      </c>
      <c r="I64" cm="1">
        <f t="array" ref="I64">_xlfn.XLOOKUP($A64&amp;$B64&amp;$C64, [1]IC_Cl!$C$2:$C$106&amp;[1]IC_Cl!$D$2:$D$106&amp;[1]IC_Cl!$E$2:$E$106, [1]IC_Cl!$M$2:$M$106, "NA")</f>
        <v>10</v>
      </c>
      <c r="J64" s="4" cm="1">
        <f t="array" ref="J64">_xlfn.XLOOKUP($A64&amp;$B64&amp;$C64, [1]IC_Cl!$C$2:$C$106&amp;[1]IC_Cl!$D$2:$D$106&amp;[1]IC_Cl!$E$2:$E$106, [1]IC_Cl!$I$2:$I$106, "NA")</f>
        <v>0.16400000000000001</v>
      </c>
      <c r="K64" s="4" t="str" cm="1">
        <f t="array" ref="K64">_xlfn.XLOOKUP($A64&amp;$B64&amp;$C64, [1]IC_Cl!$C$2:$C$106&amp;[1]IC_Cl!$D$2:$D$106&amp;[1]IC_Cl!$E$2:$E$106, [1]IC_Cl!$N$2:$N$106, "NA")</f>
        <v>NA</v>
      </c>
      <c r="L64" s="4" t="str" cm="1">
        <f t="array" ref="L64">_xlfn.XLOOKUP($A64&amp;$B64&amp;$C64, [1]IC_Cl!$C$2:$C$106&amp;[1]IC_Cl!$D$2:$D$106&amp;[1]IC_Cl!$E$2:$E$106, [1]IC_Cl!$O$2:$O$106, "NA")</f>
        <v>NA</v>
      </c>
      <c r="M64" s="4" t="str" cm="1">
        <f t="array" ref="M64">_xlfn.XLOOKUP($A64&amp;$B64&amp;$C64, [1]IC_Nitrite!$C$2:$C$106&amp;[1]IC_Nitrite!$D$2:$D$106&amp;[1]IC_Nitrite!$E$2:$E$106, [1]IC_Nitrite!$I$2:$I$106, "NA")</f>
        <v>NA</v>
      </c>
      <c r="N64" s="4" t="str" cm="1">
        <f t="array" ref="N64">_xlfn.XLOOKUP($A64&amp;$B64&amp;$C64, [1]IC_Nitrite!$C$2:$C$106&amp;[1]IC_Nitrite!$D$2:$D$106&amp;[1]IC_Nitrite!$E$2:$E$106, [1]IC_Nitrite!$N$2:$N$106, "NA")</f>
        <v>NA</v>
      </c>
      <c r="O64" s="4" t="str" cm="1">
        <f t="array" ref="O64">_xlfn.XLOOKUP($A64&amp;$B64&amp;$C64, [1]IC_Nitrite!$C$2:$C$106&amp;[1]IC_Nitrite!$D$2:$D$106&amp;[1]IC_Nitrite!$E$2:$E$106, [1]IC_Nitrite!$O$2:$O$106, "NA")</f>
        <v>NA</v>
      </c>
      <c r="P64" s="4" cm="1">
        <f t="array" ref="P64">_xlfn.XLOOKUP($A64&amp;$B64&amp;$C64, [1]IC_Nitrate!$C$2:$C$106&amp;[1]IC_Nitrate!$D$2:$D$106&amp;[1]IC_Nitrate!$E$2:$E$106, [1]IC_Nitrate!$I$2:$I$106, "NA")</f>
        <v>1.67E-2</v>
      </c>
      <c r="Q64" s="4" cm="1">
        <f t="array" ref="Q64">_xlfn.XLOOKUP($A64&amp;$B64&amp;$C64, [1]IC_Nitrate!$C$2:$C$106&amp;[1]IC_Nitrate!$D$2:$D$106&amp;[1]IC_Nitrate!$E$2:$E$106, [1]IC_Nitrate!$N$2:$N$106, "NA")</f>
        <v>-2.4639512245538921E-2</v>
      </c>
      <c r="R64" s="4" t="str" cm="1">
        <f t="array" ref="R64">_xlfn.XLOOKUP($A64&amp;$B64&amp;$C64, [1]IC_Nitrate!$C$2:$C$106&amp;[1]IC_Nitrate!$D$2:$D$106&amp;[1]IC_Nitrate!$E$2:$E$106, [1]IC_Nitrate!$O$2:$O$106, "NA")</f>
        <v>NA</v>
      </c>
      <c r="S64" s="4" cm="1">
        <f t="array" ref="S64">_xlfn.XLOOKUP($A64&amp;$B64&amp;$C64, [1]IC_SO4!$C$2:$C$106&amp;[1]IC_SO4!$D$2:$D$106&amp;[1]IC_SO4!$E$2:$E$106, [1]IC_SO4!$I$2:$I$106, "NA")</f>
        <v>4.7800000000000002E-2</v>
      </c>
      <c r="T64" s="4" t="str" cm="1">
        <f t="array" ref="T64">_xlfn.XLOOKUP($A64&amp;$B64&amp;$C64, [1]IC_SO4!$C$2:$C$106&amp;[1]IC_SO4!$D$2:$D$106&amp;[1]IC_SO4!$E$2:$E$106, [1]IC_SO4!$N$2:$N$106, "NA")</f>
        <v>NA</v>
      </c>
      <c r="U64" s="4" t="str" cm="1">
        <f t="array" ref="U64">_xlfn.XLOOKUP($A64&amp;$B64&amp;$C64, [1]IC_SO4!$C$2:$C$106&amp;[1]IC_SO4!$D$2:$D$106&amp;[1]IC_SO4!$E$2:$E$106, [1]IC_SO4!$O$2:$O$106, "NA")</f>
        <v>NA</v>
      </c>
      <c r="V64" t="str" cm="1">
        <f t="array" ref="V64">_xlfn.XLOOKUP($A64&amp;$B64&amp;$C64, [1]IC_Cl!$C$2:$C$106&amp;[1]IC_Cl!$D$2:$D$106&amp;[1]IC_Cl!$E$2:$E$106, [1]IC_Cl!$P$2:$P$106, "NA")</f>
        <v>20 80 Bottom</v>
      </c>
    </row>
    <row r="65" spans="1:22" x14ac:dyDescent="0.25">
      <c r="A65">
        <v>20</v>
      </c>
      <c r="B65">
        <v>80</v>
      </c>
      <c r="C65" t="s">
        <v>36</v>
      </c>
      <c r="D65">
        <v>1</v>
      </c>
      <c r="E65">
        <v>55.249620024114797</v>
      </c>
      <c r="F65">
        <v>-4.48465699329972</v>
      </c>
      <c r="G65">
        <v>326.38955700000002</v>
      </c>
      <c r="H65" t="str" cm="1">
        <f t="array" ref="H65">_xlfn.XLOOKUP($A65&amp;$B65&amp;$C65, [1]IC_Cl!$C$2:$C$106&amp;[1]IC_Cl!$D$2:$D$106&amp;[1]IC_Cl!$E$2:$E$106, [1]IC_Cl!$F$2:$F$106, "NA")</f>
        <v>10.11.2023</v>
      </c>
      <c r="I65" cm="1">
        <f t="array" ref="I65">_xlfn.XLOOKUP($A65&amp;$B65&amp;$C65, [1]IC_Cl!$C$2:$C$106&amp;[1]IC_Cl!$D$2:$D$106&amp;[1]IC_Cl!$E$2:$E$106, [1]IC_Cl!$M$2:$M$106, "NA")</f>
        <v>10</v>
      </c>
      <c r="J65" s="4" cm="1">
        <f t="array" ref="J65">_xlfn.XLOOKUP($A65&amp;$B65&amp;$C65, [1]IC_Cl!$C$2:$C$106&amp;[1]IC_Cl!$D$2:$D$106&amp;[1]IC_Cl!$E$2:$E$106, [1]IC_Cl!$I$2:$I$106, "NA")</f>
        <v>8.4000000000000005E-2</v>
      </c>
      <c r="K65" s="4" t="str" cm="1">
        <f t="array" ref="K65">_xlfn.XLOOKUP($A65&amp;$B65&amp;$C65, [1]IC_Cl!$C$2:$C$106&amp;[1]IC_Cl!$D$2:$D$106&amp;[1]IC_Cl!$E$2:$E$106, [1]IC_Cl!$N$2:$N$106, "NA")</f>
        <v>NA</v>
      </c>
      <c r="L65" s="4" t="str" cm="1">
        <f t="array" ref="L65">_xlfn.XLOOKUP($A65&amp;$B65&amp;$C65, [1]IC_Cl!$C$2:$C$106&amp;[1]IC_Cl!$D$2:$D$106&amp;[1]IC_Cl!$E$2:$E$106, [1]IC_Cl!$O$2:$O$106, "NA")</f>
        <v>NA</v>
      </c>
      <c r="M65" s="4" t="str" cm="1">
        <f t="array" ref="M65">_xlfn.XLOOKUP($A65&amp;$B65&amp;$C65, [1]IC_Nitrite!$C$2:$C$106&amp;[1]IC_Nitrite!$D$2:$D$106&amp;[1]IC_Nitrite!$E$2:$E$106, [1]IC_Nitrite!$I$2:$I$106, "NA")</f>
        <v>NA</v>
      </c>
      <c r="N65" s="4" t="str" cm="1">
        <f t="array" ref="N65">_xlfn.XLOOKUP($A65&amp;$B65&amp;$C65, [1]IC_Nitrite!$C$2:$C$106&amp;[1]IC_Nitrite!$D$2:$D$106&amp;[1]IC_Nitrite!$E$2:$E$106, [1]IC_Nitrite!$N$2:$N$106, "NA")</f>
        <v>NA</v>
      </c>
      <c r="O65" s="4" t="str" cm="1">
        <f t="array" ref="O65">_xlfn.XLOOKUP($A65&amp;$B65&amp;$C65, [1]IC_Nitrite!$C$2:$C$106&amp;[1]IC_Nitrite!$D$2:$D$106&amp;[1]IC_Nitrite!$E$2:$E$106, [1]IC_Nitrite!$O$2:$O$106, "NA")</f>
        <v>NA</v>
      </c>
      <c r="P65" s="4" cm="1">
        <f t="array" ref="P65">_xlfn.XLOOKUP($A65&amp;$B65&amp;$C65, [1]IC_Nitrate!$C$2:$C$106&amp;[1]IC_Nitrate!$D$2:$D$106&amp;[1]IC_Nitrate!$E$2:$E$106, [1]IC_Nitrate!$I$2:$I$106, "NA")</f>
        <v>1.2699999999999999E-2</v>
      </c>
      <c r="Q65" s="4" cm="1">
        <f t="array" ref="Q65">_xlfn.XLOOKUP($A65&amp;$B65&amp;$C65, [1]IC_Nitrate!$C$2:$C$106&amp;[1]IC_Nitrate!$D$2:$D$106&amp;[1]IC_Nitrate!$E$2:$E$106, [1]IC_Nitrate!$N$2:$N$106, "NA")</f>
        <v>-0.41491499817898503</v>
      </c>
      <c r="R65" s="4" t="str" cm="1">
        <f t="array" ref="R65">_xlfn.XLOOKUP($A65&amp;$B65&amp;$C65, [1]IC_Nitrate!$C$2:$C$106&amp;[1]IC_Nitrate!$D$2:$D$106&amp;[1]IC_Nitrate!$E$2:$E$106, [1]IC_Nitrate!$O$2:$O$106, "NA")</f>
        <v>NA</v>
      </c>
      <c r="S65" s="4" cm="1">
        <f t="array" ref="S65">_xlfn.XLOOKUP($A65&amp;$B65&amp;$C65, [1]IC_SO4!$C$2:$C$106&amp;[1]IC_SO4!$D$2:$D$106&amp;[1]IC_SO4!$E$2:$E$106, [1]IC_SO4!$I$2:$I$106, "NA")</f>
        <v>3.1300000000000001E-2</v>
      </c>
      <c r="T65" s="4" t="str" cm="1">
        <f t="array" ref="T65">_xlfn.XLOOKUP($A65&amp;$B65&amp;$C65, [1]IC_SO4!$C$2:$C$106&amp;[1]IC_SO4!$D$2:$D$106&amp;[1]IC_SO4!$E$2:$E$106, [1]IC_SO4!$N$2:$N$106, "NA")</f>
        <v>NA</v>
      </c>
      <c r="U65" s="4" t="str" cm="1">
        <f t="array" ref="U65">_xlfn.XLOOKUP($A65&amp;$B65&amp;$C65, [1]IC_SO4!$C$2:$C$106&amp;[1]IC_SO4!$D$2:$D$106&amp;[1]IC_SO4!$E$2:$E$106, [1]IC_SO4!$O$2:$O$106, "NA")</f>
        <v>NA</v>
      </c>
      <c r="V65" t="str" cm="1">
        <f t="array" ref="V65">_xlfn.XLOOKUP($A65&amp;$B65&amp;$C65, [1]IC_Cl!$C$2:$C$106&amp;[1]IC_Cl!$D$2:$D$106&amp;[1]IC_Cl!$E$2:$E$106, [1]IC_Cl!$P$2:$P$106, "NA")</f>
        <v>20 70 Bottom</v>
      </c>
    </row>
    <row r="66" spans="1:22" x14ac:dyDescent="0.25">
      <c r="A66">
        <v>20</v>
      </c>
      <c r="B66">
        <v>90</v>
      </c>
      <c r="C66" t="s">
        <v>36</v>
      </c>
      <c r="D66">
        <v>1</v>
      </c>
      <c r="E66">
        <v>55.249552968889397</v>
      </c>
      <c r="F66">
        <v>-4.4846910238265902</v>
      </c>
      <c r="G66">
        <v>324.07824699999901</v>
      </c>
      <c r="H66" t="str" cm="1">
        <f t="array" ref="H66">_xlfn.XLOOKUP($A66&amp;$B66&amp;$C66, [1]IC_Cl!$C$2:$C$106&amp;[1]IC_Cl!$D$2:$D$106&amp;[1]IC_Cl!$E$2:$E$106, [1]IC_Cl!$F$2:$F$106, "NA")</f>
        <v>23.11.2023</v>
      </c>
      <c r="I66" cm="1">
        <f t="array" ref="I66">_xlfn.XLOOKUP($A66&amp;$B66&amp;$C66, [1]IC_Cl!$C$2:$C$106&amp;[1]IC_Cl!$D$2:$D$106&amp;[1]IC_Cl!$E$2:$E$106, [1]IC_Cl!$M$2:$M$106, "NA")</f>
        <v>5</v>
      </c>
      <c r="J66" s="4" cm="1">
        <f t="array" ref="J66">_xlfn.XLOOKUP($A66&amp;$B66&amp;$C66, [1]IC_Cl!$C$2:$C$106&amp;[1]IC_Cl!$D$2:$D$106&amp;[1]IC_Cl!$E$2:$E$106, [1]IC_Cl!$I$2:$I$106, "NA")</f>
        <v>0.27079999999999999</v>
      </c>
      <c r="K66" s="4" t="str" cm="1">
        <f t="array" ref="K66">_xlfn.XLOOKUP($A66&amp;$B66&amp;$C66, [1]IC_Cl!$C$2:$C$106&amp;[1]IC_Cl!$D$2:$D$106&amp;[1]IC_Cl!$E$2:$E$106, [1]IC_Cl!$N$2:$N$106, "NA")</f>
        <v>NA</v>
      </c>
      <c r="L66" s="4" t="str" cm="1">
        <f t="array" ref="L66">_xlfn.XLOOKUP($A66&amp;$B66&amp;$C66, [1]IC_Cl!$C$2:$C$106&amp;[1]IC_Cl!$D$2:$D$106&amp;[1]IC_Cl!$E$2:$E$106, [1]IC_Cl!$O$2:$O$106, "NA")</f>
        <v>NA</v>
      </c>
      <c r="M66" s="4" t="str" cm="1">
        <f t="array" ref="M66">_xlfn.XLOOKUP($A66&amp;$B66&amp;$C66, [1]IC_Nitrite!$C$2:$C$106&amp;[1]IC_Nitrite!$D$2:$D$106&amp;[1]IC_Nitrite!$E$2:$E$106, [1]IC_Nitrite!$I$2:$I$106, "NA")</f>
        <v>NA</v>
      </c>
      <c r="N66" s="4" t="str" cm="1">
        <f t="array" ref="N66">_xlfn.XLOOKUP($A66&amp;$B66&amp;$C66, [1]IC_Nitrite!$C$2:$C$106&amp;[1]IC_Nitrite!$D$2:$D$106&amp;[1]IC_Nitrite!$E$2:$E$106, [1]IC_Nitrite!$N$2:$N$106, "NA")</f>
        <v>NA</v>
      </c>
      <c r="O66" s="4" t="str" cm="1">
        <f t="array" ref="O66">_xlfn.XLOOKUP($A66&amp;$B66&amp;$C66, [1]IC_Nitrite!$C$2:$C$106&amp;[1]IC_Nitrite!$D$2:$D$106&amp;[1]IC_Nitrite!$E$2:$E$106, [1]IC_Nitrite!$O$2:$O$106, "NA")</f>
        <v>NA</v>
      </c>
      <c r="P66" s="4" cm="1">
        <f t="array" ref="P66">_xlfn.XLOOKUP($A66&amp;$B66&amp;$C66, [1]IC_Nitrate!$C$2:$C$106&amp;[1]IC_Nitrate!$D$2:$D$106&amp;[1]IC_Nitrate!$E$2:$E$106, [1]IC_Nitrate!$I$2:$I$106, "NA")</f>
        <v>1.6199999999999999E-2</v>
      </c>
      <c r="Q66" s="4" t="str" cm="1">
        <f t="array" ref="Q66">_xlfn.XLOOKUP($A66&amp;$B66&amp;$C66, [1]IC_Nitrate!$C$2:$C$106&amp;[1]IC_Nitrate!$D$2:$D$106&amp;[1]IC_Nitrate!$E$2:$E$106, [1]IC_Nitrate!$N$2:$N$106, "NA")</f>
        <v>NA</v>
      </c>
      <c r="R66" s="4" t="str" cm="1">
        <f t="array" ref="R66">_xlfn.XLOOKUP($A66&amp;$B66&amp;$C66, [1]IC_Nitrate!$C$2:$C$106&amp;[1]IC_Nitrate!$D$2:$D$106&amp;[1]IC_Nitrate!$E$2:$E$106, [1]IC_Nitrate!$O$2:$O$106, "NA")</f>
        <v>NA</v>
      </c>
      <c r="S66" s="4" cm="1">
        <f t="array" ref="S66">_xlfn.XLOOKUP($A66&amp;$B66&amp;$C66, [1]IC_SO4!$C$2:$C$106&amp;[1]IC_SO4!$D$2:$D$106&amp;[1]IC_SO4!$E$2:$E$106, [1]IC_SO4!$I$2:$I$106, "NA")</f>
        <v>0.12790000000000001</v>
      </c>
      <c r="T66" s="4" cm="1">
        <f t="array" ref="T66">_xlfn.XLOOKUP($A66&amp;$B66&amp;$C66, [1]IC_SO4!$C$2:$C$106&amp;[1]IC_SO4!$D$2:$D$106&amp;[1]IC_SO4!$E$2:$E$106, [1]IC_SO4!$N$2:$N$106, "NA")</f>
        <v>5.4221123628180345</v>
      </c>
      <c r="U66" s="4" cm="1">
        <f t="array" ref="U66">_xlfn.XLOOKUP($A66&amp;$B66&amp;$C66, [1]IC_SO4!$C$2:$C$106&amp;[1]IC_SO4!$D$2:$D$106&amp;[1]IC_SO4!$E$2:$E$106, [1]IC_SO4!$O$2:$O$106, "NA")</f>
        <v>5.7609999999999992</v>
      </c>
      <c r="V66" t="str" cm="1">
        <f t="array" ref="V66">_xlfn.XLOOKUP($A66&amp;$B66&amp;$C66, [1]IC_Cl!$C$2:$C$106&amp;[1]IC_Cl!$D$2:$D$106&amp;[1]IC_Cl!$E$2:$E$106, [1]IC_Cl!$P$2:$P$106, "NA")</f>
        <v>20 90 Bottom</v>
      </c>
    </row>
    <row r="67" spans="1:22" x14ac:dyDescent="0.25">
      <c r="A67">
        <v>20</v>
      </c>
      <c r="B67">
        <v>100</v>
      </c>
      <c r="C67" t="s">
        <v>36</v>
      </c>
      <c r="D67">
        <v>1</v>
      </c>
      <c r="E67">
        <v>55.249464959999997</v>
      </c>
      <c r="F67">
        <v>-4.4847099669999997</v>
      </c>
      <c r="G67">
        <v>332.71661399999999</v>
      </c>
      <c r="H67" t="str" cm="1">
        <f t="array" ref="H67">_xlfn.XLOOKUP($A67&amp;$B67&amp;$C67, [1]IC_Cl!$C$2:$C$106&amp;[1]IC_Cl!$D$2:$D$106&amp;[1]IC_Cl!$E$2:$E$106, [1]IC_Cl!$F$2:$F$106, "NA")</f>
        <v>23.11.2023</v>
      </c>
      <c r="I67" cm="1">
        <f t="array" ref="I67">_xlfn.XLOOKUP($A67&amp;$B67&amp;$C67, [1]IC_Cl!$C$2:$C$106&amp;[1]IC_Cl!$D$2:$D$106&amp;[1]IC_Cl!$E$2:$E$106, [1]IC_Cl!$M$2:$M$106, "NA")</f>
        <v>25</v>
      </c>
      <c r="J67" s="4" cm="1">
        <f t="array" ref="J67">_xlfn.XLOOKUP($A67&amp;$B67&amp;$C67, [1]IC_Cl!$C$2:$C$106&amp;[1]IC_Cl!$D$2:$D$106&amp;[1]IC_Cl!$E$2:$E$106, [1]IC_Cl!$I$2:$I$106, "NA")</f>
        <v>42.41</v>
      </c>
      <c r="K67" s="4" cm="1">
        <f t="array" ref="K67">_xlfn.XLOOKUP($A67&amp;$B67&amp;$C67, [1]IC_Cl!$C$2:$C$106&amp;[1]IC_Cl!$D$2:$D$106&amp;[1]IC_Cl!$E$2:$E$106, [1]IC_Cl!$N$2:$N$106, "NA")</f>
        <v>5327.6236120159256</v>
      </c>
      <c r="L67" s="4" cm="1">
        <f t="array" ref="L67">_xlfn.XLOOKUP($A67&amp;$B67&amp;$C67, [1]IC_Cl!$C$2:$C$106&amp;[1]IC_Cl!$D$2:$D$106&amp;[1]IC_Cl!$E$2:$E$106, [1]IC_Cl!$O$2:$O$106, "NA")</f>
        <v>5356.16</v>
      </c>
      <c r="M67" s="4" cm="1">
        <f t="array" ref="M67">_xlfn.XLOOKUP($A67&amp;$B67&amp;$C67, [1]IC_Nitrite!$C$2:$C$106&amp;[1]IC_Nitrite!$D$2:$D$106&amp;[1]IC_Nitrite!$E$2:$E$106, [1]IC_Nitrite!$I$2:$I$106, "NA")</f>
        <v>0.75380000000000003</v>
      </c>
      <c r="N67" s="4" cm="1">
        <f t="array" ref="N67">_xlfn.XLOOKUP($A67&amp;$B67&amp;$C67, [1]IC_Nitrite!$C$2:$C$106&amp;[1]IC_Nitrite!$D$2:$D$106&amp;[1]IC_Nitrite!$E$2:$E$106, [1]IC_Nitrite!$N$2:$N$106, "NA")</f>
        <v>180.98926558670968</v>
      </c>
      <c r="O67" s="4" cm="1">
        <f t="array" ref="O67">_xlfn.XLOOKUP($A67&amp;$B67&amp;$C67, [1]IC_Nitrite!$C$2:$C$106&amp;[1]IC_Nitrite!$D$2:$D$106&amp;[1]IC_Nitrite!$E$2:$E$106, [1]IC_Nitrite!$O$2:$O$106, "NA")</f>
        <v>183.6275</v>
      </c>
      <c r="P67" s="4" cm="1">
        <f t="array" ref="P67">_xlfn.XLOOKUP($A67&amp;$B67&amp;$C67, [1]IC_Nitrate!$C$2:$C$106&amp;[1]IC_Nitrate!$D$2:$D$106&amp;[1]IC_Nitrate!$E$2:$E$106, [1]IC_Nitrate!$I$2:$I$106, "NA")</f>
        <v>9.7000000000000003E-3</v>
      </c>
      <c r="Q67" s="4" t="str" cm="1">
        <f t="array" ref="Q67">_xlfn.XLOOKUP($A67&amp;$B67&amp;$C67, [1]IC_Nitrate!$C$2:$C$106&amp;[1]IC_Nitrate!$D$2:$D$106&amp;[1]IC_Nitrate!$E$2:$E$106, [1]IC_Nitrate!$N$2:$N$106, "NA")</f>
        <v>NA</v>
      </c>
      <c r="R67" s="4" t="str" cm="1">
        <f t="array" ref="R67">_xlfn.XLOOKUP($A67&amp;$B67&amp;$C67, [1]IC_Nitrate!$C$2:$C$106&amp;[1]IC_Nitrate!$D$2:$D$106&amp;[1]IC_Nitrate!$E$2:$E$106, [1]IC_Nitrate!$O$2:$O$106, "NA")</f>
        <v>NA</v>
      </c>
      <c r="S67" s="4" t="str" cm="1">
        <f t="array" ref="S67">_xlfn.XLOOKUP($A67&amp;$B67&amp;$C67, [1]IC_SO4!$C$2:$C$106&amp;[1]IC_SO4!$D$2:$D$106&amp;[1]IC_SO4!$E$2:$E$106, [1]IC_SO4!$I$2:$I$106, "NA")</f>
        <v>NA</v>
      </c>
      <c r="T67" s="4" t="str" cm="1">
        <f t="array" ref="T67">_xlfn.XLOOKUP($A67&amp;$B67&amp;$C67, [1]IC_SO4!$C$2:$C$106&amp;[1]IC_SO4!$D$2:$D$106&amp;[1]IC_SO4!$E$2:$E$106, [1]IC_SO4!$N$2:$N$106, "NA")</f>
        <v>NA</v>
      </c>
      <c r="U67" s="4" t="str" cm="1">
        <f t="array" ref="U67">_xlfn.XLOOKUP($A67&amp;$B67&amp;$C67, [1]IC_SO4!$C$2:$C$106&amp;[1]IC_SO4!$D$2:$D$106&amp;[1]IC_SO4!$E$2:$E$106, [1]IC_SO4!$O$2:$O$106, "NA")</f>
        <v>NA</v>
      </c>
      <c r="V67" t="str" cm="1">
        <f t="array" ref="V67">_xlfn.XLOOKUP($A67&amp;$B67&amp;$C67, [1]IC_Cl!$C$2:$C$106&amp;[1]IC_Cl!$D$2:$D$106&amp;[1]IC_Cl!$E$2:$E$106, [1]IC_Cl!$P$2:$P$106, "NA")</f>
        <v>20 100 Bottom diluted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6BDB-53AD-4E32-B6CE-365907048FD7}">
  <dimension ref="A1:AB67"/>
  <sheetViews>
    <sheetView topLeftCell="G1" zoomScale="85" zoomScaleNormal="85" workbookViewId="0">
      <selection sqref="A1:G67"/>
    </sheetView>
  </sheetViews>
  <sheetFormatPr defaultRowHeight="15" x14ac:dyDescent="0.25"/>
  <cols>
    <col min="1" max="7" width="15.7109375" customWidth="1"/>
    <col min="8" max="8" width="19" customWidth="1"/>
    <col min="9" max="9" width="16.42578125" customWidth="1"/>
    <col min="10" max="10" width="13.85546875" bestFit="1" customWidth="1"/>
    <col min="11" max="11" width="15.42578125" customWidth="1"/>
  </cols>
  <sheetData>
    <row r="1" spans="1:28" x14ac:dyDescent="0.2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</row>
    <row r="2" spans="1:28" x14ac:dyDescent="0.25">
      <c r="A2">
        <v>0</v>
      </c>
      <c r="B2">
        <v>0</v>
      </c>
      <c r="C2" t="s">
        <v>15</v>
      </c>
      <c r="D2">
        <v>0</v>
      </c>
      <c r="E2">
        <v>55.250344974920097</v>
      </c>
      <c r="F2">
        <v>-4.4844399858266097</v>
      </c>
      <c r="G2">
        <v>336.470032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</row>
    <row r="3" spans="1:28" x14ac:dyDescent="0.25">
      <c r="A3">
        <v>0</v>
      </c>
      <c r="B3">
        <v>10</v>
      </c>
      <c r="C3" t="s">
        <v>15</v>
      </c>
      <c r="D3">
        <v>1</v>
      </c>
      <c r="E3">
        <v>55.250236010178902</v>
      </c>
      <c r="F3">
        <v>-4.4844699930399603</v>
      </c>
      <c r="G3">
        <v>331.82421900000003</v>
      </c>
      <c r="H3" s="3">
        <v>45246.510115740741</v>
      </c>
      <c r="I3">
        <v>5</v>
      </c>
      <c r="J3" s="5">
        <f>INDEX([2]ICP_Mn_Drift!$I$3:$I$86, MATCH($H3, [2]ICP_Mn_Drift!$E$3:$E$86, 0))</f>
        <v>712110.22</v>
      </c>
      <c r="K3" s="5">
        <f>INDEX([2]ICP_Mn_Drift!$O$3:$O$86, MATCH($H3, [2]ICP_Mn_Drift!$E$3:$E$86, 0))</f>
        <v>379.1421976683136</v>
      </c>
      <c r="L3" s="5">
        <f>INDEX([2]ICP_Mn_Drift!$P$3:$P$86, MATCH($H3, [2]ICP_Mn_Drift!$E$3:$E$86, 0))</f>
        <v>392.53</v>
      </c>
      <c r="M3" s="5">
        <f>INDEX([2]ICP_As_Drift!$I$3:$I$86, MATCH($H3, [2]ICP_As_Drift!$E$3:$E$86, 0))</f>
        <v>3737.17</v>
      </c>
      <c r="N3" s="5" t="str">
        <f>INDEX([2]ICP_As_Drift!$O$3:$O$86, MATCH($H3, [2]ICP_As_Drift!$E$3:$E$86, 0))</f>
        <v>NA</v>
      </c>
      <c r="O3" s="5" t="str">
        <f>INDEX([2]ICP_As_Drift!$P$3:$P$86, MATCH($H3, [2]ICP_As_Drift!$E$3:$E$86, 0))</f>
        <v>NA</v>
      </c>
      <c r="P3" s="5">
        <f>INDEX([2]ICP_Al_Drift!$I$3:$I$86, MATCH($H3, [2]ICP_Al_Drift!$E$3:$E$86, 0))</f>
        <v>124383.24</v>
      </c>
      <c r="Q3" s="5">
        <f>INDEX([2]ICP_Al_Drift!$O$3:$O$86, MATCH($H3, [2]ICP_Al_Drift!$E$3:$E$86, 0))</f>
        <v>1308.7807538712798</v>
      </c>
      <c r="R3" s="5">
        <f>INDEX([2]ICP_Al_Drift!$P$3:$P$86, MATCH($H3, [2]ICP_Al_Drift!$E$3:$E$86, 0))</f>
        <v>1442.59</v>
      </c>
      <c r="S3" s="5">
        <f>INDEX([2]ICP_56_Fe_Drift!$I$3:$I$86, MATCH($H3, [2]ICP_56_Fe_Drift!$E$3:$E$86, 0))</f>
        <v>10692970.26</v>
      </c>
      <c r="T3" s="5">
        <f>INDEX([2]ICP_56_Fe_Drift!$O$3:$O$86, MATCH($H3, [2]ICP_56_Fe_Drift!$E$3:$E$86, 0))</f>
        <v>3361.6800306861333</v>
      </c>
      <c r="U3" s="5">
        <f>INDEX([2]ICP_56_Fe_Drift!$P$3:$P$86, MATCH($H3, [2]ICP_56_Fe_Drift!$E$3:$E$86, 0))</f>
        <v>3624.5749999999998</v>
      </c>
      <c r="V3" s="5">
        <f>INDEX([2]ICP_57_Fe_Drift!$I$3:$I$86, MATCH($H3, [2]ICP_57_Fe_Drift!$E$3:$E$86, 0))</f>
        <v>276623.07</v>
      </c>
      <c r="W3" s="5">
        <f>INDEX([2]ICP_57_Fe_Drift!$O$3:$O$86, MATCH($H3, [2]ICP_57_Fe_Drift!$E$3:$E$86, 0))</f>
        <v>3446.1870131783035</v>
      </c>
      <c r="X3" s="5">
        <f>INDEX([2]ICP_57_Fe_Drift!$P$3:$P$86, MATCH($H3, [2]ICP_57_Fe_Drift!$E$3:$E$86, 0))</f>
        <v>3715.48</v>
      </c>
      <c r="Y3" t="s">
        <v>280</v>
      </c>
    </row>
    <row r="4" spans="1:28" x14ac:dyDescent="0.25">
      <c r="A4">
        <v>0</v>
      </c>
      <c r="B4">
        <v>20</v>
      </c>
      <c r="C4" t="s">
        <v>15</v>
      </c>
      <c r="D4">
        <v>1</v>
      </c>
      <c r="E4">
        <v>55.250206002965498</v>
      </c>
      <c r="F4">
        <v>-4.4845040235668403</v>
      </c>
      <c r="G4">
        <v>333.71362299999902</v>
      </c>
      <c r="H4" s="3">
        <v>45246.511261574073</v>
      </c>
      <c r="I4">
        <v>5</v>
      </c>
      <c r="J4" s="5">
        <f>INDEX([2]ICP_Mn_Drift!$I$3:$I$86, MATCH($H4, [2]ICP_Mn_Drift!$E$3:$E$86, 0))</f>
        <v>1922096.74</v>
      </c>
      <c r="K4" s="5">
        <f>INDEX([2]ICP_Mn_Drift!$O$3:$O$86, MATCH($H4, [2]ICP_Mn_Drift!$E$3:$E$86, 0))</f>
        <v>1050.0791909457068</v>
      </c>
      <c r="L4" s="5">
        <f>INDEX([2]ICP_Mn_Drift!$P$3:$P$86, MATCH($H4, [2]ICP_Mn_Drift!$E$3:$E$86, 0))</f>
        <v>1060.835</v>
      </c>
      <c r="M4" s="5">
        <f>INDEX([2]ICP_As_Drift!$I$3:$I$86, MATCH($H4, [2]ICP_As_Drift!$E$3:$E$86, 0))</f>
        <v>8398.14</v>
      </c>
      <c r="N4" s="5" t="str">
        <f>INDEX([2]ICP_As_Drift!$O$3:$O$86, MATCH($H4, [2]ICP_As_Drift!$E$3:$E$86, 0))</f>
        <v>NA</v>
      </c>
      <c r="O4" s="5" t="str">
        <f>INDEX([2]ICP_As_Drift!$P$3:$P$86, MATCH($H4, [2]ICP_As_Drift!$E$3:$E$86, 0))</f>
        <v>NA</v>
      </c>
      <c r="P4" s="5">
        <f>INDEX([2]ICP_Al_Drift!$I$3:$I$86, MATCH($H4, [2]ICP_Al_Drift!$E$3:$E$86, 0))</f>
        <v>189711.42</v>
      </c>
      <c r="Q4" s="5">
        <f>INDEX([2]ICP_Al_Drift!$O$3:$O$86, MATCH($H4, [2]ICP_Al_Drift!$E$3:$E$86, 0))</f>
        <v>2077.5168423074401</v>
      </c>
      <c r="R4" s="5">
        <f>INDEX([2]ICP_Al_Drift!$P$3:$P$86, MATCH($H4, [2]ICP_Al_Drift!$E$3:$E$86, 0))</f>
        <v>2210.0299999999997</v>
      </c>
      <c r="S4" s="5">
        <f>INDEX([2]ICP_56_Fe_Drift!$I$3:$I$86, MATCH($H4, [2]ICP_56_Fe_Drift!$E$3:$E$86, 0))</f>
        <v>24942317.129999999</v>
      </c>
      <c r="T4" s="5">
        <f>INDEX([2]ICP_56_Fe_Drift!$O$3:$O$86, MATCH($H4, [2]ICP_56_Fe_Drift!$E$3:$E$86, 0))</f>
        <v>8988.08172125696</v>
      </c>
      <c r="U4" s="5">
        <f>INDEX([2]ICP_56_Fe_Drift!$P$3:$P$86, MATCH($H4, [2]ICP_56_Fe_Drift!$E$3:$E$86, 0))</f>
        <v>8471.44</v>
      </c>
      <c r="V4" s="5">
        <f>INDEX([2]ICP_57_Fe_Drift!$I$3:$I$86, MATCH($H4, [2]ICP_57_Fe_Drift!$E$3:$E$86, 0))</f>
        <v>643767.06000000006</v>
      </c>
      <c r="W4" s="5">
        <f>INDEX([2]ICP_57_Fe_Drift!$O$3:$O$86, MATCH($H4, [2]ICP_57_Fe_Drift!$E$3:$E$86, 0))</f>
        <v>9198.9701809381113</v>
      </c>
      <c r="X4" s="5">
        <f>INDEX([2]ICP_57_Fe_Drift!$P$3:$P$86, MATCH($H4, [2]ICP_57_Fe_Drift!$E$3:$E$86, 0))</f>
        <v>8667.2049999999999</v>
      </c>
      <c r="Y4" t="s">
        <v>280</v>
      </c>
      <c r="Z4" t="s">
        <v>281</v>
      </c>
      <c r="AA4" t="s">
        <v>281</v>
      </c>
    </row>
    <row r="5" spans="1:28" x14ac:dyDescent="0.25">
      <c r="A5">
        <v>0</v>
      </c>
      <c r="B5">
        <v>30</v>
      </c>
      <c r="C5" t="s">
        <v>15</v>
      </c>
      <c r="D5">
        <v>1</v>
      </c>
      <c r="E5">
        <v>55.250138999999997</v>
      </c>
      <c r="F5">
        <v>-4.4846430000000002</v>
      </c>
      <c r="G5" t="s">
        <v>26</v>
      </c>
      <c r="H5" s="3">
        <v>45246.512361111112</v>
      </c>
      <c r="I5">
        <v>5</v>
      </c>
      <c r="J5" s="5">
        <f>INDEX([2]ICP_Mn_Drift!$I$3:$I$86, MATCH($H5, [2]ICP_Mn_Drift!$E$3:$E$86, 0))</f>
        <v>132889.63</v>
      </c>
      <c r="K5" s="5">
        <f>INDEX([2]ICP_Mn_Drift!$O$3:$O$86, MATCH($H5, [2]ICP_Mn_Drift!$E$3:$E$86, 0))</f>
        <v>57.964635211702323</v>
      </c>
      <c r="L5" s="5">
        <f>INDEX([2]ICP_Mn_Drift!$P$3:$P$86, MATCH($H5, [2]ICP_Mn_Drift!$E$3:$E$86, 0))</f>
        <v>72.614999999999995</v>
      </c>
      <c r="M5" s="5">
        <f>INDEX([2]ICP_As_Drift!$I$3:$I$86, MATCH($H5, [2]ICP_As_Drift!$E$3:$E$86, 0))</f>
        <v>1000.37</v>
      </c>
      <c r="N5" s="5" t="str">
        <f>INDEX([2]ICP_As_Drift!$O$3:$O$86, MATCH($H5, [2]ICP_As_Drift!$E$3:$E$86, 0))</f>
        <v>NA</v>
      </c>
      <c r="O5" s="5" t="str">
        <f>INDEX([2]ICP_As_Drift!$P$3:$P$86, MATCH($H5, [2]ICP_As_Drift!$E$3:$E$86, 0))</f>
        <v>NA</v>
      </c>
      <c r="P5" s="5">
        <f>INDEX([2]ICP_Al_Drift!$I$3:$I$86, MATCH($H5, [2]ICP_Al_Drift!$E$3:$E$86, 0))</f>
        <v>81549.64</v>
      </c>
      <c r="Q5" s="5">
        <f>INDEX([2]ICP_Al_Drift!$O$3:$O$86, MATCH($H5, [2]ICP_Al_Drift!$E$3:$E$86, 0))</f>
        <v>804.74506639859771</v>
      </c>
      <c r="R5" s="5">
        <f>INDEX([2]ICP_Al_Drift!$P$3:$P$86, MATCH($H5, [2]ICP_Al_Drift!$E$3:$E$86, 0))</f>
        <v>939.40499999999997</v>
      </c>
      <c r="S5" s="5">
        <f>INDEX([2]ICP_56_Fe_Drift!$I$3:$I$86, MATCH($H5, [2]ICP_56_Fe_Drift!$E$3:$E$86, 0))</f>
        <v>4860461.91</v>
      </c>
      <c r="T5" s="5">
        <f>INDEX([2]ICP_56_Fe_Drift!$O$3:$O$86, MATCH($H5, [2]ICP_56_Fe_Drift!$E$3:$E$86, 0))</f>
        <v>1058.6948384456368</v>
      </c>
      <c r="U5" s="5">
        <f>INDEX([2]ICP_56_Fe_Drift!$P$3:$P$86, MATCH($H5, [2]ICP_56_Fe_Drift!$E$3:$E$86, 0))</f>
        <v>1640.665</v>
      </c>
      <c r="V5" s="5">
        <f>INDEX([2]ICP_57_Fe_Drift!$I$3:$I$86, MATCH($H5, [2]ICP_57_Fe_Drift!$E$3:$E$86, 0))</f>
        <v>125131.42</v>
      </c>
      <c r="W5" s="5">
        <f>INDEX([2]ICP_57_Fe_Drift!$O$3:$O$86, MATCH($H5, [2]ICP_57_Fe_Drift!$E$3:$E$86, 0))</f>
        <v>1072.4627036065735</v>
      </c>
      <c r="X5" s="5">
        <f>INDEX([2]ICP_57_Fe_Drift!$P$3:$P$86, MATCH($H5, [2]ICP_57_Fe_Drift!$E$3:$E$86, 0))</f>
        <v>1672.2900000000002</v>
      </c>
      <c r="Y5" t="s">
        <v>280</v>
      </c>
    </row>
    <row r="6" spans="1:28" x14ac:dyDescent="0.25">
      <c r="A6">
        <v>0</v>
      </c>
      <c r="B6">
        <v>40</v>
      </c>
      <c r="C6" t="s">
        <v>15</v>
      </c>
      <c r="D6">
        <v>1</v>
      </c>
      <c r="E6">
        <v>55.250069959999998</v>
      </c>
      <c r="F6">
        <v>-4.4847170079999996</v>
      </c>
      <c r="G6">
        <v>441.84515399999998</v>
      </c>
      <c r="H6" s="3">
        <v>45246.513541666667</v>
      </c>
      <c r="I6">
        <v>5</v>
      </c>
      <c r="J6" s="5">
        <f>INDEX([2]ICP_Mn_Drift!$I$3:$I$86, MATCH($H6, [2]ICP_Mn_Drift!$E$3:$E$86, 0))</f>
        <v>85485.96</v>
      </c>
      <c r="K6" s="5">
        <f>INDEX([2]ICP_Mn_Drift!$O$3:$O$86, MATCH($H6, [2]ICP_Mn_Drift!$E$3:$E$86, 0))</f>
        <v>31.679321041331434</v>
      </c>
      <c r="L6" s="5">
        <f>INDEX([2]ICP_Mn_Drift!$P$3:$P$86, MATCH($H6, [2]ICP_Mn_Drift!$E$3:$E$86, 0))</f>
        <v>46.435000000000002</v>
      </c>
      <c r="M6" s="5">
        <f>INDEX([2]ICP_As_Drift!$I$3:$I$86, MATCH($H6, [2]ICP_As_Drift!$E$3:$E$86, 0))</f>
        <v>1559.76</v>
      </c>
      <c r="N6" s="5" t="str">
        <f>INDEX([2]ICP_As_Drift!$O$3:$O$86, MATCH($H6, [2]ICP_As_Drift!$E$3:$E$86, 0))</f>
        <v>NA</v>
      </c>
      <c r="O6" s="5" t="str">
        <f>INDEX([2]ICP_As_Drift!$P$3:$P$86, MATCH($H6, [2]ICP_As_Drift!$E$3:$E$86, 0))</f>
        <v>NA</v>
      </c>
      <c r="P6" s="5">
        <f>INDEX([2]ICP_Al_Drift!$I$3:$I$86, MATCH($H6, [2]ICP_Al_Drift!$E$3:$E$86, 0))</f>
        <v>155242.21</v>
      </c>
      <c r="Q6" s="5">
        <f>INDEX([2]ICP_Al_Drift!$O$3:$O$86, MATCH($H6, [2]ICP_Al_Drift!$E$3:$E$86, 0))</f>
        <v>1671.9074151523503</v>
      </c>
      <c r="R6" s="5">
        <f>INDEX([2]ICP_Al_Drift!$P$3:$P$86, MATCH($H6, [2]ICP_Al_Drift!$E$3:$E$86, 0))</f>
        <v>1805.105</v>
      </c>
      <c r="S6" s="5">
        <f>INDEX([2]ICP_56_Fe_Drift!$I$3:$I$86, MATCH($H6, [2]ICP_56_Fe_Drift!$E$3:$E$86, 0))</f>
        <v>5968376.1600000001</v>
      </c>
      <c r="T6" s="5">
        <f>INDEX([2]ICP_56_Fe_Drift!$O$3:$O$86, MATCH($H6, [2]ICP_56_Fe_Drift!$E$3:$E$86, 0))</f>
        <v>1496.1584405375629</v>
      </c>
      <c r="U6" s="5">
        <f>INDEX([2]ICP_56_Fe_Drift!$P$3:$P$86, MATCH($H6, [2]ICP_56_Fe_Drift!$E$3:$E$86, 0))</f>
        <v>2017.52</v>
      </c>
      <c r="V6" s="5">
        <f>INDEX([2]ICP_57_Fe_Drift!$I$3:$I$86, MATCH($H6, [2]ICP_57_Fe_Drift!$E$3:$E$86, 0))</f>
        <v>153702.78</v>
      </c>
      <c r="W6" s="5">
        <f>INDEX([2]ICP_57_Fe_Drift!$O$3:$O$86, MATCH($H6, [2]ICP_57_Fe_Drift!$E$3:$E$86, 0))</f>
        <v>1520.1476538300699</v>
      </c>
      <c r="X6" s="5">
        <f>INDEX([2]ICP_57_Fe_Drift!$P$3:$P$86, MATCH($H6, [2]ICP_57_Fe_Drift!$E$3:$E$86, 0))</f>
        <v>2057.6349999999998</v>
      </c>
      <c r="Y6" t="s">
        <v>280</v>
      </c>
    </row>
    <row r="7" spans="1:28" x14ac:dyDescent="0.25">
      <c r="A7">
        <v>0</v>
      </c>
      <c r="B7">
        <v>50</v>
      </c>
      <c r="C7" t="s">
        <v>15</v>
      </c>
      <c r="D7">
        <v>1</v>
      </c>
      <c r="E7">
        <v>55.249944990000003</v>
      </c>
      <c r="F7">
        <v>-4.4847900139999997</v>
      </c>
      <c r="G7">
        <v>349.35732999999999</v>
      </c>
      <c r="H7" s="3">
        <v>45246.5237037037</v>
      </c>
      <c r="I7">
        <v>10</v>
      </c>
      <c r="J7" s="5">
        <f>INDEX([2]ICP_Mn_Drift!$I$3:$I$86, MATCH($H7, [2]ICP_Mn_Drift!$E$3:$E$86, 0))</f>
        <v>73942.179999999993</v>
      </c>
      <c r="K7" s="5">
        <f>INDEX([2]ICP_Mn_Drift!$O$3:$O$86, MATCH($H7, [2]ICP_Mn_Drift!$E$3:$E$86, 0))</f>
        <v>50.55660021486468</v>
      </c>
      <c r="L7" s="5">
        <f>INDEX([2]ICP_Mn_Drift!$P$3:$P$86, MATCH($H7, [2]ICP_Mn_Drift!$E$3:$E$86, 0))</f>
        <v>80.109999999999985</v>
      </c>
      <c r="M7" s="5">
        <f>INDEX([2]ICP_As_Drift!$I$3:$I$86, MATCH($H7, [2]ICP_As_Drift!$E$3:$E$86, 0))</f>
        <v>956.04</v>
      </c>
      <c r="N7" s="5" t="str">
        <f>INDEX([2]ICP_As_Drift!$O$3:$O$86, MATCH($H7, [2]ICP_As_Drift!$E$3:$E$86, 0))</f>
        <v>NA</v>
      </c>
      <c r="O7" s="5" t="str">
        <f>INDEX([2]ICP_As_Drift!$P$3:$P$86, MATCH($H7, [2]ICP_As_Drift!$E$3:$E$86, 0))</f>
        <v>NA</v>
      </c>
      <c r="P7" s="5">
        <f>INDEX([2]ICP_Al_Drift!$I$3:$I$86, MATCH($H7, [2]ICP_Al_Drift!$E$3:$E$86, 0))</f>
        <v>50963.11</v>
      </c>
      <c r="Q7" s="5">
        <f>INDEX([2]ICP_Al_Drift!$O$3:$O$86, MATCH($H7, [2]ICP_Al_Drift!$E$3:$E$86, 0))</f>
        <v>889.64857495691047</v>
      </c>
      <c r="R7" s="5">
        <f>INDEX([2]ICP_Al_Drift!$P$3:$P$86, MATCH($H7, [2]ICP_Al_Drift!$E$3:$E$86, 0))</f>
        <v>1160.19</v>
      </c>
      <c r="S7" s="5">
        <f>INDEX([2]ICP_56_Fe_Drift!$I$3:$I$86, MATCH($H7, [2]ICP_56_Fe_Drift!$E$3:$E$86, 0))</f>
        <v>4085948.06</v>
      </c>
      <c r="T7" s="5">
        <f>INDEX([2]ICP_56_Fe_Drift!$O$3:$O$86, MATCH($H7, [2]ICP_56_Fe_Drift!$E$3:$E$86, 0))</f>
        <v>1505.750971655583</v>
      </c>
      <c r="U7" s="5">
        <f>INDEX([2]ICP_56_Fe_Drift!$P$3:$P$86, MATCH($H7, [2]ICP_56_Fe_Drift!$E$3:$E$86, 0))</f>
        <v>2754.44</v>
      </c>
      <c r="V7" s="5">
        <f>INDEX([2]ICP_57_Fe_Drift!$I$3:$I$86, MATCH($H7, [2]ICP_57_Fe_Drift!$E$3:$E$86, 0))</f>
        <v>103343.92</v>
      </c>
      <c r="W7" s="5">
        <f>INDEX([2]ICP_57_Fe_Drift!$O$3:$O$86, MATCH($H7, [2]ICP_57_Fe_Drift!$E$3:$E$86, 0))</f>
        <v>1462.148258838381</v>
      </c>
      <c r="X7" s="5">
        <f>INDEX([2]ICP_57_Fe_Drift!$P$3:$P$86, MATCH($H7, [2]ICP_57_Fe_Drift!$E$3:$E$86, 0))</f>
        <v>2756.88</v>
      </c>
      <c r="Y7" t="s">
        <v>280</v>
      </c>
    </row>
    <row r="8" spans="1:28" x14ac:dyDescent="0.25">
      <c r="A8">
        <v>0</v>
      </c>
      <c r="B8">
        <v>60</v>
      </c>
      <c r="C8" t="s">
        <v>15</v>
      </c>
      <c r="D8">
        <v>1</v>
      </c>
      <c r="E8">
        <v>55.249875000000003</v>
      </c>
      <c r="F8">
        <v>-4.484792026</v>
      </c>
      <c r="G8">
        <v>342.23767099999998</v>
      </c>
      <c r="H8" s="3">
        <v>45246.514664351853</v>
      </c>
      <c r="I8">
        <v>5</v>
      </c>
      <c r="J8" s="5">
        <f>INDEX([2]ICP_Mn_Drift!$I$3:$I$86, MATCH($H8, [2]ICP_Mn_Drift!$E$3:$E$86, 0))</f>
        <v>35828.400000000001</v>
      </c>
      <c r="K8" s="5">
        <f>INDEX([2]ICP_Mn_Drift!$O$3:$O$86, MATCH($H8, [2]ICP_Mn_Drift!$E$3:$E$86, 0))</f>
        <v>4.1442258570547112</v>
      </c>
      <c r="L8" s="5">
        <f>INDEX([2]ICP_Mn_Drift!$P$3:$P$86, MATCH($H8, [2]ICP_Mn_Drift!$E$3:$E$86, 0))</f>
        <v>19.005000000000003</v>
      </c>
      <c r="M8" s="5">
        <f>INDEX([2]ICP_As_Drift!$I$3:$I$86, MATCH($H8, [2]ICP_As_Drift!$E$3:$E$86, 0))</f>
        <v>1950.47</v>
      </c>
      <c r="N8" s="5" t="str">
        <f>INDEX([2]ICP_As_Drift!$O$3:$O$86, MATCH($H8, [2]ICP_As_Drift!$E$3:$E$86, 0))</f>
        <v>NA</v>
      </c>
      <c r="O8" s="5" t="str">
        <f>INDEX([2]ICP_As_Drift!$P$3:$P$86, MATCH($H8, [2]ICP_As_Drift!$E$3:$E$86, 0))</f>
        <v>NA</v>
      </c>
      <c r="P8" s="5">
        <f>INDEX([2]ICP_Al_Drift!$I$3:$I$86, MATCH($H8, [2]ICP_Al_Drift!$E$3:$E$86, 0))</f>
        <v>106203.48</v>
      </c>
      <c r="Q8" s="5">
        <f>INDEX([2]ICP_Al_Drift!$O$3:$O$86, MATCH($H8, [2]ICP_Al_Drift!$E$3:$E$86, 0))</f>
        <v>1094.8541208147922</v>
      </c>
      <c r="R8" s="5">
        <f>INDEX([2]ICP_Al_Drift!$P$3:$P$86, MATCH($H8, [2]ICP_Al_Drift!$E$3:$E$86, 0))</f>
        <v>1229.0250000000001</v>
      </c>
      <c r="S8" s="5">
        <f>INDEX([2]ICP_56_Fe_Drift!$I$3:$I$86, MATCH($H8, [2]ICP_56_Fe_Drift!$E$3:$E$86, 0))</f>
        <v>3021591.83</v>
      </c>
      <c r="T8" s="5">
        <f>INDEX([2]ICP_56_Fe_Drift!$O$3:$O$86, MATCH($H8, [2]ICP_56_Fe_Drift!$E$3:$E$86, 0))</f>
        <v>332.61091184584086</v>
      </c>
      <c r="U8" s="5">
        <f>INDEX([2]ICP_56_Fe_Drift!$P$3:$P$86, MATCH($H8, [2]ICP_56_Fe_Drift!$E$3:$E$86, 0))</f>
        <v>1015.1800000000001</v>
      </c>
      <c r="V8" s="5">
        <f>INDEX([2]ICP_57_Fe_Drift!$I$3:$I$86, MATCH($H8, [2]ICP_57_Fe_Drift!$E$3:$E$86, 0))</f>
        <v>77729.649999999994</v>
      </c>
      <c r="W8" s="5">
        <f>INDEX([2]ICP_57_Fe_Drift!$O$3:$O$86, MATCH($H8, [2]ICP_57_Fe_Drift!$E$3:$E$86, 0))</f>
        <v>329.72385452988885</v>
      </c>
      <c r="X8" s="5">
        <f>INDEX([2]ICP_57_Fe_Drift!$P$3:$P$86, MATCH($H8, [2]ICP_57_Fe_Drift!$E$3:$E$86, 0))</f>
        <v>1032.9749999999999</v>
      </c>
      <c r="Y8" t="s">
        <v>280</v>
      </c>
    </row>
    <row r="9" spans="1:28" x14ac:dyDescent="0.25">
      <c r="A9">
        <v>0</v>
      </c>
      <c r="B9">
        <v>70</v>
      </c>
      <c r="C9" t="s">
        <v>15</v>
      </c>
      <c r="D9">
        <v>1</v>
      </c>
      <c r="E9">
        <v>55.249768969999998</v>
      </c>
      <c r="F9">
        <v>-4.4848170039999999</v>
      </c>
      <c r="G9">
        <v>312.73947099999998</v>
      </c>
      <c r="H9" s="3">
        <v>45246.515787037039</v>
      </c>
      <c r="I9">
        <v>5</v>
      </c>
      <c r="J9" s="5">
        <f>INDEX([2]ICP_Mn_Drift!$I$3:$I$86, MATCH($H9, [2]ICP_Mn_Drift!$E$3:$E$86, 0))</f>
        <v>41437.019999999997</v>
      </c>
      <c r="K9" s="5">
        <f>INDEX([2]ICP_Mn_Drift!$O$3:$O$86, MATCH($H9, [2]ICP_Mn_Drift!$E$3:$E$86, 0))</f>
        <v>7.254203180798326</v>
      </c>
      <c r="L9" s="5">
        <f>INDEX([2]ICP_Mn_Drift!$P$3:$P$86, MATCH($H9, [2]ICP_Mn_Drift!$E$3:$E$86, 0))</f>
        <v>22.105</v>
      </c>
      <c r="M9" s="5">
        <f>INDEX([2]ICP_As_Drift!$I$3:$I$86, MATCH($H9, [2]ICP_As_Drift!$E$3:$E$86, 0))</f>
        <v>3229.7</v>
      </c>
      <c r="N9" s="5" t="str">
        <f>INDEX([2]ICP_As_Drift!$O$3:$O$86, MATCH($H9, [2]ICP_As_Drift!$E$3:$E$86, 0))</f>
        <v>NA</v>
      </c>
      <c r="O9" s="5" t="str">
        <f>INDEX([2]ICP_As_Drift!$P$3:$P$86, MATCH($H9, [2]ICP_As_Drift!$E$3:$E$86, 0))</f>
        <v>NA</v>
      </c>
      <c r="P9" s="5">
        <f>INDEX([2]ICP_Al_Drift!$I$3:$I$86, MATCH($H9, [2]ICP_Al_Drift!$E$3:$E$86, 0))</f>
        <v>84503.32</v>
      </c>
      <c r="Q9" s="5">
        <f>INDEX([2]ICP_Al_Drift!$O$3:$O$86, MATCH($H9, [2]ICP_Al_Drift!$E$3:$E$86, 0))</f>
        <v>839.50189583563588</v>
      </c>
      <c r="R9" s="5">
        <f>INDEX([2]ICP_Al_Drift!$P$3:$P$86, MATCH($H9, [2]ICP_Al_Drift!$E$3:$E$86, 0))</f>
        <v>974.10500000000002</v>
      </c>
      <c r="S9" s="5">
        <f>INDEX([2]ICP_56_Fe_Drift!$I$3:$I$86, MATCH($H9, [2]ICP_56_Fe_Drift!$E$3:$E$86, 0))</f>
        <v>10662821.09</v>
      </c>
      <c r="T9" s="5">
        <f>INDEX([2]ICP_56_Fe_Drift!$O$3:$O$86, MATCH($H9, [2]ICP_56_Fe_Drift!$E$3:$E$86, 0))</f>
        <v>3349.7755313006601</v>
      </c>
      <c r="U9" s="5">
        <f>INDEX([2]ICP_56_Fe_Drift!$P$3:$P$86, MATCH($H9, [2]ICP_56_Fe_Drift!$E$3:$E$86, 0))</f>
        <v>3614.32</v>
      </c>
      <c r="V9" s="5">
        <f>INDEX([2]ICP_57_Fe_Drift!$I$3:$I$86, MATCH($H9, [2]ICP_57_Fe_Drift!$E$3:$E$86, 0))</f>
        <v>274321.94</v>
      </c>
      <c r="W9" s="5">
        <f>INDEX([2]ICP_57_Fe_Drift!$O$3:$O$86, MATCH($H9, [2]ICP_57_Fe_Drift!$E$3:$E$86, 0))</f>
        <v>3410.1305822100958</v>
      </c>
      <c r="X9" s="5">
        <f>INDEX([2]ICP_57_Fe_Drift!$P$3:$P$86, MATCH($H9, [2]ICP_57_Fe_Drift!$E$3:$E$86, 0))</f>
        <v>3684.4450000000002</v>
      </c>
      <c r="Y9" t="s">
        <v>280</v>
      </c>
    </row>
    <row r="10" spans="1:28" x14ac:dyDescent="0.25">
      <c r="A10">
        <v>0</v>
      </c>
      <c r="B10">
        <v>80</v>
      </c>
      <c r="C10" t="s">
        <v>15</v>
      </c>
      <c r="D10">
        <v>1</v>
      </c>
      <c r="E10">
        <v>55.249690010000002</v>
      </c>
      <c r="F10">
        <v>-4.4849050139999997</v>
      </c>
      <c r="G10">
        <v>337.29708900000003</v>
      </c>
      <c r="H10" s="3">
        <v>45246.516909722224</v>
      </c>
      <c r="I10">
        <v>5</v>
      </c>
      <c r="J10" s="5">
        <f>INDEX([2]ICP_Mn_Drift!$I$3:$I$86, MATCH($H10, [2]ICP_Mn_Drift!$E$3:$E$86, 0))</f>
        <v>41684.29</v>
      </c>
      <c r="K10" s="5">
        <f>INDEX([2]ICP_Mn_Drift!$O$3:$O$86, MATCH($H10, [2]ICP_Mn_Drift!$E$3:$E$86, 0))</f>
        <v>7.3913142870672655</v>
      </c>
      <c r="L10" s="5">
        <f>INDEX([2]ICP_Mn_Drift!$P$3:$P$86, MATCH($H10, [2]ICP_Mn_Drift!$E$3:$E$86, 0))</f>
        <v>22.240000000000002</v>
      </c>
      <c r="M10" s="5">
        <f>INDEX([2]ICP_As_Drift!$I$3:$I$86, MATCH($H10, [2]ICP_As_Drift!$E$3:$E$86, 0))</f>
        <v>2666.93</v>
      </c>
      <c r="N10" s="5" t="str">
        <f>INDEX([2]ICP_As_Drift!$O$3:$O$86, MATCH($H10, [2]ICP_As_Drift!$E$3:$E$86, 0))</f>
        <v>NA</v>
      </c>
      <c r="O10" s="5" t="str">
        <f>INDEX([2]ICP_As_Drift!$P$3:$P$86, MATCH($H10, [2]ICP_As_Drift!$E$3:$E$86, 0))</f>
        <v>NA</v>
      </c>
      <c r="P10" s="5">
        <f>INDEX([2]ICP_Al_Drift!$I$3:$I$86, MATCH($H10, [2]ICP_Al_Drift!$E$3:$E$86, 0))</f>
        <v>63265.78</v>
      </c>
      <c r="Q10" s="5">
        <f>INDEX([2]ICP_Al_Drift!$O$3:$O$86, MATCH($H10, [2]ICP_Al_Drift!$E$3:$E$86, 0))</f>
        <v>589.59345773730672</v>
      </c>
      <c r="R10" s="5">
        <f>INDEX([2]ICP_Al_Drift!$P$3:$P$86, MATCH($H10, [2]ICP_Al_Drift!$E$3:$E$86, 0))</f>
        <v>724.62</v>
      </c>
      <c r="S10" s="5">
        <f>INDEX([2]ICP_56_Fe_Drift!$I$3:$I$86, MATCH($H10, [2]ICP_56_Fe_Drift!$E$3:$E$86, 0))</f>
        <v>11722978.99</v>
      </c>
      <c r="T10" s="5">
        <f>INDEX([2]ICP_56_Fe_Drift!$O$3:$O$86, MATCH($H10, [2]ICP_56_Fe_Drift!$E$3:$E$86, 0))</f>
        <v>3768.3823808110906</v>
      </c>
      <c r="U10" s="5">
        <f>INDEX([2]ICP_56_Fe_Drift!$P$3:$P$86, MATCH($H10, [2]ICP_56_Fe_Drift!$E$3:$E$86, 0))</f>
        <v>3974.93</v>
      </c>
      <c r="V10" s="5">
        <f>INDEX([2]ICP_57_Fe_Drift!$I$3:$I$86, MATCH($H10, [2]ICP_57_Fe_Drift!$E$3:$E$86, 0))</f>
        <v>302113.40000000002</v>
      </c>
      <c r="W10" s="5">
        <f>INDEX([2]ICP_57_Fe_Drift!$O$3:$O$86, MATCH($H10, [2]ICP_57_Fe_Drift!$E$3:$E$86, 0))</f>
        <v>3845.5952708611899</v>
      </c>
      <c r="X10" s="5">
        <f>INDEX([2]ICP_57_Fe_Drift!$P$3:$P$86, MATCH($H10, [2]ICP_57_Fe_Drift!$E$3:$E$86, 0))</f>
        <v>4059.2700000000004</v>
      </c>
      <c r="Y10" t="s">
        <v>280</v>
      </c>
    </row>
    <row r="11" spans="1:28" x14ac:dyDescent="0.25">
      <c r="A11">
        <v>0</v>
      </c>
      <c r="B11">
        <v>90</v>
      </c>
      <c r="C11" t="s">
        <v>15</v>
      </c>
      <c r="D11">
        <v>1</v>
      </c>
      <c r="E11">
        <v>55.249610969999999</v>
      </c>
      <c r="F11">
        <v>-4.4849490190000001</v>
      </c>
      <c r="G11">
        <v>371.58544899999998</v>
      </c>
      <c r="H11" s="3">
        <v>45246.518078703702</v>
      </c>
      <c r="I11">
        <v>5</v>
      </c>
      <c r="J11" s="5">
        <f>INDEX([2]ICP_Mn_Drift!$I$3:$I$86, MATCH($H11, [2]ICP_Mn_Drift!$E$3:$E$86, 0))</f>
        <v>675683.27</v>
      </c>
      <c r="K11" s="5">
        <f>INDEX([2]ICP_Mn_Drift!$O$3:$O$86, MATCH($H11, [2]ICP_Mn_Drift!$E$3:$E$86, 0))</f>
        <v>358.94346991119284</v>
      </c>
      <c r="L11" s="5">
        <f>INDEX([2]ICP_Mn_Drift!$P$3:$P$86, MATCH($H11, [2]ICP_Mn_Drift!$E$3:$E$86, 0))</f>
        <v>372.40999999999997</v>
      </c>
      <c r="M11" s="5">
        <f>INDEX([2]ICP_As_Drift!$I$3:$I$86, MATCH($H11, [2]ICP_As_Drift!$E$3:$E$86, 0))</f>
        <v>5504.07</v>
      </c>
      <c r="N11" s="5" t="str">
        <f>INDEX([2]ICP_As_Drift!$O$3:$O$86, MATCH($H11, [2]ICP_As_Drift!$E$3:$E$86, 0))</f>
        <v>NA</v>
      </c>
      <c r="O11" s="5" t="str">
        <f>INDEX([2]ICP_As_Drift!$P$3:$P$86, MATCH($H11, [2]ICP_As_Drift!$E$3:$E$86, 0))</f>
        <v>NA</v>
      </c>
      <c r="P11" s="5">
        <f>INDEX([2]ICP_Al_Drift!$I$3:$I$86, MATCH($H11, [2]ICP_Al_Drift!$E$3:$E$86, 0))</f>
        <v>241415.81</v>
      </c>
      <c r="Q11" s="5">
        <f>INDEX([2]ICP_Al_Drift!$O$3:$O$86, MATCH($H11, [2]ICP_Al_Drift!$E$3:$E$86, 0))</f>
        <v>2685.937749235778</v>
      </c>
      <c r="R11" s="5">
        <f>INDEX([2]ICP_Al_Drift!$P$3:$P$86, MATCH($H11, [2]ICP_Al_Drift!$E$3:$E$86, 0))</f>
        <v>2817.4250000000002</v>
      </c>
      <c r="S11" s="5">
        <f>INDEX([2]ICP_56_Fe_Drift!$I$3:$I$86, MATCH($H11, [2]ICP_56_Fe_Drift!$E$3:$E$86, 0))</f>
        <v>18505157.640000001</v>
      </c>
      <c r="T11" s="5">
        <f>INDEX([2]ICP_56_Fe_Drift!$O$3:$O$86, MATCH($H11, [2]ICP_56_Fe_Drift!$E$3:$E$86, 0))</f>
        <v>6446.3480286578942</v>
      </c>
      <c r="U11" s="5">
        <f>INDEX([2]ICP_56_Fe_Drift!$P$3:$P$86, MATCH($H11, [2]ICP_56_Fe_Drift!$E$3:$E$86, 0))</f>
        <v>6281.8600000000006</v>
      </c>
      <c r="V11" s="5">
        <f>INDEX([2]ICP_57_Fe_Drift!$I$3:$I$86, MATCH($H11, [2]ICP_57_Fe_Drift!$E$3:$E$86, 0))</f>
        <v>482050.75</v>
      </c>
      <c r="W11" s="5">
        <f>INDEX([2]ICP_57_Fe_Drift!$O$3:$O$86, MATCH($H11, [2]ICP_57_Fe_Drift!$E$3:$E$86, 0))</f>
        <v>6665.0355627513145</v>
      </c>
      <c r="X11" s="5">
        <f>INDEX([2]ICP_57_Fe_Drift!$P$3:$P$86, MATCH($H11, [2]ICP_57_Fe_Drift!$E$3:$E$86, 0))</f>
        <v>6486.1149999999998</v>
      </c>
      <c r="Y11" t="s">
        <v>280</v>
      </c>
      <c r="Z11" t="s">
        <v>281</v>
      </c>
      <c r="AA11" t="s">
        <v>281</v>
      </c>
    </row>
    <row r="12" spans="1:28" x14ac:dyDescent="0.25">
      <c r="A12">
        <v>0</v>
      </c>
      <c r="B12">
        <v>100</v>
      </c>
      <c r="C12" t="s">
        <v>15</v>
      </c>
      <c r="D12">
        <v>1</v>
      </c>
      <c r="E12">
        <v>55.249637960000001</v>
      </c>
      <c r="F12">
        <v>-4.4849480130000003</v>
      </c>
      <c r="G12">
        <v>343.08682299999998</v>
      </c>
      <c r="H12" s="3">
        <v>45246.519201388888</v>
      </c>
      <c r="I12">
        <v>5</v>
      </c>
      <c r="J12" s="5">
        <f>INDEX([2]ICP_Mn_Drift!$I$3:$I$86, MATCH($H12, [2]ICP_Mn_Drift!$E$3:$E$86, 0))</f>
        <v>1602179.87</v>
      </c>
      <c r="K12" s="5">
        <f>INDEX([2]ICP_Mn_Drift!$O$3:$O$86, MATCH($H12, [2]ICP_Mn_Drift!$E$3:$E$86, 0))</f>
        <v>872.68542720649202</v>
      </c>
      <c r="L12" s="5">
        <f>INDEX([2]ICP_Mn_Drift!$P$3:$P$86, MATCH($H12, [2]ICP_Mn_Drift!$E$3:$E$86, 0))</f>
        <v>884.13499999999999</v>
      </c>
      <c r="M12" s="5">
        <f>INDEX([2]ICP_As_Drift!$I$3:$I$86, MATCH($H12, [2]ICP_As_Drift!$E$3:$E$86, 0))</f>
        <v>3232.04</v>
      </c>
      <c r="N12" s="5" t="str">
        <f>INDEX([2]ICP_As_Drift!$O$3:$O$86, MATCH($H12, [2]ICP_As_Drift!$E$3:$E$86, 0))</f>
        <v>NA</v>
      </c>
      <c r="O12" s="5" t="str">
        <f>INDEX([2]ICP_As_Drift!$P$3:$P$86, MATCH($H12, [2]ICP_As_Drift!$E$3:$E$86, 0))</f>
        <v>NA</v>
      </c>
      <c r="P12" s="5">
        <f>INDEX([2]ICP_Al_Drift!$I$3:$I$86, MATCH($H12, [2]ICP_Al_Drift!$E$3:$E$86, 0))</f>
        <v>143570.18</v>
      </c>
      <c r="Q12" s="5">
        <f>INDEX([2]ICP_Al_Drift!$O$3:$O$86, MATCH($H12, [2]ICP_Al_Drift!$E$3:$E$86, 0))</f>
        <v>1534.5591729954508</v>
      </c>
      <c r="R12" s="5">
        <f>INDEX([2]ICP_Al_Drift!$P$3:$P$86, MATCH($H12, [2]ICP_Al_Drift!$E$3:$E$86, 0))</f>
        <v>1667.99</v>
      </c>
      <c r="S12" s="5">
        <f>INDEX([2]ICP_56_Fe_Drift!$I$3:$I$86, MATCH($H12, [2]ICP_56_Fe_Drift!$E$3:$E$86, 0))</f>
        <v>11314747.33</v>
      </c>
      <c r="T12" s="5">
        <f>INDEX([2]ICP_56_Fe_Drift!$O$3:$O$86, MATCH($H12, [2]ICP_56_Fe_Drift!$E$3:$E$86, 0))</f>
        <v>3607.1907610882049</v>
      </c>
      <c r="U12" s="5">
        <f>INDEX([2]ICP_56_Fe_Drift!$P$3:$P$86, MATCH($H12, [2]ICP_56_Fe_Drift!$E$3:$E$86, 0))</f>
        <v>3836.07</v>
      </c>
      <c r="V12" s="5">
        <f>INDEX([2]ICP_57_Fe_Drift!$I$3:$I$86, MATCH($H12, [2]ICP_57_Fe_Drift!$E$3:$E$86, 0))</f>
        <v>292973.7</v>
      </c>
      <c r="W12" s="5">
        <f>INDEX([2]ICP_57_Fe_Drift!$O$3:$O$86, MATCH($H12, [2]ICP_57_Fe_Drift!$E$3:$E$86, 0))</f>
        <v>3702.3852122725293</v>
      </c>
      <c r="X12" s="5">
        <f>INDEX([2]ICP_57_Fe_Drift!$P$3:$P$86, MATCH($H12, [2]ICP_57_Fe_Drift!$E$3:$E$86, 0))</f>
        <v>3936.0050000000001</v>
      </c>
      <c r="Y12" t="s">
        <v>280</v>
      </c>
    </row>
    <row r="13" spans="1:28" x14ac:dyDescent="0.25">
      <c r="A13">
        <v>0</v>
      </c>
      <c r="B13">
        <v>0</v>
      </c>
      <c r="C13" t="s">
        <v>36</v>
      </c>
      <c r="D13">
        <v>0</v>
      </c>
      <c r="E13">
        <v>55.250344974920097</v>
      </c>
      <c r="F13">
        <v>-4.4844399858266097</v>
      </c>
      <c r="G13">
        <v>336.470032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</row>
    <row r="14" spans="1:28" x14ac:dyDescent="0.25">
      <c r="A14">
        <v>0</v>
      </c>
      <c r="B14">
        <v>10</v>
      </c>
      <c r="C14" t="s">
        <v>36</v>
      </c>
      <c r="D14">
        <v>1</v>
      </c>
      <c r="E14">
        <v>55.250236010178902</v>
      </c>
      <c r="F14">
        <v>-4.4844699930399603</v>
      </c>
      <c r="G14">
        <v>331.82421900000003</v>
      </c>
      <c r="H14" s="3">
        <v>45246.520312499997</v>
      </c>
      <c r="I14">
        <v>5</v>
      </c>
      <c r="J14" s="5">
        <f>INDEX([2]ICP_Mn_Drift!$I$3:$I$86, MATCH($H14, [2]ICP_Mn_Drift!$E$3:$E$86, 0))</f>
        <v>1347252.22</v>
      </c>
      <c r="K14" s="5">
        <f>INDEX([2]ICP_Mn_Drift!$O$3:$O$86, MATCH($H14, [2]ICP_Mn_Drift!$E$3:$E$86, 0))</f>
        <v>731.32815737982344</v>
      </c>
      <c r="L14" s="5">
        <f>INDEX([2]ICP_Mn_Drift!$P$3:$P$86, MATCH($H14, [2]ICP_Mn_Drift!$E$3:$E$86, 0))</f>
        <v>743.33500000000004</v>
      </c>
      <c r="M14" s="5">
        <f>INDEX([2]ICP_As_Drift!$I$3:$I$86, MATCH($H14, [2]ICP_As_Drift!$E$3:$E$86, 0))</f>
        <v>9727.64</v>
      </c>
      <c r="N14" s="5" t="str">
        <f>INDEX([2]ICP_As_Drift!$O$3:$O$86, MATCH($H14, [2]ICP_As_Drift!$E$3:$E$86, 0))</f>
        <v>NA</v>
      </c>
      <c r="O14" s="5" t="str">
        <f>INDEX([2]ICP_As_Drift!$P$3:$P$86, MATCH($H14, [2]ICP_As_Drift!$E$3:$E$86, 0))</f>
        <v>NA</v>
      </c>
      <c r="P14" s="5">
        <f>INDEX([2]ICP_Al_Drift!$I$3:$I$86, MATCH($H14, [2]ICP_Al_Drift!$E$3:$E$86, 0))</f>
        <v>768789.44</v>
      </c>
      <c r="Q14" s="5">
        <f>INDEX([2]ICP_Al_Drift!$O$3:$O$86, MATCH($H14, [2]ICP_Al_Drift!$E$3:$E$86, 0))</f>
        <v>8891.6998180792525</v>
      </c>
      <c r="R14" s="5">
        <f>INDEX([2]ICP_Al_Drift!$P$3:$P$86, MATCH($H14, [2]ICP_Al_Drift!$E$3:$E$86, 0))</f>
        <v>9012.7049999999999</v>
      </c>
      <c r="S14" s="5">
        <f>INDEX([2]ICP_56_Fe_Drift!$I$3:$I$86, MATCH($H14, [2]ICP_56_Fe_Drift!$E$3:$E$86, 0))</f>
        <v>15709529.77</v>
      </c>
      <c r="T14" s="5">
        <f>INDEX([2]ICP_56_Fe_Drift!$O$3:$O$86, MATCH($H14, [2]ICP_56_Fe_Drift!$E$3:$E$86, 0))</f>
        <v>5342.4851276086665</v>
      </c>
      <c r="U14" s="5">
        <f>INDEX([2]ICP_56_Fe_Drift!$P$3:$P$86, MATCH($H14, [2]ICP_56_Fe_Drift!$E$3:$E$86, 0))</f>
        <v>5330.9400000000005</v>
      </c>
      <c r="V14" s="5">
        <f>INDEX([2]ICP_57_Fe_Drift!$I$3:$I$86, MATCH($H14, [2]ICP_57_Fe_Drift!$E$3:$E$86, 0))</f>
        <v>409028.99</v>
      </c>
      <c r="W14" s="5">
        <f>INDEX([2]ICP_57_Fe_Drift!$O$3:$O$86, MATCH($H14, [2]ICP_57_Fe_Drift!$E$3:$E$86, 0))</f>
        <v>5520.8568120431892</v>
      </c>
      <c r="X14" s="5">
        <f>INDEX([2]ICP_57_Fe_Drift!$P$3:$P$86, MATCH($H14, [2]ICP_57_Fe_Drift!$E$3:$E$86, 0))</f>
        <v>5501.26</v>
      </c>
      <c r="Y14" t="s">
        <v>280</v>
      </c>
      <c r="Z14" t="s">
        <v>281</v>
      </c>
      <c r="AA14" t="s">
        <v>281</v>
      </c>
    </row>
    <row r="15" spans="1:28" x14ac:dyDescent="0.25">
      <c r="A15">
        <v>0</v>
      </c>
      <c r="B15">
        <v>20</v>
      </c>
      <c r="C15" t="s">
        <v>36</v>
      </c>
      <c r="D15">
        <v>1</v>
      </c>
      <c r="E15">
        <v>55.250206002965498</v>
      </c>
      <c r="F15">
        <v>-4.4845040235668403</v>
      </c>
      <c r="G15">
        <v>333.71362299999902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</row>
    <row r="16" spans="1:28" x14ac:dyDescent="0.25">
      <c r="A16">
        <v>0</v>
      </c>
      <c r="B16">
        <v>30</v>
      </c>
      <c r="C16" t="s">
        <v>36</v>
      </c>
      <c r="D16">
        <v>0</v>
      </c>
      <c r="E16">
        <v>55.250138999999997</v>
      </c>
      <c r="F16">
        <v>-4.4846430000000002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</row>
    <row r="17" spans="1:28" x14ac:dyDescent="0.25">
      <c r="A17">
        <v>0</v>
      </c>
      <c r="B17">
        <v>40</v>
      </c>
      <c r="C17" t="s">
        <v>36</v>
      </c>
      <c r="D17">
        <v>0</v>
      </c>
      <c r="E17">
        <v>55.250069959999998</v>
      </c>
      <c r="F17">
        <v>-4.4847170079999996</v>
      </c>
      <c r="G17">
        <v>441.84515399999998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1:28" x14ac:dyDescent="0.25">
      <c r="A18">
        <v>0</v>
      </c>
      <c r="B18">
        <v>50</v>
      </c>
      <c r="C18" t="s">
        <v>36</v>
      </c>
      <c r="D18">
        <v>1</v>
      </c>
      <c r="E18">
        <v>55.249944990000003</v>
      </c>
      <c r="F18">
        <v>-4.4847900139999997</v>
      </c>
      <c r="G18">
        <v>349.35732999999999</v>
      </c>
      <c r="H18" s="3">
        <v>45246.545972222222</v>
      </c>
      <c r="I18">
        <v>5</v>
      </c>
      <c r="J18" s="5">
        <f>INDEX([2]ICP_Mn_Drift!$I$3:$I$86, MATCH($H18, [2]ICP_Mn_Drift!$E$3:$E$86, 0))</f>
        <v>11448.25</v>
      </c>
      <c r="K18" s="5" t="str">
        <f>INDEX([2]ICP_Mn_Drift!$O$3:$O$86, MATCH($H18, [2]ICP_Mn_Drift!$E$3:$E$86, 0))</f>
        <v>NA</v>
      </c>
      <c r="L18" s="5" t="str">
        <f>INDEX([2]ICP_Mn_Drift!$P$3:$P$86, MATCH($H18, [2]ICP_Mn_Drift!$E$3:$E$86, 0))</f>
        <v>NA</v>
      </c>
      <c r="M18" s="5">
        <f>INDEX([2]ICP_As_Drift!$I$3:$I$86, MATCH($H18, [2]ICP_As_Drift!$E$3:$E$86, 0))</f>
        <v>962.04</v>
      </c>
      <c r="N18" s="5" t="str">
        <f>INDEX([2]ICP_As_Drift!$O$3:$O$86, MATCH($H18, [2]ICP_As_Drift!$E$3:$E$86, 0))</f>
        <v>NA</v>
      </c>
      <c r="O18" s="5" t="str">
        <f>INDEX([2]ICP_As_Drift!$P$3:$P$86, MATCH($H18, [2]ICP_As_Drift!$E$3:$E$86, 0))</f>
        <v>NA</v>
      </c>
      <c r="P18" s="5">
        <f>INDEX([2]ICP_Al_Drift!$I$3:$I$86, MATCH($H18, [2]ICP_Al_Drift!$E$3:$E$86, 0))</f>
        <v>137848.79999999999</v>
      </c>
      <c r="Q18" s="5">
        <f>INDEX([2]ICP_Al_Drift!$O$3:$O$86, MATCH($H18, [2]ICP_Al_Drift!$E$3:$E$86, 0))</f>
        <v>1467.2339959943943</v>
      </c>
      <c r="R18" s="5">
        <f>INDEX([2]ICP_Al_Drift!$P$3:$P$86, MATCH($H18, [2]ICP_Al_Drift!$E$3:$E$86, 0))</f>
        <v>1600.7749999999999</v>
      </c>
      <c r="S18" s="5">
        <f>INDEX([2]ICP_56_Fe_Drift!$I$3:$I$86, MATCH($H18, [2]ICP_56_Fe_Drift!$E$3:$E$86, 0))</f>
        <v>3310391.72</v>
      </c>
      <c r="T18" s="5">
        <f>INDEX([2]ICP_56_Fe_Drift!$O$3:$O$86, MATCH($H18, [2]ICP_56_Fe_Drift!$E$3:$E$86, 0))</f>
        <v>446.6445025891245</v>
      </c>
      <c r="U18" s="5">
        <f>INDEX([2]ICP_56_Fe_Drift!$P$3:$P$86, MATCH($H18, [2]ICP_56_Fe_Drift!$E$3:$E$86, 0))</f>
        <v>1113.415</v>
      </c>
      <c r="V18" s="5">
        <f>INDEX([2]ICP_57_Fe_Drift!$I$3:$I$86, MATCH($H18, [2]ICP_57_Fe_Drift!$E$3:$E$86, 0))</f>
        <v>85446.6</v>
      </c>
      <c r="W18" s="5">
        <f>INDEX([2]ICP_57_Fe_Drift!$O$3:$O$86, MATCH($H18, [2]ICP_57_Fe_Drift!$E$3:$E$86, 0))</f>
        <v>450.64082791257755</v>
      </c>
      <c r="X18" s="5">
        <f>INDEX([2]ICP_57_Fe_Drift!$P$3:$P$86, MATCH($H18, [2]ICP_57_Fe_Drift!$E$3:$E$86, 0))</f>
        <v>1137.0550000000001</v>
      </c>
      <c r="Y18" t="s">
        <v>280</v>
      </c>
      <c r="AB18" t="s">
        <v>280</v>
      </c>
    </row>
    <row r="19" spans="1:28" x14ac:dyDescent="0.25">
      <c r="A19">
        <v>0</v>
      </c>
      <c r="B19">
        <v>60</v>
      </c>
      <c r="C19" t="s">
        <v>36</v>
      </c>
      <c r="D19">
        <v>1</v>
      </c>
      <c r="E19">
        <v>55.249875000000003</v>
      </c>
      <c r="F19">
        <v>-4.484792026</v>
      </c>
      <c r="G19">
        <v>342.23767099999998</v>
      </c>
      <c r="H19" s="3">
        <v>45246.524826388886</v>
      </c>
      <c r="I19">
        <v>5</v>
      </c>
      <c r="J19" s="5">
        <f>INDEX([2]ICP_Mn_Drift!$I$3:$I$86, MATCH($H19, [2]ICP_Mn_Drift!$E$3:$E$86, 0))</f>
        <v>25406.39</v>
      </c>
      <c r="K19" s="5">
        <f>INDEX([2]ICP_Mn_Drift!$O$3:$O$86, MATCH($H19, [2]ICP_Mn_Drift!$E$3:$E$86, 0))</f>
        <v>-1.6347741051158804</v>
      </c>
      <c r="L19" s="5">
        <f>INDEX([2]ICP_Mn_Drift!$P$3:$P$86, MATCH($H19, [2]ICP_Mn_Drift!$E$3:$E$86, 0))</f>
        <v>13.25</v>
      </c>
      <c r="M19" s="5">
        <f>INDEX([2]ICP_As_Drift!$I$3:$I$86, MATCH($H19, [2]ICP_As_Drift!$E$3:$E$86, 0))</f>
        <v>1599.1</v>
      </c>
      <c r="N19" s="5" t="str">
        <f>INDEX([2]ICP_As_Drift!$O$3:$O$86, MATCH($H19, [2]ICP_As_Drift!$E$3:$E$86, 0))</f>
        <v>NA</v>
      </c>
      <c r="O19" s="5" t="str">
        <f>INDEX([2]ICP_As_Drift!$P$3:$P$86, MATCH($H19, [2]ICP_As_Drift!$E$3:$E$86, 0))</f>
        <v>NA</v>
      </c>
      <c r="P19" s="5">
        <f>INDEX([2]ICP_Al_Drift!$I$3:$I$86, MATCH($H19, [2]ICP_Al_Drift!$E$3:$E$86, 0))</f>
        <v>94534.26</v>
      </c>
      <c r="Q19" s="5">
        <f>INDEX([2]ICP_Al_Drift!$O$3:$O$86, MATCH($H19, [2]ICP_Al_Drift!$E$3:$E$86, 0))</f>
        <v>957.53894476211462</v>
      </c>
      <c r="R19" s="5">
        <f>INDEX([2]ICP_Al_Drift!$P$3:$P$86, MATCH($H19, [2]ICP_Al_Drift!$E$3:$E$86, 0))</f>
        <v>1091.9450000000002</v>
      </c>
      <c r="S19" s="5">
        <f>INDEX([2]ICP_56_Fe_Drift!$I$3:$I$86, MATCH($H19, [2]ICP_56_Fe_Drift!$E$3:$E$86, 0))</f>
        <v>1607634.56</v>
      </c>
      <c r="T19" s="5">
        <f>INDEX([2]ICP_56_Fe_Drift!$O$3:$O$86, MATCH($H19, [2]ICP_56_Fe_Drift!$E$3:$E$86, 0))</f>
        <v>-225.6947878400922</v>
      </c>
      <c r="U19" s="5">
        <f>INDEX([2]ICP_56_Fe_Drift!$P$3:$P$86, MATCH($H19, [2]ICP_56_Fe_Drift!$E$3:$E$86, 0))</f>
        <v>534.23</v>
      </c>
      <c r="V19" s="5">
        <f>INDEX([2]ICP_57_Fe_Drift!$I$3:$I$86, MATCH($H19, [2]ICP_57_Fe_Drift!$E$3:$E$86, 0))</f>
        <v>40931.97</v>
      </c>
      <c r="W19" s="5">
        <f>INDEX([2]ICP_57_Fe_Drift!$O$3:$O$86, MATCH($H19, [2]ICP_57_Fe_Drift!$E$3:$E$86, 0))</f>
        <v>-246.85939313981061</v>
      </c>
      <c r="X19" s="5">
        <f>INDEX([2]ICP_57_Fe_Drift!$P$3:$P$86, MATCH($H19, [2]ICP_57_Fe_Drift!$E$3:$E$86, 0))</f>
        <v>536.67999999999995</v>
      </c>
      <c r="Y19" t="s">
        <v>280</v>
      </c>
      <c r="AB19" t="s">
        <v>282</v>
      </c>
    </row>
    <row r="20" spans="1:28" x14ac:dyDescent="0.25">
      <c r="A20">
        <v>0</v>
      </c>
      <c r="B20">
        <v>70</v>
      </c>
      <c r="C20" t="s">
        <v>36</v>
      </c>
      <c r="D20">
        <v>1</v>
      </c>
      <c r="E20">
        <v>55.249768969999998</v>
      </c>
      <c r="F20">
        <v>-4.4848170039999999</v>
      </c>
      <c r="G20">
        <v>312.73947099999998</v>
      </c>
      <c r="H20" s="3">
        <v>45246.527129629627</v>
      </c>
      <c r="I20">
        <v>10</v>
      </c>
      <c r="J20" s="5">
        <f>INDEX([2]ICP_Mn_Drift!$I$3:$I$86, MATCH($H20, [2]ICP_Mn_Drift!$E$3:$E$86, 0))</f>
        <v>28131.54</v>
      </c>
      <c r="K20" s="5">
        <f>INDEX([2]ICP_Mn_Drift!$O$3:$O$86, MATCH($H20, [2]ICP_Mn_Drift!$E$3:$E$86, 0))</f>
        <v>-0.247359256870712</v>
      </c>
      <c r="L20" s="5">
        <f>INDEX([2]ICP_Mn_Drift!$P$3:$P$86, MATCH($H20, [2]ICP_Mn_Drift!$E$3:$E$86, 0))</f>
        <v>29.51</v>
      </c>
      <c r="M20" s="5">
        <f>INDEX([2]ICP_As_Drift!$I$3:$I$86, MATCH($H20, [2]ICP_As_Drift!$E$3:$E$86, 0))</f>
        <v>679.35</v>
      </c>
      <c r="N20" s="5" t="str">
        <f>INDEX([2]ICP_As_Drift!$O$3:$O$86, MATCH($H20, [2]ICP_As_Drift!$E$3:$E$86, 0))</f>
        <v>NA</v>
      </c>
      <c r="O20" s="5" t="str">
        <f>INDEX([2]ICP_As_Drift!$P$3:$P$86, MATCH($H20, [2]ICP_As_Drift!$E$3:$E$86, 0))</f>
        <v>NA</v>
      </c>
      <c r="P20" s="5">
        <f>INDEX([2]ICP_Al_Drift!$I$3:$I$86, MATCH($H20, [2]ICP_Al_Drift!$E$3:$E$86, 0))</f>
        <v>30521.31</v>
      </c>
      <c r="Q20" s="5">
        <f>INDEX([2]ICP_Al_Drift!$O$3:$O$86, MATCH($H20, [2]ICP_Al_Drift!$E$3:$E$86, 0))</f>
        <v>408.55911639264923</v>
      </c>
      <c r="R20" s="5">
        <f>INDEX([2]ICP_Al_Drift!$P$3:$P$86, MATCH($H20, [2]ICP_Al_Drift!$E$3:$E$86, 0))</f>
        <v>679.91</v>
      </c>
      <c r="S20" s="5">
        <f>INDEX([2]ICP_56_Fe_Drift!$I$3:$I$86, MATCH($H20, [2]ICP_56_Fe_Drift!$E$3:$E$86, 0))</f>
        <v>485914.6</v>
      </c>
      <c r="T20" s="5">
        <f>INDEX([2]ICP_56_Fe_Drift!$O$3:$O$86, MATCH($H20, [2]ICP_56_Fe_Drift!$E$3:$E$86, 0))</f>
        <v>-1337.2192402774419</v>
      </c>
      <c r="U20" s="5">
        <f>INDEX([2]ICP_56_Fe_Drift!$P$3:$P$86, MATCH($H20, [2]ICP_56_Fe_Drift!$E$3:$E$86, 0))</f>
        <v>305.36</v>
      </c>
      <c r="V20" s="5">
        <f>INDEX([2]ICP_57_Fe_Drift!$I$3:$I$86, MATCH($H20, [2]ICP_57_Fe_Drift!$E$3:$E$86, 0))</f>
        <v>12789.41</v>
      </c>
      <c r="W20" s="5">
        <f>INDEX([2]ICP_57_Fe_Drift!$O$3:$O$86, MATCH($H20, [2]ICP_57_Fe_Drift!$E$3:$E$86, 0))</f>
        <v>-1375.6509430101205</v>
      </c>
      <c r="X20" s="5">
        <f>INDEX([2]ICP_57_Fe_Drift!$P$3:$P$86, MATCH($H20, [2]ICP_57_Fe_Drift!$E$3:$E$86, 0))</f>
        <v>314.22999999999996</v>
      </c>
      <c r="Y20" t="s">
        <v>280</v>
      </c>
    </row>
    <row r="21" spans="1:28" x14ac:dyDescent="0.25">
      <c r="A21">
        <v>0</v>
      </c>
      <c r="B21">
        <v>80</v>
      </c>
      <c r="C21" t="s">
        <v>36</v>
      </c>
      <c r="D21">
        <v>1</v>
      </c>
      <c r="E21">
        <v>55.249690010000002</v>
      </c>
      <c r="F21">
        <v>-4.4849050139999997</v>
      </c>
      <c r="G21">
        <v>337.29708900000003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</row>
    <row r="22" spans="1:28" x14ac:dyDescent="0.25">
      <c r="A22">
        <v>0</v>
      </c>
      <c r="B22">
        <v>90</v>
      </c>
      <c r="C22" t="s">
        <v>36</v>
      </c>
      <c r="D22">
        <v>1</v>
      </c>
      <c r="E22">
        <v>55.249610969999999</v>
      </c>
      <c r="F22">
        <v>-4.4849490190000001</v>
      </c>
      <c r="G22">
        <v>371.58544899999998</v>
      </c>
      <c r="H22" s="3">
        <v>45246.547164351854</v>
      </c>
      <c r="I22">
        <v>5</v>
      </c>
      <c r="J22" s="5">
        <f>INDEX([2]ICP_Mn_Drift!$I$3:$I$86, MATCH($H22, [2]ICP_Mn_Drift!$E$3:$E$86, 0))</f>
        <v>1303082.0900000001</v>
      </c>
      <c r="K22" s="5">
        <f>INDEX([2]ICP_Mn_Drift!$O$3:$O$86, MATCH($H22, [2]ICP_Mn_Drift!$E$3:$E$86, 0))</f>
        <v>706.83583971758082</v>
      </c>
      <c r="L22" s="5">
        <f>INDEX([2]ICP_Mn_Drift!$P$3:$P$86, MATCH($H22, [2]ICP_Mn_Drift!$E$3:$E$86, 0))</f>
        <v>718.94</v>
      </c>
      <c r="M22" s="5">
        <f>INDEX([2]ICP_As_Drift!$I$3:$I$86, MATCH($H22, [2]ICP_As_Drift!$E$3:$E$86, 0))</f>
        <v>79350.570000000007</v>
      </c>
      <c r="N22" s="5">
        <f>INDEX([2]ICP_As_Drift!$O$3:$O$86, MATCH($H22, [2]ICP_As_Drift!$E$3:$E$86, 0))</f>
        <v>153.20981901257659</v>
      </c>
      <c r="O22" s="5">
        <f>INDEX([2]ICP_As_Drift!$P$3:$P$86, MATCH($H22, [2]ICP_As_Drift!$E$3:$E$86, 0))</f>
        <v>154.04999999999998</v>
      </c>
      <c r="P22" s="5">
        <f>INDEX([2]ICP_Al_Drift!$I$3:$I$86, MATCH($H22, [2]ICP_Al_Drift!$E$3:$E$86, 0))</f>
        <v>1046738.79</v>
      </c>
      <c r="Q22" s="5">
        <f>INDEX([2]ICP_Al_Drift!$O$3:$O$86, MATCH($H22, [2]ICP_Al_Drift!$E$3:$E$86, 0))</f>
        <v>12162.412336051946</v>
      </c>
      <c r="R22" s="5">
        <f>INDEX([2]ICP_Al_Drift!$P$3:$P$86, MATCH($H22, [2]ICP_Al_Drift!$E$3:$E$86, 0))</f>
        <v>12277.895</v>
      </c>
      <c r="S22" s="5">
        <f>INDEX([2]ICP_56_Fe_Drift!$I$3:$I$86, MATCH($H22, [2]ICP_56_Fe_Drift!$E$3:$E$86, 0))</f>
        <v>163574574.22999999</v>
      </c>
      <c r="T22" s="5">
        <f>INDEX([2]ICP_56_Fe_Drift!$O$3:$O$86, MATCH($H22, [2]ICP_56_Fe_Drift!$E$3:$E$86, 0))</f>
        <v>63727.486469503463</v>
      </c>
      <c r="U22" s="5">
        <f>INDEX([2]ICP_56_Fe_Drift!$P$3:$P$86, MATCH($H22, [2]ICP_56_Fe_Drift!$E$3:$E$86, 0))</f>
        <v>55626.719999999994</v>
      </c>
      <c r="V22" s="5">
        <f>INDEX([2]ICP_57_Fe_Drift!$I$3:$I$86, MATCH($H22, [2]ICP_57_Fe_Drift!$E$3:$E$86, 0))</f>
        <v>4026003.07</v>
      </c>
      <c r="W22" s="5">
        <f>INDEX([2]ICP_57_Fe_Drift!$O$3:$O$86, MATCH($H22, [2]ICP_57_Fe_Drift!$E$3:$E$86, 0))</f>
        <v>62195.262964374633</v>
      </c>
      <c r="X22" s="5">
        <f>INDEX([2]ICP_57_Fe_Drift!$P$3:$P$86, MATCH($H22, [2]ICP_57_Fe_Drift!$E$3:$E$86, 0))</f>
        <v>54283.934999999998</v>
      </c>
      <c r="Y22" t="s">
        <v>283</v>
      </c>
      <c r="Z22" t="s">
        <v>281</v>
      </c>
      <c r="AA22" t="s">
        <v>281</v>
      </c>
    </row>
    <row r="23" spans="1:28" x14ac:dyDescent="0.25">
      <c r="A23">
        <v>0</v>
      </c>
      <c r="B23">
        <v>100</v>
      </c>
      <c r="C23" t="s">
        <v>36</v>
      </c>
      <c r="D23">
        <v>1</v>
      </c>
      <c r="E23">
        <v>55.249637960000001</v>
      </c>
      <c r="F23">
        <v>-4.4849480130000003</v>
      </c>
      <c r="G23">
        <v>343.08682299999998</v>
      </c>
      <c r="H23" s="3">
        <v>45246.525949074072</v>
      </c>
      <c r="I23">
        <v>5</v>
      </c>
      <c r="J23" s="5">
        <f>INDEX([2]ICP_Mn_Drift!$I$3:$I$86, MATCH($H23, [2]ICP_Mn_Drift!$E$3:$E$86, 0))</f>
        <v>795398.92</v>
      </c>
      <c r="K23" s="5">
        <f>INDEX([2]ICP_Mn_Drift!$O$3:$O$86, MATCH($H23, [2]ICP_Mn_Drift!$E$3:$E$86, 0))</f>
        <v>425.32574519410161</v>
      </c>
      <c r="L23" s="5">
        <f>INDEX([2]ICP_Mn_Drift!$P$3:$P$86, MATCH($H23, [2]ICP_Mn_Drift!$E$3:$E$86, 0))</f>
        <v>438.53499999999997</v>
      </c>
      <c r="M23" s="5">
        <f>INDEX([2]ICP_As_Drift!$I$3:$I$86, MATCH($H23, [2]ICP_As_Drift!$E$3:$E$86, 0))</f>
        <v>1733.11</v>
      </c>
      <c r="N23" s="5" t="str">
        <f>INDEX([2]ICP_As_Drift!$O$3:$O$86, MATCH($H23, [2]ICP_As_Drift!$E$3:$E$86, 0))</f>
        <v>NA</v>
      </c>
      <c r="O23" s="5" t="str">
        <f>INDEX([2]ICP_As_Drift!$P$3:$P$86, MATCH($H23, [2]ICP_As_Drift!$E$3:$E$86, 0))</f>
        <v>NA</v>
      </c>
      <c r="P23" s="5">
        <f>INDEX([2]ICP_Al_Drift!$I$3:$I$86, MATCH($H23, [2]ICP_Al_Drift!$E$3:$E$86, 0))</f>
        <v>120450.97</v>
      </c>
      <c r="Q23" s="5">
        <f>INDEX([2]ICP_Al_Drift!$O$3:$O$86, MATCH($H23, [2]ICP_Al_Drift!$E$3:$E$86, 0))</f>
        <v>1262.5085653842461</v>
      </c>
      <c r="R23" s="5">
        <f>INDEX([2]ICP_Al_Drift!$P$3:$P$86, MATCH($H23, [2]ICP_Al_Drift!$E$3:$E$86, 0))</f>
        <v>1396.3999999999999</v>
      </c>
      <c r="S23" s="5">
        <f>INDEX([2]ICP_56_Fe_Drift!$I$3:$I$86, MATCH($H23, [2]ICP_56_Fe_Drift!$E$3:$E$86, 0))</f>
        <v>7774978.8399999999</v>
      </c>
      <c r="T23" s="5">
        <f>INDEX([2]ICP_56_Fe_Drift!$O$3:$O$86, MATCH($H23, [2]ICP_56_Fe_Drift!$E$3:$E$86, 0))</f>
        <v>2209.5014776378862</v>
      </c>
      <c r="U23" s="5">
        <f>INDEX([2]ICP_56_Fe_Drift!$P$3:$P$86, MATCH($H23, [2]ICP_56_Fe_Drift!$E$3:$E$86, 0))</f>
        <v>2632.0299999999997</v>
      </c>
      <c r="V23" s="5">
        <f>INDEX([2]ICP_57_Fe_Drift!$I$3:$I$86, MATCH($H23, [2]ICP_57_Fe_Drift!$E$3:$E$86, 0))</f>
        <v>202763.9</v>
      </c>
      <c r="W23" s="5">
        <f>INDEX([2]ICP_57_Fe_Drift!$O$3:$O$86, MATCH($H23, [2]ICP_57_Fe_Drift!$E$3:$E$86, 0))</f>
        <v>2288.8868760830178</v>
      </c>
      <c r="X23" s="5">
        <f>INDEX([2]ICP_57_Fe_Drift!$P$3:$P$86, MATCH($H23, [2]ICP_57_Fe_Drift!$E$3:$E$86, 0))</f>
        <v>2719.33</v>
      </c>
      <c r="Y23" t="s">
        <v>280</v>
      </c>
    </row>
    <row r="24" spans="1:28" x14ac:dyDescent="0.25">
      <c r="A24">
        <v>10</v>
      </c>
      <c r="B24">
        <v>0</v>
      </c>
      <c r="C24" t="s">
        <v>15</v>
      </c>
      <c r="D24">
        <v>1</v>
      </c>
      <c r="E24">
        <v>55.250359000000003</v>
      </c>
      <c r="F24">
        <v>-4.484305</v>
      </c>
      <c r="G24" t="s">
        <v>26</v>
      </c>
      <c r="H24" s="3">
        <v>45246.554108796299</v>
      </c>
      <c r="I24">
        <v>5</v>
      </c>
      <c r="J24" s="5">
        <f>INDEX([2]ICP_Mn_Drift!$I$3:$I$86, MATCH($H24, [2]ICP_Mn_Drift!$E$3:$E$86, 0))</f>
        <v>6872950.1100000003</v>
      </c>
      <c r="K24" s="5">
        <f>INDEX([2]ICP_Mn_Drift!$O$3:$O$86, MATCH($H24, [2]ICP_Mn_Drift!$E$3:$E$86, 0))</f>
        <v>3795.3252075914543</v>
      </c>
      <c r="L24" s="5">
        <f>INDEX([2]ICP_Mn_Drift!$P$3:$P$86, MATCH($H24, [2]ICP_Mn_Drift!$E$3:$E$86, 0))</f>
        <v>3795.2950000000001</v>
      </c>
      <c r="M24" s="5">
        <f>INDEX([2]ICP_As_Drift!$I$3:$I$86, MATCH($H24, [2]ICP_As_Drift!$E$3:$E$86, 0))</f>
        <v>15652.21</v>
      </c>
      <c r="N24" s="5" t="str">
        <f>INDEX([2]ICP_As_Drift!$O$3:$O$86, MATCH($H24, [2]ICP_As_Drift!$E$3:$E$86, 0))</f>
        <v>NA</v>
      </c>
      <c r="O24" s="5" t="str">
        <f>INDEX([2]ICP_As_Drift!$P$3:$P$86, MATCH($H24, [2]ICP_As_Drift!$E$3:$E$86, 0))</f>
        <v>NA</v>
      </c>
      <c r="P24" s="5">
        <f>INDEX([2]ICP_Al_Drift!$I$3:$I$86, MATCH($H24, [2]ICP_Al_Drift!$E$3:$E$86, 0))</f>
        <v>457339.98</v>
      </c>
      <c r="Q24" s="5">
        <f>INDEX([2]ICP_Al_Drift!$O$3:$O$86, MATCH($H24, [2]ICP_Al_Drift!$E$3:$E$86, 0))</f>
        <v>5226.7815603541121</v>
      </c>
      <c r="R24" s="5">
        <f>INDEX([2]ICP_Al_Drift!$P$3:$P$86, MATCH($H24, [2]ICP_Al_Drift!$E$3:$E$86, 0))</f>
        <v>5353.9750000000004</v>
      </c>
      <c r="S24" s="5">
        <f>INDEX([2]ICP_56_Fe_Drift!$I$3:$I$86, MATCH($H24, [2]ICP_56_Fe_Drift!$E$3:$E$86, 0))</f>
        <v>57486320.810000002</v>
      </c>
      <c r="T24" s="5">
        <f>INDEX([2]ICP_56_Fe_Drift!$O$3:$O$86, MATCH($H24, [2]ICP_56_Fe_Drift!$E$3:$E$86, 0))</f>
        <v>21838.189097658782</v>
      </c>
      <c r="U24" s="5">
        <f>INDEX([2]ICP_56_Fe_Drift!$P$3:$P$86, MATCH($H24, [2]ICP_56_Fe_Drift!$E$3:$E$86, 0))</f>
        <v>19541.169999999998</v>
      </c>
      <c r="V24" s="5">
        <f>INDEX([2]ICP_57_Fe_Drift!$I$3:$I$86, MATCH($H24, [2]ICP_57_Fe_Drift!$E$3:$E$86, 0))</f>
        <v>1473543.36</v>
      </c>
      <c r="W24" s="5">
        <f>INDEX([2]ICP_57_Fe_Drift!$O$3:$O$86, MATCH($H24, [2]ICP_57_Fe_Drift!$E$3:$E$86, 0))</f>
        <v>22200.744039870169</v>
      </c>
      <c r="X24" s="5">
        <f>INDEX([2]ICP_57_Fe_Drift!$P$3:$P$86, MATCH($H24, [2]ICP_57_Fe_Drift!$E$3:$E$86, 0))</f>
        <v>19858.525000000001</v>
      </c>
      <c r="Y24" t="s">
        <v>280</v>
      </c>
      <c r="Z24" t="s">
        <v>281</v>
      </c>
      <c r="AA24" t="s">
        <v>281</v>
      </c>
    </row>
    <row r="25" spans="1:28" x14ac:dyDescent="0.25">
      <c r="A25">
        <v>10</v>
      </c>
      <c r="B25">
        <v>10</v>
      </c>
      <c r="C25" t="s">
        <v>15</v>
      </c>
      <c r="D25">
        <v>1</v>
      </c>
      <c r="E25">
        <v>55.250242</v>
      </c>
      <c r="F25">
        <v>-4.4843479999999998</v>
      </c>
      <c r="G25" t="s">
        <v>26</v>
      </c>
      <c r="H25" s="3">
        <v>45246.555289351854</v>
      </c>
      <c r="I25">
        <v>5</v>
      </c>
      <c r="J25" s="5">
        <f>INDEX([2]ICP_Mn_Drift!$I$3:$I$86, MATCH($H25, [2]ICP_Mn_Drift!$E$3:$E$86, 0))</f>
        <v>12363584.82</v>
      </c>
      <c r="K25" s="5">
        <f>INDEX([2]ICP_Mn_Drift!$O$3:$O$86, MATCH($H25, [2]ICP_Mn_Drift!$E$3:$E$86, 0))</f>
        <v>6839.8797399112773</v>
      </c>
      <c r="L25" s="5">
        <f>INDEX([2]ICP_Mn_Drift!$P$3:$P$86, MATCH($H25, [2]ICP_Mn_Drift!$E$3:$E$86, 0))</f>
        <v>6827.8949999999995</v>
      </c>
      <c r="M25" s="5">
        <f>INDEX([2]ICP_As_Drift!$I$3:$I$86, MATCH($H25, [2]ICP_As_Drift!$E$3:$E$86, 0))</f>
        <v>37412.18</v>
      </c>
      <c r="N25" s="5">
        <f>INDEX([2]ICP_As_Drift!$O$3:$O$86, MATCH($H25, [2]ICP_As_Drift!$E$3:$E$86, 0))</f>
        <v>71.738303525038305</v>
      </c>
      <c r="O25" s="5">
        <f>INDEX([2]ICP_As_Drift!$P$3:$P$86, MATCH($H25, [2]ICP_As_Drift!$E$3:$E$86, 0))</f>
        <v>72.599999999999994</v>
      </c>
      <c r="P25" s="5">
        <f>INDEX([2]ICP_Al_Drift!$I$3:$I$86, MATCH($H25, [2]ICP_Al_Drift!$E$3:$E$86, 0))</f>
        <v>674425.63</v>
      </c>
      <c r="Q25" s="5">
        <f>INDEX([2]ICP_Al_Drift!$O$3:$O$86, MATCH($H25, [2]ICP_Al_Drift!$E$3:$E$86, 0))</f>
        <v>7781.2928514481137</v>
      </c>
      <c r="R25" s="5">
        <f>INDEX([2]ICP_Al_Drift!$P$3:$P$86, MATCH($H25, [2]ICP_Al_Drift!$E$3:$E$86, 0))</f>
        <v>7904.1750000000002</v>
      </c>
      <c r="S25" s="5">
        <f>INDEX([2]ICP_56_Fe_Drift!$I$3:$I$86, MATCH($H25, [2]ICP_56_Fe_Drift!$E$3:$E$86, 0))</f>
        <v>86846285.370000005</v>
      </c>
      <c r="T25" s="5">
        <f>INDEX([2]ICP_56_Fe_Drift!$O$3:$O$86, MATCH($H25, [2]ICP_56_Fe_Drift!$E$3:$E$86, 0))</f>
        <v>33431.068107662388</v>
      </c>
      <c r="U25" s="5">
        <f>INDEX([2]ICP_56_Fe_Drift!$P$3:$P$86, MATCH($H25, [2]ICP_56_Fe_Drift!$E$3:$E$86, 0))</f>
        <v>29527.86</v>
      </c>
      <c r="V25" s="5">
        <f>INDEX([2]ICP_57_Fe_Drift!$I$3:$I$86, MATCH($H25, [2]ICP_57_Fe_Drift!$E$3:$E$86, 0))</f>
        <v>2196965.44</v>
      </c>
      <c r="W25" s="5">
        <f>INDEX([2]ICP_57_Fe_Drift!$O$3:$O$86, MATCH($H25, [2]ICP_57_Fe_Drift!$E$3:$E$86, 0))</f>
        <v>33536.052470248636</v>
      </c>
      <c r="X25" s="5">
        <f>INDEX([2]ICP_57_Fe_Drift!$P$3:$P$86, MATCH($H25, [2]ICP_57_Fe_Drift!$E$3:$E$86, 0))</f>
        <v>29615.424999999999</v>
      </c>
      <c r="Y25" t="s">
        <v>283</v>
      </c>
      <c r="Z25" t="s">
        <v>281</v>
      </c>
      <c r="AA25" t="s">
        <v>281</v>
      </c>
      <c r="AB25" t="s">
        <v>284</v>
      </c>
    </row>
    <row r="26" spans="1:28" x14ac:dyDescent="0.25">
      <c r="A26">
        <v>10</v>
      </c>
      <c r="B26">
        <v>20</v>
      </c>
      <c r="C26" t="s">
        <v>15</v>
      </c>
      <c r="D26">
        <v>1</v>
      </c>
      <c r="E26">
        <v>55.250151000000002</v>
      </c>
      <c r="F26">
        <v>-4.484407</v>
      </c>
      <c r="G26" t="s">
        <v>26</v>
      </c>
      <c r="H26" s="3">
        <v>45246.556423611109</v>
      </c>
      <c r="I26">
        <v>5</v>
      </c>
      <c r="J26" s="5">
        <f>INDEX([2]ICP_Mn_Drift!$I$3:$I$86, MATCH($H26, [2]ICP_Mn_Drift!$E$3:$E$86, 0))</f>
        <v>1836635.13</v>
      </c>
      <c r="K26" s="5">
        <f>INDEX([2]ICP_Mn_Drift!$O$3:$O$86, MATCH($H26, [2]ICP_Mn_Drift!$E$3:$E$86, 0))</f>
        <v>1002.6907657804038</v>
      </c>
      <c r="L26" s="5">
        <f>INDEX([2]ICP_Mn_Drift!$P$3:$P$86, MATCH($H26, [2]ICP_Mn_Drift!$E$3:$E$86, 0))</f>
        <v>1013.63</v>
      </c>
      <c r="M26" s="5">
        <f>INDEX([2]ICP_As_Drift!$I$3:$I$86, MATCH($H26, [2]ICP_As_Drift!$E$3:$E$86, 0))</f>
        <v>1759.11</v>
      </c>
      <c r="N26" s="5" t="str">
        <f>INDEX([2]ICP_As_Drift!$O$3:$O$86, MATCH($H26, [2]ICP_As_Drift!$E$3:$E$86, 0))</f>
        <v>NA</v>
      </c>
      <c r="O26" s="5" t="str">
        <f>INDEX([2]ICP_As_Drift!$P$3:$P$86, MATCH($H26, [2]ICP_As_Drift!$E$3:$E$86, 0))</f>
        <v>NA</v>
      </c>
      <c r="P26" s="5">
        <f>INDEX([2]ICP_Al_Drift!$I$3:$I$86, MATCH($H26, [2]ICP_Al_Drift!$E$3:$E$86, 0))</f>
        <v>63459.59</v>
      </c>
      <c r="Q26" s="5">
        <f>INDEX([2]ICP_Al_Drift!$O$3:$O$86, MATCH($H26, [2]ICP_Al_Drift!$E$3:$E$86, 0))</f>
        <v>591.87407754486617</v>
      </c>
      <c r="R26" s="5">
        <f>INDEX([2]ICP_Al_Drift!$P$3:$P$86, MATCH($H26, [2]ICP_Al_Drift!$E$3:$E$86, 0))</f>
        <v>726.89499999999998</v>
      </c>
      <c r="S26" s="5">
        <f>INDEX([2]ICP_56_Fe_Drift!$I$3:$I$86, MATCH($H26, [2]ICP_56_Fe_Drift!$E$3:$E$86, 0))</f>
        <v>4534087.0199999996</v>
      </c>
      <c r="T26" s="5">
        <f>INDEX([2]ICP_56_Fe_Drift!$O$3:$O$86, MATCH($H26, [2]ICP_56_Fe_Drift!$E$3:$E$86, 0))</f>
        <v>929.82463480690183</v>
      </c>
      <c r="U26" s="5">
        <f>INDEX([2]ICP_56_Fe_Drift!$P$3:$P$86, MATCH($H26, [2]ICP_56_Fe_Drift!$E$3:$E$86, 0))</f>
        <v>1529.65</v>
      </c>
      <c r="V26" s="5">
        <f>INDEX([2]ICP_57_Fe_Drift!$I$3:$I$86, MATCH($H26, [2]ICP_57_Fe_Drift!$E$3:$E$86, 0))</f>
        <v>116349.48</v>
      </c>
      <c r="W26" s="5">
        <f>INDEX([2]ICP_57_Fe_Drift!$O$3:$O$86, MATCH($H26, [2]ICP_57_Fe_Drift!$E$3:$E$86, 0))</f>
        <v>934.85839034442108</v>
      </c>
      <c r="X26" s="5">
        <f>INDEX([2]ICP_57_Fe_Drift!$P$3:$P$86, MATCH($H26, [2]ICP_57_Fe_Drift!$E$3:$E$86, 0))</f>
        <v>1553.845</v>
      </c>
      <c r="Y26" t="s">
        <v>280</v>
      </c>
    </row>
    <row r="27" spans="1:28" x14ac:dyDescent="0.25">
      <c r="A27">
        <v>10</v>
      </c>
      <c r="B27">
        <v>30</v>
      </c>
      <c r="C27" t="s">
        <v>15</v>
      </c>
      <c r="D27">
        <v>1</v>
      </c>
      <c r="E27">
        <v>55.250086979999999</v>
      </c>
      <c r="F27">
        <v>-4.4845200329999999</v>
      </c>
      <c r="G27">
        <v>328.90618899999998</v>
      </c>
      <c r="H27" s="3">
        <v>45246.563321759262</v>
      </c>
      <c r="I27">
        <v>5</v>
      </c>
      <c r="J27" s="5">
        <f>INDEX([2]ICP_Mn_Drift!$I$3:$I$86, MATCH($H27, [2]ICP_Mn_Drift!$E$3:$E$86, 0))</f>
        <v>1373970.76</v>
      </c>
      <c r="K27" s="5">
        <f>INDEX([2]ICP_Mn_Drift!$O$3:$O$86, MATCH($H27, [2]ICP_Mn_Drift!$E$3:$E$86, 0))</f>
        <v>746.14357606098508</v>
      </c>
      <c r="L27" s="5">
        <f>INDEX([2]ICP_Mn_Drift!$P$3:$P$86, MATCH($H27, [2]ICP_Mn_Drift!$E$3:$E$86, 0))</f>
        <v>758.08999999999992</v>
      </c>
      <c r="M27" s="5">
        <f>INDEX([2]ICP_As_Drift!$I$3:$I$86, MATCH($H27, [2]ICP_As_Drift!$E$3:$E$86, 0))</f>
        <v>8672.6299999999992</v>
      </c>
      <c r="N27" s="5" t="str">
        <f>INDEX([2]ICP_As_Drift!$O$3:$O$86, MATCH($H27, [2]ICP_As_Drift!$E$3:$E$86, 0))</f>
        <v>NA</v>
      </c>
      <c r="O27" s="5" t="str">
        <f>INDEX([2]ICP_As_Drift!$P$3:$P$86, MATCH($H27, [2]ICP_As_Drift!$E$3:$E$86, 0))</f>
        <v>NA</v>
      </c>
      <c r="P27" s="5">
        <f>INDEX([2]ICP_Al_Drift!$I$3:$I$86, MATCH($H27, [2]ICP_Al_Drift!$E$3:$E$86, 0))</f>
        <v>223908.57</v>
      </c>
      <c r="Q27" s="5">
        <f>INDEX([2]ICP_Al_Drift!$O$3:$O$86, MATCH($H27, [2]ICP_Al_Drift!$E$3:$E$86, 0))</f>
        <v>2479.9248586744143</v>
      </c>
      <c r="R27" s="5">
        <f>INDEX([2]ICP_Al_Drift!$P$3:$P$86, MATCH($H27, [2]ICP_Al_Drift!$E$3:$E$86, 0))</f>
        <v>2611.7599999999998</v>
      </c>
      <c r="S27" s="5">
        <f>INDEX([2]ICP_56_Fe_Drift!$I$3:$I$86, MATCH($H27, [2]ICP_56_Fe_Drift!$E$3:$E$86, 0))</f>
        <v>19479370.129999999</v>
      </c>
      <c r="T27" s="5">
        <f>INDEX([2]ICP_56_Fe_Drift!$O$3:$O$86, MATCH($H27, [2]ICP_56_Fe_Drift!$E$3:$E$86, 0))</f>
        <v>6831.0190490715631</v>
      </c>
      <c r="U27" s="5">
        <f>INDEX([2]ICP_56_Fe_Drift!$P$3:$P$86, MATCH($H27, [2]ICP_56_Fe_Drift!$E$3:$E$86, 0))</f>
        <v>6613.2349999999997</v>
      </c>
      <c r="V27" s="5">
        <f>INDEX([2]ICP_57_Fe_Drift!$I$3:$I$86, MATCH($H27, [2]ICP_57_Fe_Drift!$E$3:$E$86, 0))</f>
        <v>500515.96</v>
      </c>
      <c r="W27" s="5">
        <f>INDEX([2]ICP_57_Fe_Drift!$O$3:$O$86, MATCH($H27, [2]ICP_57_Fe_Drift!$E$3:$E$86, 0))</f>
        <v>6954.3671388371713</v>
      </c>
      <c r="X27" s="5">
        <f>INDEX([2]ICP_57_Fe_Drift!$P$3:$P$86, MATCH($H27, [2]ICP_57_Fe_Drift!$E$3:$E$86, 0))</f>
        <v>6735.16</v>
      </c>
      <c r="Y27" t="s">
        <v>280</v>
      </c>
      <c r="Z27" t="s">
        <v>281</v>
      </c>
      <c r="AA27" t="s">
        <v>281</v>
      </c>
    </row>
    <row r="28" spans="1:28" x14ac:dyDescent="0.25">
      <c r="A28">
        <v>10</v>
      </c>
      <c r="B28">
        <v>40</v>
      </c>
      <c r="C28" t="s">
        <v>15</v>
      </c>
      <c r="D28">
        <v>1</v>
      </c>
      <c r="E28">
        <v>55.250025039999997</v>
      </c>
      <c r="F28">
        <v>-4.4846050259999997</v>
      </c>
      <c r="G28">
        <v>341.68426499999998</v>
      </c>
      <c r="H28" s="3">
        <v>45246.564456018517</v>
      </c>
      <c r="I28">
        <v>5</v>
      </c>
      <c r="J28" s="5">
        <f>INDEX([2]ICP_Mn_Drift!$I$3:$I$86, MATCH($H28, [2]ICP_Mn_Drift!$E$3:$E$86, 0))</f>
        <v>5344242.5199999996</v>
      </c>
      <c r="K28" s="5">
        <f>INDEX([2]ICP_Mn_Drift!$O$3:$O$86, MATCH($H28, [2]ICP_Mn_Drift!$E$3:$E$86, 0))</f>
        <v>2947.6575211490212</v>
      </c>
      <c r="L28" s="5">
        <f>INDEX([2]ICP_Mn_Drift!$P$3:$P$86, MATCH($H28, [2]ICP_Mn_Drift!$E$3:$E$86, 0))</f>
        <v>2950.96</v>
      </c>
      <c r="M28" s="5">
        <f>INDEX([2]ICP_As_Drift!$I$3:$I$86, MATCH($H28, [2]ICP_As_Drift!$E$3:$E$86, 0))</f>
        <v>45186.41</v>
      </c>
      <c r="N28" s="5">
        <f>INDEX([2]ICP_As_Drift!$O$3:$O$86, MATCH($H28, [2]ICP_As_Drift!$E$3:$E$86, 0))</f>
        <v>86.840893296574237</v>
      </c>
      <c r="O28" s="5">
        <f>INDEX([2]ICP_As_Drift!$P$3:$P$86, MATCH($H28, [2]ICP_As_Drift!$E$3:$E$86, 0))</f>
        <v>87.699999999999989</v>
      </c>
      <c r="P28" s="5">
        <f>INDEX([2]ICP_Al_Drift!$I$3:$I$86, MATCH($H28, [2]ICP_Al_Drift!$E$3:$E$86, 0))</f>
        <v>690354.27</v>
      </c>
      <c r="Q28" s="5">
        <f>INDEX([2]ICP_Al_Drift!$O$3:$O$86, MATCH($H28, [2]ICP_Al_Drift!$E$3:$E$86, 0))</f>
        <v>7968.7298871608473</v>
      </c>
      <c r="R28" s="5">
        <f>INDEX([2]ICP_Al_Drift!$P$3:$P$86, MATCH($H28, [2]ICP_Al_Drift!$E$3:$E$86, 0))</f>
        <v>8091.2950000000001</v>
      </c>
      <c r="S28" s="5">
        <f>INDEX([2]ICP_56_Fe_Drift!$I$3:$I$86, MATCH($H28, [2]ICP_56_Fe_Drift!$E$3:$E$86, 0))</f>
        <v>85008788.730000004</v>
      </c>
      <c r="T28" s="5">
        <f>INDEX([2]ICP_56_Fe_Drift!$O$3:$O$86, MATCH($H28, [2]ICP_56_Fe_Drift!$E$3:$E$86, 0))</f>
        <v>32705.526488384352</v>
      </c>
      <c r="U28" s="5">
        <f>INDEX([2]ICP_56_Fe_Drift!$P$3:$P$86, MATCH($H28, [2]ICP_56_Fe_Drift!$E$3:$E$86, 0))</f>
        <v>28902.84</v>
      </c>
      <c r="V28" s="5">
        <f>INDEX([2]ICP_57_Fe_Drift!$I$3:$I$86, MATCH($H28, [2]ICP_57_Fe_Drift!$E$3:$E$86, 0))</f>
        <v>2162279.86</v>
      </c>
      <c r="W28" s="5">
        <f>INDEX([2]ICP_57_Fe_Drift!$O$3:$O$86, MATCH($H28, [2]ICP_57_Fe_Drift!$E$3:$E$86, 0))</f>
        <v>32992.563740423626</v>
      </c>
      <c r="X28" s="5">
        <f>INDEX([2]ICP_57_Fe_Drift!$P$3:$P$86, MATCH($H28, [2]ICP_57_Fe_Drift!$E$3:$E$86, 0))</f>
        <v>29147.620000000003</v>
      </c>
      <c r="Y28" t="s">
        <v>283</v>
      </c>
      <c r="Z28" t="s">
        <v>281</v>
      </c>
      <c r="AA28" t="s">
        <v>281</v>
      </c>
      <c r="AB28" t="s">
        <v>284</v>
      </c>
    </row>
    <row r="29" spans="1:28" x14ac:dyDescent="0.25">
      <c r="A29">
        <v>10</v>
      </c>
      <c r="B29">
        <v>50</v>
      </c>
      <c r="C29" t="s">
        <v>15</v>
      </c>
      <c r="D29">
        <v>1</v>
      </c>
      <c r="E29">
        <v>55.249939040000001</v>
      </c>
      <c r="F29">
        <v>-4.4846600109999999</v>
      </c>
      <c r="G29">
        <v>346.04257200000001</v>
      </c>
      <c r="H29" s="3">
        <v>45246.565636574072</v>
      </c>
      <c r="I29">
        <v>5</v>
      </c>
      <c r="J29" s="5">
        <f>INDEX([2]ICP_Mn_Drift!$I$3:$I$86, MATCH($H29, [2]ICP_Mn_Drift!$E$3:$E$86, 0))</f>
        <v>9041950.9100000001</v>
      </c>
      <c r="K29" s="5">
        <f>INDEX([2]ICP_Mn_Drift!$O$3:$O$86, MATCH($H29, [2]ICP_Mn_Drift!$E$3:$E$86, 0))</f>
        <v>4998.0351974252753</v>
      </c>
      <c r="L29" s="5">
        <f>INDEX([2]ICP_Mn_Drift!$P$3:$P$86, MATCH($H29, [2]ICP_Mn_Drift!$E$3:$E$86, 0))</f>
        <v>4993.2849999999999</v>
      </c>
      <c r="M29" s="5">
        <f>INDEX([2]ICP_As_Drift!$I$3:$I$86, MATCH($H29, [2]ICP_As_Drift!$E$3:$E$86, 0))</f>
        <v>40350.76</v>
      </c>
      <c r="N29" s="5">
        <f>INDEX([2]ICP_As_Drift!$O$3:$O$86, MATCH($H29, [2]ICP_As_Drift!$E$3:$E$86, 0))</f>
        <v>77.446929106072062</v>
      </c>
      <c r="O29" s="5">
        <f>INDEX([2]ICP_As_Drift!$P$3:$P$86, MATCH($H29, [2]ICP_As_Drift!$E$3:$E$86, 0))</f>
        <v>78.304999999999993</v>
      </c>
      <c r="P29" s="5">
        <f>INDEX([2]ICP_Al_Drift!$I$3:$I$86, MATCH($H29, [2]ICP_Al_Drift!$E$3:$E$86, 0))</f>
        <v>327527.3</v>
      </c>
      <c r="Q29" s="5">
        <f>INDEX([2]ICP_Al_Drift!$O$3:$O$86, MATCH($H29, [2]ICP_Al_Drift!$E$3:$E$86, 0))</f>
        <v>3699.2372165102306</v>
      </c>
      <c r="R29" s="5">
        <f>INDEX([2]ICP_Al_Drift!$P$3:$P$86, MATCH($H29, [2]ICP_Al_Drift!$E$3:$E$86, 0))</f>
        <v>3829.01</v>
      </c>
      <c r="S29" s="5">
        <f>INDEX([2]ICP_56_Fe_Drift!$I$3:$I$86, MATCH($H29, [2]ICP_56_Fe_Drift!$E$3:$E$86, 0))</f>
        <v>89598578.659999996</v>
      </c>
      <c r="T29" s="5">
        <f>INDEX([2]ICP_56_Fe_Drift!$O$3:$O$86, MATCH($H29, [2]ICP_56_Fe_Drift!$E$3:$E$86, 0))</f>
        <v>34517.820206623866</v>
      </c>
      <c r="U29" s="5">
        <f>INDEX([2]ICP_56_Fe_Drift!$P$3:$P$86, MATCH($H29, [2]ICP_56_Fe_Drift!$E$3:$E$86, 0))</f>
        <v>30464.04</v>
      </c>
      <c r="V29" s="5">
        <f>INDEX([2]ICP_57_Fe_Drift!$I$3:$I$86, MATCH($H29, [2]ICP_57_Fe_Drift!$E$3:$E$86, 0))</f>
        <v>2287865.54</v>
      </c>
      <c r="W29" s="5">
        <f>INDEX([2]ICP_57_Fe_Drift!$O$3:$O$86, MATCH($H29, [2]ICP_57_Fe_Drift!$E$3:$E$86, 0))</f>
        <v>34960.367124637189</v>
      </c>
      <c r="X29" s="5">
        <f>INDEX([2]ICP_57_Fe_Drift!$P$3:$P$86, MATCH($H29, [2]ICP_57_Fe_Drift!$E$3:$E$86, 0))</f>
        <v>30841.41</v>
      </c>
      <c r="Y29" t="s">
        <v>283</v>
      </c>
      <c r="Z29" t="s">
        <v>281</v>
      </c>
      <c r="AA29" t="s">
        <v>281</v>
      </c>
      <c r="AB29" t="s">
        <v>284</v>
      </c>
    </row>
    <row r="30" spans="1:28" x14ac:dyDescent="0.25">
      <c r="A30">
        <v>10</v>
      </c>
      <c r="B30">
        <v>60</v>
      </c>
      <c r="C30" t="s">
        <v>15</v>
      </c>
      <c r="D30">
        <v>1</v>
      </c>
      <c r="E30">
        <v>55.249828979999997</v>
      </c>
      <c r="F30">
        <v>-4.4846640339999997</v>
      </c>
      <c r="G30">
        <v>346.106537</v>
      </c>
      <c r="H30" s="3">
        <v>45246.570231481484</v>
      </c>
      <c r="I30">
        <v>5</v>
      </c>
      <c r="J30" s="5">
        <f>INDEX([2]ICP_Mn_Drift!$I$3:$I$86, MATCH($H30, [2]ICP_Mn_Drift!$E$3:$E$86, 0))</f>
        <v>1209550.71</v>
      </c>
      <c r="K30" s="5">
        <f>INDEX([2]ICP_Mn_Drift!$O$3:$O$86, MATCH($H30, [2]ICP_Mn_Drift!$E$3:$E$86, 0))</f>
        <v>654.97273063576608</v>
      </c>
      <c r="L30" s="5">
        <f>INDEX([2]ICP_Mn_Drift!$P$3:$P$86, MATCH($H30, [2]ICP_Mn_Drift!$E$3:$E$86, 0))</f>
        <v>667.28</v>
      </c>
      <c r="M30" s="5">
        <f>INDEX([2]ICP_As_Drift!$I$3:$I$86, MATCH($H30, [2]ICP_As_Drift!$E$3:$E$86, 0))</f>
        <v>14564.4</v>
      </c>
      <c r="N30" s="5" t="str">
        <f>INDEX([2]ICP_As_Drift!$O$3:$O$86, MATCH($H30, [2]ICP_As_Drift!$E$3:$E$86, 0))</f>
        <v>NA</v>
      </c>
      <c r="O30" s="5" t="str">
        <f>INDEX([2]ICP_As_Drift!$P$3:$P$86, MATCH($H30, [2]ICP_As_Drift!$E$3:$E$86, 0))</f>
        <v>NA</v>
      </c>
      <c r="P30" s="5">
        <f>INDEX([2]ICP_Al_Drift!$I$3:$I$86, MATCH($H30, [2]ICP_Al_Drift!$E$3:$E$86, 0))</f>
        <v>239938.97</v>
      </c>
      <c r="Q30" s="5">
        <f>INDEX([2]ICP_Al_Drift!$O$3:$O$86, MATCH($H30, [2]ICP_Al_Drift!$E$3:$E$86, 0))</f>
        <v>2668.5593345172592</v>
      </c>
      <c r="R30" s="5">
        <f>INDEX([2]ICP_Al_Drift!$P$3:$P$86, MATCH($H30, [2]ICP_Al_Drift!$E$3:$E$86, 0))</f>
        <v>2800.0749999999998</v>
      </c>
      <c r="S30" s="5">
        <f>INDEX([2]ICP_56_Fe_Drift!$I$3:$I$86, MATCH($H30, [2]ICP_56_Fe_Drift!$E$3:$E$86, 0))</f>
        <v>7455653.4299999997</v>
      </c>
      <c r="T30" s="5">
        <f>INDEX([2]ICP_56_Fe_Drift!$O$3:$O$86, MATCH($H30, [2]ICP_56_Fe_Drift!$E$3:$E$86, 0))</f>
        <v>2083.4147844681925</v>
      </c>
      <c r="U30" s="5">
        <f>INDEX([2]ICP_56_Fe_Drift!$P$3:$P$86, MATCH($H30, [2]ICP_56_Fe_Drift!$E$3:$E$86, 0))</f>
        <v>2523.41</v>
      </c>
      <c r="V30" s="5">
        <f>INDEX([2]ICP_57_Fe_Drift!$I$3:$I$86, MATCH($H30, [2]ICP_57_Fe_Drift!$E$3:$E$86, 0))</f>
        <v>187620.07</v>
      </c>
      <c r="W30" s="5">
        <f>INDEX([2]ICP_57_Fe_Drift!$O$3:$O$86, MATCH($H30, [2]ICP_57_Fe_Drift!$E$3:$E$86, 0))</f>
        <v>2051.5980392988017</v>
      </c>
      <c r="X30" s="5">
        <f>INDEX([2]ICP_57_Fe_Drift!$P$3:$P$86, MATCH($H30, [2]ICP_57_Fe_Drift!$E$3:$E$86, 0))</f>
        <v>2515.085</v>
      </c>
      <c r="Y30" t="s">
        <v>280</v>
      </c>
    </row>
    <row r="31" spans="1:28" x14ac:dyDescent="0.25">
      <c r="A31">
        <v>10</v>
      </c>
      <c r="B31">
        <v>70</v>
      </c>
      <c r="C31" t="s">
        <v>15</v>
      </c>
      <c r="D31">
        <v>1</v>
      </c>
      <c r="E31">
        <v>55.249716999999997</v>
      </c>
      <c r="F31">
        <v>-4.4847170079999996</v>
      </c>
      <c r="G31">
        <v>332.89868200000001</v>
      </c>
      <c r="H31" s="3">
        <v>45246.57136574074</v>
      </c>
      <c r="I31">
        <v>5</v>
      </c>
      <c r="J31" s="5">
        <f>INDEX([2]ICP_Mn_Drift!$I$3:$I$86, MATCH($H31, [2]ICP_Mn_Drift!$E$3:$E$86, 0))</f>
        <v>4085069.31</v>
      </c>
      <c r="K31" s="5">
        <f>INDEX([2]ICP_Mn_Drift!$O$3:$O$86, MATCH($H31, [2]ICP_Mn_Drift!$E$3:$E$86, 0))</f>
        <v>2249.4465298952973</v>
      </c>
      <c r="L31" s="5">
        <f>INDEX([2]ICP_Mn_Drift!$P$3:$P$86, MATCH($H31, [2]ICP_Mn_Drift!$E$3:$E$86, 0))</f>
        <v>2255.4900000000002</v>
      </c>
      <c r="M31" s="5">
        <f>INDEX([2]ICP_As_Drift!$I$3:$I$86, MATCH($H31, [2]ICP_As_Drift!$E$3:$E$86, 0))</f>
        <v>37522.51</v>
      </c>
      <c r="N31" s="5">
        <f>INDEX([2]ICP_As_Drift!$O$3:$O$86, MATCH($H31, [2]ICP_As_Drift!$E$3:$E$86, 0))</f>
        <v>71.952635842128686</v>
      </c>
      <c r="O31" s="5">
        <f>INDEX([2]ICP_As_Drift!$P$3:$P$86, MATCH($H31, [2]ICP_As_Drift!$E$3:$E$86, 0))</f>
        <v>72.814999999999998</v>
      </c>
      <c r="P31" s="5">
        <f>INDEX([2]ICP_Al_Drift!$I$3:$I$86, MATCH($H31, [2]ICP_Al_Drift!$E$3:$E$86, 0))</f>
        <v>250918.46</v>
      </c>
      <c r="Q31" s="5">
        <f>INDEX([2]ICP_Al_Drift!$O$3:$O$86, MATCH($H31, [2]ICP_Al_Drift!$E$3:$E$86, 0))</f>
        <v>2797.7582528955754</v>
      </c>
      <c r="R31" s="5">
        <f>INDEX([2]ICP_Al_Drift!$P$3:$P$86, MATCH($H31, [2]ICP_Al_Drift!$E$3:$E$86, 0))</f>
        <v>2929.0550000000003</v>
      </c>
      <c r="S31" s="5">
        <f>INDEX([2]ICP_56_Fe_Drift!$I$3:$I$86, MATCH($H31, [2]ICP_56_Fe_Drift!$E$3:$E$86, 0))</f>
        <v>93438208.609999999</v>
      </c>
      <c r="T31" s="5">
        <f>INDEX([2]ICP_56_Fe_Drift!$O$3:$O$86, MATCH($H31, [2]ICP_56_Fe_Drift!$E$3:$E$86, 0))</f>
        <v>36033.91077827871</v>
      </c>
      <c r="U31" s="5">
        <f>INDEX([2]ICP_56_Fe_Drift!$P$3:$P$86, MATCH($H31, [2]ICP_56_Fe_Drift!$E$3:$E$86, 0))</f>
        <v>31770.079999999998</v>
      </c>
      <c r="V31" s="5">
        <f>INDEX([2]ICP_57_Fe_Drift!$I$3:$I$86, MATCH($H31, [2]ICP_57_Fe_Drift!$E$3:$E$86, 0))</f>
        <v>2354539.5</v>
      </c>
      <c r="W31" s="5">
        <f>INDEX([2]ICP_57_Fe_Drift!$O$3:$O$86, MATCH($H31, [2]ICP_57_Fe_Drift!$E$3:$E$86, 0))</f>
        <v>36005.082128186317</v>
      </c>
      <c r="X31" s="5">
        <f>INDEX([2]ICP_57_Fe_Drift!$P$3:$P$86, MATCH($H31, [2]ICP_57_Fe_Drift!$E$3:$E$86, 0))</f>
        <v>31740.655000000002</v>
      </c>
      <c r="Y31" t="s">
        <v>283</v>
      </c>
      <c r="Z31" t="s">
        <v>281</v>
      </c>
      <c r="AA31" t="s">
        <v>281</v>
      </c>
      <c r="AB31" t="s">
        <v>284</v>
      </c>
    </row>
    <row r="32" spans="1:28" x14ac:dyDescent="0.25">
      <c r="A32">
        <v>10</v>
      </c>
      <c r="B32">
        <v>80</v>
      </c>
      <c r="C32" t="s">
        <v>15</v>
      </c>
      <c r="D32">
        <v>1</v>
      </c>
      <c r="E32">
        <v>55.249664029999998</v>
      </c>
      <c r="F32">
        <v>-4.4847579949999998</v>
      </c>
      <c r="G32">
        <v>325.21716300000003</v>
      </c>
      <c r="H32" s="3">
        <v>45246.566770833335</v>
      </c>
      <c r="I32">
        <v>5</v>
      </c>
      <c r="J32" s="5">
        <f>INDEX([2]ICP_Mn_Drift!$I$3:$I$86, MATCH($H32, [2]ICP_Mn_Drift!$E$3:$E$86, 0))</f>
        <v>4078635.35</v>
      </c>
      <c r="K32" s="5">
        <f>INDEX([2]ICP_Mn_Drift!$O$3:$O$86, MATCH($H32, [2]ICP_Mn_Drift!$E$3:$E$86, 0))</f>
        <v>2245.8789019044775</v>
      </c>
      <c r="L32" s="5">
        <f>INDEX([2]ICP_Mn_Drift!$P$3:$P$86, MATCH($H32, [2]ICP_Mn_Drift!$E$3:$E$86, 0))</f>
        <v>2251.9349999999999</v>
      </c>
      <c r="M32" s="5">
        <f>INDEX([2]ICP_As_Drift!$I$3:$I$86, MATCH($H32, [2]ICP_As_Drift!$E$3:$E$86, 0))</f>
        <v>12307.29</v>
      </c>
      <c r="N32" s="5" t="str">
        <f>INDEX([2]ICP_As_Drift!$O$3:$O$86, MATCH($H32, [2]ICP_As_Drift!$E$3:$E$86, 0))</f>
        <v>NA</v>
      </c>
      <c r="O32" s="5" t="str">
        <f>INDEX([2]ICP_As_Drift!$P$3:$P$86, MATCH($H32, [2]ICP_As_Drift!$E$3:$E$86, 0))</f>
        <v>NA</v>
      </c>
      <c r="P32" s="5">
        <f>INDEX([2]ICP_Al_Drift!$I$3:$I$86, MATCH($H32, [2]ICP_Al_Drift!$E$3:$E$86, 0))</f>
        <v>289757.2</v>
      </c>
      <c r="Q32" s="5">
        <f>INDEX([2]ICP_Al_Drift!$O$3:$O$86, MATCH($H32, [2]ICP_Al_Drift!$E$3:$E$86, 0))</f>
        <v>3254.7852367697483</v>
      </c>
      <c r="R32" s="5">
        <f>INDEX([2]ICP_Al_Drift!$P$3:$P$86, MATCH($H32, [2]ICP_Al_Drift!$E$3:$E$86, 0))</f>
        <v>3385.31</v>
      </c>
      <c r="S32" s="5">
        <f>INDEX([2]ICP_56_Fe_Drift!$I$3:$I$86, MATCH($H32, [2]ICP_56_Fe_Drift!$E$3:$E$86, 0))</f>
        <v>26643724.600000001</v>
      </c>
      <c r="T32" s="5">
        <f>INDEX([2]ICP_56_Fe_Drift!$O$3:$O$86, MATCH($H32, [2]ICP_56_Fe_Drift!$E$3:$E$86, 0))</f>
        <v>9659.8880821303865</v>
      </c>
      <c r="U32" s="5">
        <f>INDEX([2]ICP_56_Fe_Drift!$P$3:$P$86, MATCH($H32, [2]ICP_56_Fe_Drift!$E$3:$E$86, 0))</f>
        <v>9050.1649999999991</v>
      </c>
      <c r="V32" s="5">
        <f>INDEX([2]ICP_57_Fe_Drift!$I$3:$I$86, MATCH($H32, [2]ICP_57_Fe_Drift!$E$3:$E$86, 0))</f>
        <v>676805.02</v>
      </c>
      <c r="W32" s="5">
        <f>INDEX([2]ICP_57_Fe_Drift!$O$3:$O$86, MATCH($H32, [2]ICP_57_Fe_Drift!$E$3:$E$86, 0))</f>
        <v>9716.642335084287</v>
      </c>
      <c r="X32" s="5">
        <f>INDEX([2]ICP_57_Fe_Drift!$P$3:$P$86, MATCH($H32, [2]ICP_57_Fe_Drift!$E$3:$E$86, 0))</f>
        <v>9112.7950000000001</v>
      </c>
      <c r="Y32" t="s">
        <v>280</v>
      </c>
      <c r="Z32" t="s">
        <v>281</v>
      </c>
      <c r="AA32" t="s">
        <v>281</v>
      </c>
      <c r="AB32" t="s">
        <v>284</v>
      </c>
    </row>
    <row r="33" spans="1:28" x14ac:dyDescent="0.25">
      <c r="A33">
        <v>10</v>
      </c>
      <c r="B33">
        <v>90</v>
      </c>
      <c r="C33" t="s">
        <v>15</v>
      </c>
      <c r="D33">
        <v>1</v>
      </c>
      <c r="E33">
        <v>55.249564030000002</v>
      </c>
      <c r="F33">
        <v>-4.4848389639999997</v>
      </c>
      <c r="G33">
        <v>322.37402300000002</v>
      </c>
      <c r="H33" s="3">
        <v>45246.569039351853</v>
      </c>
      <c r="I33">
        <v>5</v>
      </c>
      <c r="J33" s="5">
        <f>INDEX([2]ICP_Mn_Drift!$I$3:$I$86, MATCH($H33, [2]ICP_Mn_Drift!$E$3:$E$86, 0))</f>
        <v>1168880.42</v>
      </c>
      <c r="K33" s="5">
        <f>INDEX([2]ICP_Mn_Drift!$O$3:$O$86, MATCH($H33, [2]ICP_Mn_Drift!$E$3:$E$86, 0))</f>
        <v>632.42107271455257</v>
      </c>
      <c r="L33" s="5">
        <f>INDEX([2]ICP_Mn_Drift!$P$3:$P$86, MATCH($H33, [2]ICP_Mn_Drift!$E$3:$E$86, 0))</f>
        <v>644.81499999999994</v>
      </c>
      <c r="M33" s="5">
        <f>INDEX([2]ICP_As_Drift!$I$3:$I$86, MATCH($H33, [2]ICP_As_Drift!$E$3:$E$86, 0))</f>
        <v>409.01</v>
      </c>
      <c r="N33" s="5" t="str">
        <f>INDEX([2]ICP_As_Drift!$O$3:$O$86, MATCH($H33, [2]ICP_As_Drift!$E$3:$E$86, 0))</f>
        <v>NA</v>
      </c>
      <c r="O33" s="5" t="str">
        <f>INDEX([2]ICP_As_Drift!$P$3:$P$86, MATCH($H33, [2]ICP_As_Drift!$E$3:$E$86, 0))</f>
        <v>NA</v>
      </c>
      <c r="P33" s="5">
        <f>INDEX([2]ICP_Al_Drift!$I$3:$I$86, MATCH($H33, [2]ICP_Al_Drift!$E$3:$E$86, 0))</f>
        <v>15976.62</v>
      </c>
      <c r="Q33" s="5">
        <f>INDEX([2]ICP_Al_Drift!$O$3:$O$86, MATCH($H33, [2]ICP_Al_Drift!$E$3:$E$86, 0))</f>
        <v>33.127872995289806</v>
      </c>
      <c r="R33" s="5">
        <f>INDEX([2]ICP_Al_Drift!$P$3:$P$86, MATCH($H33, [2]ICP_Al_Drift!$E$3:$E$86, 0))</f>
        <v>169.09500000000003</v>
      </c>
      <c r="S33" s="5">
        <f>INDEX([2]ICP_56_Fe_Drift!$I$3:$I$86, MATCH($H33, [2]ICP_56_Fe_Drift!$E$3:$E$86, 0))</f>
        <v>613065.92000000004</v>
      </c>
      <c r="T33" s="5">
        <f>INDEX([2]ICP_56_Fe_Drift!$O$3:$O$86, MATCH($H33, [2]ICP_56_Fe_Drift!$E$3:$E$86, 0))</f>
        <v>-618.40350133670802</v>
      </c>
      <c r="U33" s="5">
        <f>INDEX([2]ICP_56_Fe_Drift!$P$3:$P$86, MATCH($H33, [2]ICP_56_Fe_Drift!$E$3:$E$86, 0))</f>
        <v>195.93</v>
      </c>
      <c r="V33" s="5">
        <f>INDEX([2]ICP_57_Fe_Drift!$I$3:$I$86, MATCH($H33, [2]ICP_57_Fe_Drift!$E$3:$E$86, 0))</f>
        <v>16456.669999999998</v>
      </c>
      <c r="W33" s="5">
        <f>INDEX([2]ICP_57_Fe_Drift!$O$3:$O$86, MATCH($H33, [2]ICP_57_Fe_Drift!$E$3:$E$86, 0))</f>
        <v>-630.36313472597033</v>
      </c>
      <c r="X33" s="5">
        <f>INDEX([2]ICP_57_Fe_Drift!$P$3:$P$86, MATCH($H33, [2]ICP_57_Fe_Drift!$E$3:$E$86, 0))</f>
        <v>206.57499999999999</v>
      </c>
      <c r="Y33" t="s">
        <v>280</v>
      </c>
    </row>
    <row r="34" spans="1:28" x14ac:dyDescent="0.25">
      <c r="A34">
        <v>10</v>
      </c>
      <c r="B34">
        <v>100</v>
      </c>
      <c r="C34" t="s">
        <v>15</v>
      </c>
      <c r="D34">
        <v>1</v>
      </c>
      <c r="E34">
        <v>55.249503009999998</v>
      </c>
      <c r="F34">
        <v>-4.4848600029999997</v>
      </c>
      <c r="G34">
        <v>323.51858499999997</v>
      </c>
      <c r="H34" s="3">
        <v>45246.56790509259</v>
      </c>
      <c r="I34">
        <v>5</v>
      </c>
      <c r="J34" s="5">
        <f>INDEX([2]ICP_Mn_Drift!$I$3:$I$86, MATCH($H34, [2]ICP_Mn_Drift!$E$3:$E$86, 0))</f>
        <v>2617190.59</v>
      </c>
      <c r="K34" s="5">
        <f>INDEX([2]ICP_Mn_Drift!$O$3:$O$86, MATCH($H34, [2]ICP_Mn_Drift!$E$3:$E$86, 0))</f>
        <v>1435.5084251198259</v>
      </c>
      <c r="L34" s="5">
        <f>INDEX([2]ICP_Mn_Drift!$P$3:$P$86, MATCH($H34, [2]ICP_Mn_Drift!$E$3:$E$86, 0))</f>
        <v>1444.75</v>
      </c>
      <c r="M34" s="5">
        <f>INDEX([2]ICP_As_Drift!$I$3:$I$86, MATCH($H34, [2]ICP_As_Drift!$E$3:$E$86, 0))</f>
        <v>7992.58</v>
      </c>
      <c r="N34" s="5" t="str">
        <f>INDEX([2]ICP_As_Drift!$O$3:$O$86, MATCH($H34, [2]ICP_As_Drift!$E$3:$E$86, 0))</f>
        <v>NA</v>
      </c>
      <c r="O34" s="5" t="str">
        <f>INDEX([2]ICP_As_Drift!$P$3:$P$86, MATCH($H34, [2]ICP_As_Drift!$E$3:$E$86, 0))</f>
        <v>NA</v>
      </c>
      <c r="P34" s="5">
        <f>INDEX([2]ICP_Al_Drift!$I$3:$I$86, MATCH($H34, [2]ICP_Al_Drift!$E$3:$E$86, 0))</f>
        <v>284383.96000000002</v>
      </c>
      <c r="Q34" s="5">
        <f>INDEX([2]ICP_Al_Drift!$O$3:$O$86, MATCH($H34, [2]ICP_Al_Drift!$E$3:$E$86, 0))</f>
        <v>3191.5567265031414</v>
      </c>
      <c r="R34" s="5">
        <f>INDEX([2]ICP_Al_Drift!$P$3:$P$86, MATCH($H34, [2]ICP_Al_Drift!$E$3:$E$86, 0))</f>
        <v>3322.19</v>
      </c>
      <c r="S34" s="5">
        <f>INDEX([2]ICP_56_Fe_Drift!$I$3:$I$86, MATCH($H34, [2]ICP_56_Fe_Drift!$E$3:$E$86, 0))</f>
        <v>21114091.350000001</v>
      </c>
      <c r="T34" s="5">
        <f>INDEX([2]ICP_56_Fe_Drift!$O$3:$O$86, MATCH($H34, [2]ICP_56_Fe_Drift!$E$3:$E$86, 0))</f>
        <v>7476.494123805287</v>
      </c>
      <c r="U34" s="5">
        <f>INDEX([2]ICP_56_Fe_Drift!$P$3:$P$86, MATCH($H34, [2]ICP_56_Fe_Drift!$E$3:$E$86, 0))</f>
        <v>7169.28</v>
      </c>
      <c r="V34" s="5">
        <f>INDEX([2]ICP_57_Fe_Drift!$I$3:$I$86, MATCH($H34, [2]ICP_57_Fe_Drift!$E$3:$E$86, 0))</f>
        <v>537524.24</v>
      </c>
      <c r="W34" s="5">
        <f>INDEX([2]ICP_57_Fe_Drift!$O$3:$O$86, MATCH($H34, [2]ICP_57_Fe_Drift!$E$3:$E$86, 0))</f>
        <v>7534.2502801947121</v>
      </c>
      <c r="X34" s="5">
        <f>INDEX([2]ICP_57_Fe_Drift!$P$3:$P$86, MATCH($H34, [2]ICP_57_Fe_Drift!$E$3:$E$86, 0))</f>
        <v>7234.2950000000001</v>
      </c>
      <c r="Y34" t="s">
        <v>280</v>
      </c>
      <c r="Z34" t="s">
        <v>281</v>
      </c>
      <c r="AA34" t="s">
        <v>281</v>
      </c>
    </row>
    <row r="35" spans="1:28" x14ac:dyDescent="0.25">
      <c r="A35">
        <v>10</v>
      </c>
      <c r="B35">
        <v>0</v>
      </c>
      <c r="C35" t="s">
        <v>36</v>
      </c>
      <c r="D35">
        <v>1</v>
      </c>
      <c r="E35">
        <v>55.250359000000003</v>
      </c>
      <c r="F35">
        <v>-4.484305</v>
      </c>
      <c r="G35" t="s">
        <v>26</v>
      </c>
      <c r="H35" s="3">
        <v>45246.572488425925</v>
      </c>
      <c r="I35">
        <v>5</v>
      </c>
      <c r="J35" s="5">
        <f>INDEX([2]ICP_Mn_Drift!$I$3:$I$86, MATCH($H35, [2]ICP_Mn_Drift!$E$3:$E$86, 0))</f>
        <v>5287458.67</v>
      </c>
      <c r="K35" s="5">
        <f>INDEX([2]ICP_Mn_Drift!$O$3:$O$86, MATCH($H35, [2]ICP_Mn_Drift!$E$3:$E$86, 0))</f>
        <v>2916.1709012933602</v>
      </c>
      <c r="L35" s="5">
        <f>INDEX([2]ICP_Mn_Drift!$P$3:$P$86, MATCH($H35, [2]ICP_Mn_Drift!$E$3:$E$86, 0))</f>
        <v>2919.5949999999998</v>
      </c>
      <c r="M35" s="5">
        <f>INDEX([2]ICP_As_Drift!$I$3:$I$86, MATCH($H35, [2]ICP_As_Drift!$E$3:$E$86, 0))</f>
        <v>7019.4</v>
      </c>
      <c r="N35" s="5" t="str">
        <f>INDEX([2]ICP_As_Drift!$O$3:$O$86, MATCH($H35, [2]ICP_As_Drift!$E$3:$E$86, 0))</f>
        <v>NA</v>
      </c>
      <c r="O35" s="5" t="str">
        <f>INDEX([2]ICP_As_Drift!$P$3:$P$86, MATCH($H35, [2]ICP_As_Drift!$E$3:$E$86, 0))</f>
        <v>NA</v>
      </c>
      <c r="P35" s="5">
        <f>INDEX([2]ICP_Al_Drift!$I$3:$I$86, MATCH($H35, [2]ICP_Al_Drift!$E$3:$E$86, 0))</f>
        <v>165465.04999999999</v>
      </c>
      <c r="Q35" s="5">
        <f>INDEX([2]ICP_Al_Drift!$O$3:$O$86, MATCH($H35, [2]ICP_Al_Drift!$E$3:$E$86, 0))</f>
        <v>1792.2026083493554</v>
      </c>
      <c r="R35" s="5">
        <f>INDEX([2]ICP_Al_Drift!$P$3:$P$86, MATCH($H35, [2]ICP_Al_Drift!$E$3:$E$86, 0))</f>
        <v>1925.1949999999999</v>
      </c>
      <c r="S35" s="5">
        <f>INDEX([2]ICP_56_Fe_Drift!$I$3:$I$86, MATCH($H35, [2]ICP_56_Fe_Drift!$E$3:$E$86, 0))</f>
        <v>19092215.550000001</v>
      </c>
      <c r="T35" s="5">
        <f>INDEX([2]ICP_56_Fe_Drift!$O$3:$O$86, MATCH($H35, [2]ICP_56_Fe_Drift!$E$3:$E$86, 0))</f>
        <v>6678.1497840240318</v>
      </c>
      <c r="U35" s="5">
        <f>INDEX([2]ICP_56_Fe_Drift!$P$3:$P$86, MATCH($H35, [2]ICP_56_Fe_Drift!$E$3:$E$86, 0))</f>
        <v>6481.5499999999993</v>
      </c>
      <c r="V35" s="5">
        <f>INDEX([2]ICP_57_Fe_Drift!$I$3:$I$86, MATCH($H35, [2]ICP_57_Fe_Drift!$E$3:$E$86, 0))</f>
        <v>488811.88</v>
      </c>
      <c r="W35" s="5">
        <f>INDEX([2]ICP_57_Fe_Drift!$O$3:$O$86, MATCH($H35, [2]ICP_57_Fe_Drift!$E$3:$E$86, 0))</f>
        <v>6770.9757821705007</v>
      </c>
      <c r="X35" s="5">
        <f>INDEX([2]ICP_57_Fe_Drift!$P$3:$P$86, MATCH($H35, [2]ICP_57_Fe_Drift!$E$3:$E$86, 0))</f>
        <v>6577.3050000000003</v>
      </c>
      <c r="Y35" t="s">
        <v>280</v>
      </c>
      <c r="Z35" t="s">
        <v>281</v>
      </c>
      <c r="AA35" t="s">
        <v>281</v>
      </c>
      <c r="AB35" t="s">
        <v>284</v>
      </c>
    </row>
    <row r="36" spans="1:28" x14ac:dyDescent="0.25">
      <c r="A36">
        <v>10</v>
      </c>
      <c r="B36">
        <v>10</v>
      </c>
      <c r="C36" t="s">
        <v>36</v>
      </c>
      <c r="D36">
        <v>1</v>
      </c>
      <c r="E36">
        <v>55.250242</v>
      </c>
      <c r="F36">
        <v>-4.4843479999999998</v>
      </c>
      <c r="G36" t="s">
        <v>26</v>
      </c>
      <c r="H36" s="3">
        <v>45246.579363425924</v>
      </c>
      <c r="I36">
        <v>5</v>
      </c>
      <c r="J36" s="5">
        <f>INDEX([2]ICP_Mn_Drift!$I$3:$I$86, MATCH($H36, [2]ICP_Mn_Drift!$E$3:$E$86, 0))</f>
        <v>19527969.289999999</v>
      </c>
      <c r="K36" s="5">
        <f>INDEX([2]ICP_Mn_Drift!$O$3:$O$86, MATCH($H36, [2]ICP_Mn_Drift!$E$3:$E$86, 0))</f>
        <v>10812.527778159712</v>
      </c>
      <c r="L36" s="5">
        <f>INDEX([2]ICP_Mn_Drift!$P$3:$P$86, MATCH($H36, [2]ICP_Mn_Drift!$E$3:$E$86, 0))</f>
        <v>10784.939999999999</v>
      </c>
      <c r="M36" s="5">
        <f>INDEX([2]ICP_As_Drift!$I$3:$I$86, MATCH($H36, [2]ICP_As_Drift!$E$3:$E$86, 0))</f>
        <v>30868.39</v>
      </c>
      <c r="N36" s="5">
        <f>INDEX([2]ICP_As_Drift!$O$3:$O$86, MATCH($H36, [2]ICP_As_Drift!$E$3:$E$86, 0))</f>
        <v>59.026025148777364</v>
      </c>
      <c r="O36" s="5" t="str">
        <f>INDEX([2]ICP_As_Drift!$P$3:$P$86, MATCH($H36, [2]ICP_As_Drift!$E$3:$E$86, 0))</f>
        <v>NA</v>
      </c>
      <c r="P36" s="5">
        <f>INDEX([2]ICP_Al_Drift!$I$3:$I$86, MATCH($H36, [2]ICP_Al_Drift!$E$3:$E$86, 0))</f>
        <v>458195.19</v>
      </c>
      <c r="Q36" s="5">
        <f>INDEX([2]ICP_Al_Drift!$O$3:$O$86, MATCH($H36, [2]ICP_Al_Drift!$E$3:$E$86, 0))</f>
        <v>5236.8450703155322</v>
      </c>
      <c r="R36" s="5">
        <f>INDEX([2]ICP_Al_Drift!$P$3:$P$86, MATCH($H36, [2]ICP_Al_Drift!$E$3:$E$86, 0))</f>
        <v>5364.0250000000005</v>
      </c>
      <c r="S36" s="5">
        <f>INDEX([2]ICP_56_Fe_Drift!$I$3:$I$86, MATCH($H36, [2]ICP_56_Fe_Drift!$E$3:$E$86, 0))</f>
        <v>58695175.789999999</v>
      </c>
      <c r="T36" s="5">
        <f>INDEX([2]ICP_56_Fe_Drift!$O$3:$O$86, MATCH($H36, [2]ICP_56_Fe_Drift!$E$3:$E$86, 0))</f>
        <v>22315.50948049307</v>
      </c>
      <c r="U36" s="5">
        <f>INDEX([2]ICP_56_Fe_Drift!$P$3:$P$86, MATCH($H36, [2]ICP_56_Fe_Drift!$E$3:$E$86, 0))</f>
        <v>19952.355</v>
      </c>
      <c r="V36" s="5">
        <f>INDEX([2]ICP_57_Fe_Drift!$I$3:$I$86, MATCH($H36, [2]ICP_57_Fe_Drift!$E$3:$E$86, 0))</f>
        <v>1497035.86</v>
      </c>
      <c r="W36" s="5">
        <f>INDEX([2]ICP_57_Fe_Drift!$O$3:$O$86, MATCH($H36, [2]ICP_57_Fe_Drift!$E$3:$E$86, 0))</f>
        <v>22568.848277579731</v>
      </c>
      <c r="X36" s="5">
        <f>INDEX([2]ICP_57_Fe_Drift!$P$3:$P$86, MATCH($H36, [2]ICP_57_Fe_Drift!$E$3:$E$86, 0))</f>
        <v>20175.37</v>
      </c>
      <c r="Y36" t="s">
        <v>280</v>
      </c>
      <c r="Z36" t="s">
        <v>281</v>
      </c>
      <c r="AA36" t="s">
        <v>281</v>
      </c>
      <c r="AB36" t="s">
        <v>284</v>
      </c>
    </row>
    <row r="37" spans="1:28" x14ac:dyDescent="0.25">
      <c r="A37">
        <v>10</v>
      </c>
      <c r="B37">
        <v>20</v>
      </c>
      <c r="C37" t="s">
        <v>36</v>
      </c>
      <c r="D37">
        <v>1</v>
      </c>
      <c r="E37">
        <v>55.250151000000002</v>
      </c>
      <c r="F37">
        <v>-4.484407</v>
      </c>
      <c r="G37" t="s">
        <v>26</v>
      </c>
      <c r="H37" s="3">
        <v>45246.573611111111</v>
      </c>
      <c r="I37">
        <v>5</v>
      </c>
      <c r="J37" s="5">
        <f>INDEX([2]ICP_Mn_Drift!$I$3:$I$86, MATCH($H37, [2]ICP_Mn_Drift!$E$3:$E$86, 0))</f>
        <v>4794726.8</v>
      </c>
      <c r="K37" s="5">
        <f>INDEX([2]ICP_Mn_Drift!$O$3:$O$86, MATCH($H37, [2]ICP_Mn_Drift!$E$3:$E$86, 0))</f>
        <v>2642.9512960454049</v>
      </c>
      <c r="L37" s="5">
        <f>INDEX([2]ICP_Mn_Drift!$P$3:$P$86, MATCH($H37, [2]ICP_Mn_Drift!$E$3:$E$86, 0))</f>
        <v>2647.45</v>
      </c>
      <c r="M37" s="5">
        <f>INDEX([2]ICP_As_Drift!$I$3:$I$86, MATCH($H37, [2]ICP_As_Drift!$E$3:$E$86, 0))</f>
        <v>8171.34</v>
      </c>
      <c r="N37" s="5" t="str">
        <f>INDEX([2]ICP_As_Drift!$O$3:$O$86, MATCH($H37, [2]ICP_As_Drift!$E$3:$E$86, 0))</f>
        <v>NA</v>
      </c>
      <c r="O37" s="5" t="str">
        <f>INDEX([2]ICP_As_Drift!$P$3:$P$86, MATCH($H37, [2]ICP_As_Drift!$E$3:$E$86, 0))</f>
        <v>NA</v>
      </c>
      <c r="P37" s="5">
        <f>INDEX([2]ICP_Al_Drift!$I$3:$I$86, MATCH($H37, [2]ICP_Al_Drift!$E$3:$E$86, 0))</f>
        <v>209916.93</v>
      </c>
      <c r="Q37" s="5">
        <f>INDEX([2]ICP_Al_Drift!$O$3:$O$86, MATCH($H37, [2]ICP_Al_Drift!$E$3:$E$86, 0))</f>
        <v>2315.2810770107139</v>
      </c>
      <c r="R37" s="5">
        <f>INDEX([2]ICP_Al_Drift!$P$3:$P$86, MATCH($H37, [2]ICP_Al_Drift!$E$3:$E$86, 0))</f>
        <v>2447.39</v>
      </c>
      <c r="S37" s="5">
        <f>INDEX([2]ICP_56_Fe_Drift!$I$3:$I$86, MATCH($H37, [2]ICP_56_Fe_Drift!$E$3:$E$86, 0))</f>
        <v>17414355.16</v>
      </c>
      <c r="T37" s="5">
        <f>INDEX([2]ICP_56_Fe_Drift!$O$3:$O$86, MATCH($H37, [2]ICP_56_Fe_Drift!$E$3:$E$86, 0))</f>
        <v>6015.6410654866868</v>
      </c>
      <c r="U37" s="5">
        <f>INDEX([2]ICP_56_Fe_Drift!$P$3:$P$86, MATCH($H37, [2]ICP_56_Fe_Drift!$E$3:$E$86, 0))</f>
        <v>5910.83</v>
      </c>
      <c r="V37" s="5">
        <f>INDEX([2]ICP_57_Fe_Drift!$I$3:$I$86, MATCH($H37, [2]ICP_57_Fe_Drift!$E$3:$E$86, 0))</f>
        <v>442528.13</v>
      </c>
      <c r="W37" s="5">
        <f>INDEX([2]ICP_57_Fe_Drift!$O$3:$O$86, MATCH($H37, [2]ICP_57_Fe_Drift!$E$3:$E$86, 0))</f>
        <v>6045.7552006193691</v>
      </c>
      <c r="X37" s="5">
        <f>INDEX([2]ICP_57_Fe_Drift!$P$3:$P$86, MATCH($H37, [2]ICP_57_Fe_Drift!$E$3:$E$86, 0))</f>
        <v>5953.0650000000005</v>
      </c>
      <c r="Y37" t="s">
        <v>280</v>
      </c>
      <c r="Z37" t="s">
        <v>281</v>
      </c>
      <c r="AA37" t="s">
        <v>281</v>
      </c>
      <c r="AB37" t="s">
        <v>284</v>
      </c>
    </row>
    <row r="38" spans="1:28" x14ac:dyDescent="0.25">
      <c r="A38">
        <v>10</v>
      </c>
      <c r="B38">
        <v>30</v>
      </c>
      <c r="C38" t="s">
        <v>36</v>
      </c>
      <c r="D38">
        <v>0</v>
      </c>
      <c r="E38">
        <v>55.250086979999999</v>
      </c>
      <c r="F38">
        <v>-4.4845200329999999</v>
      </c>
      <c r="G38">
        <v>328.90618899999998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</row>
    <row r="39" spans="1:28" x14ac:dyDescent="0.25">
      <c r="A39">
        <v>10</v>
      </c>
      <c r="B39">
        <v>40</v>
      </c>
      <c r="C39" t="s">
        <v>36</v>
      </c>
      <c r="D39">
        <v>0</v>
      </c>
      <c r="E39">
        <v>55.250025039999997</v>
      </c>
      <c r="F39">
        <v>-4.4846050259999997</v>
      </c>
      <c r="G39">
        <v>341.68426499999998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</row>
    <row r="40" spans="1:28" x14ac:dyDescent="0.25">
      <c r="A40">
        <v>10</v>
      </c>
      <c r="B40">
        <v>50</v>
      </c>
      <c r="C40" t="s">
        <v>36</v>
      </c>
      <c r="D40">
        <v>1</v>
      </c>
      <c r="E40">
        <v>55.249939040000001</v>
      </c>
      <c r="F40">
        <v>-4.4846600109999999</v>
      </c>
      <c r="G40">
        <v>346.04257200000001</v>
      </c>
      <c r="H40" s="3">
        <v>45246.58048611111</v>
      </c>
      <c r="I40">
        <v>5</v>
      </c>
      <c r="J40" s="5">
        <f>INDEX([2]ICP_Mn_Drift!$I$3:$I$86, MATCH($H40, [2]ICP_Mn_Drift!$E$3:$E$86, 0))</f>
        <v>2866866.31</v>
      </c>
      <c r="K40" s="5">
        <f>INDEX([2]ICP_Mn_Drift!$O$3:$O$86, MATCH($H40, [2]ICP_Mn_Drift!$E$3:$E$86, 0))</f>
        <v>1573.9535020709047</v>
      </c>
      <c r="L40" s="5">
        <f>INDEX([2]ICP_Mn_Drift!$P$3:$P$86, MATCH($H40, [2]ICP_Mn_Drift!$E$3:$E$86, 0))</f>
        <v>1582.6499999999999</v>
      </c>
      <c r="M40" s="5">
        <f>INDEX([2]ICP_As_Drift!$I$3:$I$86, MATCH($H40, [2]ICP_As_Drift!$E$3:$E$86, 0))</f>
        <v>56806.76</v>
      </c>
      <c r="N40" s="5">
        <f>INDEX([2]ICP_As_Drift!$O$3:$O$86, MATCH($H40, [2]ICP_As_Drift!$E$3:$E$86, 0))</f>
        <v>109.41513911277306</v>
      </c>
      <c r="O40" s="5">
        <f>INDEX([2]ICP_As_Drift!$P$3:$P$86, MATCH($H40, [2]ICP_As_Drift!$E$3:$E$86, 0))</f>
        <v>110.265</v>
      </c>
      <c r="P40" s="5">
        <f>INDEX([2]ICP_Al_Drift!$I$3:$I$86, MATCH($H40, [2]ICP_Al_Drift!$E$3:$E$86, 0))</f>
        <v>468353.4</v>
      </c>
      <c r="Q40" s="5">
        <f>INDEX([2]ICP_Al_Drift!$O$3:$O$86, MATCH($H40, [2]ICP_Al_Drift!$E$3:$E$86, 0))</f>
        <v>5356.3797431154353</v>
      </c>
      <c r="R40" s="5">
        <f>INDEX([2]ICP_Al_Drift!$P$3:$P$86, MATCH($H40, [2]ICP_Al_Drift!$E$3:$E$86, 0))</f>
        <v>5483.3550000000005</v>
      </c>
      <c r="S40" s="5">
        <f>INDEX([2]ICP_56_Fe_Drift!$I$3:$I$86, MATCH($H40, [2]ICP_56_Fe_Drift!$E$3:$E$86, 0))</f>
        <v>38082702.770000003</v>
      </c>
      <c r="T40" s="5">
        <f>INDEX([2]ICP_56_Fe_Drift!$O$3:$O$86, MATCH($H40, [2]ICP_56_Fe_Drift!$E$3:$E$86, 0))</f>
        <v>14176.606406223707</v>
      </c>
      <c r="U40" s="5">
        <f>INDEX([2]ICP_56_Fe_Drift!$P$3:$P$86, MATCH($H40, [2]ICP_56_Fe_Drift!$E$3:$E$86, 0))</f>
        <v>12941.095000000001</v>
      </c>
      <c r="V40" s="5">
        <f>INDEX([2]ICP_57_Fe_Drift!$I$3:$I$86, MATCH($H40, [2]ICP_57_Fe_Drift!$E$3:$E$86, 0))</f>
        <v>960077.72</v>
      </c>
      <c r="W40" s="5">
        <f>INDEX([2]ICP_57_Fe_Drift!$O$3:$O$86, MATCH($H40, [2]ICP_57_Fe_Drift!$E$3:$E$86, 0))</f>
        <v>14155.245348702658</v>
      </c>
      <c r="X40" s="5">
        <f>INDEX([2]ICP_57_Fe_Drift!$P$3:$P$86, MATCH($H40, [2]ICP_57_Fe_Drift!$E$3:$E$86, 0))</f>
        <v>12933.334999999999</v>
      </c>
      <c r="Z40" t="s">
        <v>281</v>
      </c>
      <c r="AA40" t="s">
        <v>281</v>
      </c>
    </row>
    <row r="41" spans="1:28" x14ac:dyDescent="0.25">
      <c r="A41">
        <v>10</v>
      </c>
      <c r="B41">
        <v>60</v>
      </c>
      <c r="C41" t="s">
        <v>36</v>
      </c>
      <c r="D41">
        <v>1</v>
      </c>
      <c r="E41">
        <v>55.249828979999997</v>
      </c>
      <c r="F41">
        <v>-4.4846640339999997</v>
      </c>
      <c r="G41">
        <v>346.106537</v>
      </c>
      <c r="H41" s="3">
        <v>45246.581631944442</v>
      </c>
      <c r="I41">
        <v>5</v>
      </c>
      <c r="J41" s="5">
        <f>INDEX([2]ICP_Mn_Drift!$I$3:$I$86, MATCH($H41, [2]ICP_Mn_Drift!$E$3:$E$86, 0))</f>
        <v>1883667.26</v>
      </c>
      <c r="K41" s="5">
        <f>INDEX([2]ICP_Mn_Drift!$O$3:$O$86, MATCH($H41, [2]ICP_Mn_Drift!$E$3:$E$86, 0))</f>
        <v>1028.7700611841506</v>
      </c>
      <c r="L41" s="5">
        <f>INDEX([2]ICP_Mn_Drift!$P$3:$P$86, MATCH($H41, [2]ICP_Mn_Drift!$E$3:$E$86, 0))</f>
        <v>1039.6099999999999</v>
      </c>
      <c r="M41" s="5">
        <f>INDEX([2]ICP_As_Drift!$I$3:$I$86, MATCH($H41, [2]ICP_As_Drift!$E$3:$E$86, 0))</f>
        <v>117241.79</v>
      </c>
      <c r="N41" s="5">
        <f>INDEX([2]ICP_As_Drift!$O$3:$O$86, MATCH($H41, [2]ICP_As_Drift!$E$3:$E$86, 0))</f>
        <v>226.81910914201927</v>
      </c>
      <c r="O41" s="5">
        <f>INDEX([2]ICP_As_Drift!$P$3:$P$86, MATCH($H41, [2]ICP_As_Drift!$E$3:$E$86, 0))</f>
        <v>227.64500000000001</v>
      </c>
      <c r="P41" s="5">
        <f>INDEX([2]ICP_Al_Drift!$I$3:$I$86, MATCH($H41, [2]ICP_Al_Drift!$E$3:$E$86, 0))</f>
        <v>1166364.42</v>
      </c>
      <c r="Q41" s="5">
        <f>INDEX([2]ICP_Al_Drift!$O$3:$O$86, MATCH($H41, [2]ICP_Al_Drift!$E$3:$E$86, 0))</f>
        <v>13570.082638254018</v>
      </c>
      <c r="R41" s="5">
        <f>INDEX([2]ICP_Al_Drift!$P$3:$P$86, MATCH($H41, [2]ICP_Al_Drift!$E$3:$E$86, 0))</f>
        <v>13683.189999999999</v>
      </c>
      <c r="S41" s="5">
        <f>INDEX([2]ICP_56_Fe_Drift!$I$3:$I$86, MATCH($H41, [2]ICP_56_Fe_Drift!$E$3:$E$86, 0))</f>
        <v>99513045.180000007</v>
      </c>
      <c r="T41" s="5">
        <f>INDEX([2]ICP_56_Fe_Drift!$O$3:$O$86, MATCH($H41, [2]ICP_56_Fe_Drift!$E$3:$E$86, 0))</f>
        <v>38432.580068823503</v>
      </c>
      <c r="U41" s="5">
        <f>INDEX([2]ICP_56_Fe_Drift!$P$3:$P$86, MATCH($H41, [2]ICP_56_Fe_Drift!$E$3:$E$86, 0))</f>
        <v>33836.415000000001</v>
      </c>
      <c r="V41" s="5">
        <f>INDEX([2]ICP_57_Fe_Drift!$I$3:$I$86, MATCH($H41, [2]ICP_57_Fe_Drift!$E$3:$E$86, 0))</f>
        <v>2508071.89</v>
      </c>
      <c r="W41" s="5">
        <f>INDEX([2]ICP_57_Fe_Drift!$O$3:$O$86, MATCH($H41, [2]ICP_57_Fe_Drift!$E$3:$E$86, 0))</f>
        <v>38410.78281498752</v>
      </c>
      <c r="X41" s="5">
        <f>INDEX([2]ICP_57_Fe_Drift!$P$3:$P$86, MATCH($H41, [2]ICP_57_Fe_Drift!$E$3:$E$86, 0))</f>
        <v>33811.364999999998</v>
      </c>
      <c r="Z41" t="s">
        <v>281</v>
      </c>
      <c r="AA41" t="s">
        <v>281</v>
      </c>
    </row>
    <row r="42" spans="1:28" x14ac:dyDescent="0.25">
      <c r="A42">
        <v>10</v>
      </c>
      <c r="B42">
        <v>70</v>
      </c>
      <c r="C42" t="s">
        <v>36</v>
      </c>
      <c r="D42">
        <v>1</v>
      </c>
      <c r="E42">
        <v>55.249716999999997</v>
      </c>
      <c r="F42">
        <v>-4.4847170079999996</v>
      </c>
      <c r="G42">
        <v>332.89868200000001</v>
      </c>
      <c r="H42" s="3">
        <v>45246.582743055558</v>
      </c>
      <c r="I42">
        <v>5</v>
      </c>
      <c r="J42" s="5">
        <f>INDEX([2]ICP_Mn_Drift!$I$3:$I$86, MATCH($H42, [2]ICP_Mn_Drift!$E$3:$E$86, 0))</f>
        <v>2409732.83</v>
      </c>
      <c r="K42" s="5">
        <f>INDEX([2]ICP_Mn_Drift!$O$3:$O$86, MATCH($H42, [2]ICP_Mn_Drift!$E$3:$E$86, 0))</f>
        <v>1320.4731884244097</v>
      </c>
      <c r="L42" s="5">
        <f>INDEX([2]ICP_Mn_Drift!$P$3:$P$86, MATCH($H42, [2]ICP_Mn_Drift!$E$3:$E$86, 0))</f>
        <v>1330.165</v>
      </c>
      <c r="M42" s="5">
        <f>INDEX([2]ICP_As_Drift!$I$3:$I$86, MATCH($H42, [2]ICP_As_Drift!$E$3:$E$86, 0))</f>
        <v>12412.71</v>
      </c>
      <c r="N42" s="5" t="str">
        <f>INDEX([2]ICP_As_Drift!$O$3:$O$86, MATCH($H42, [2]ICP_As_Drift!$E$3:$E$86, 0))</f>
        <v>NA</v>
      </c>
      <c r="O42" s="5" t="str">
        <f>INDEX([2]ICP_As_Drift!$P$3:$P$86, MATCH($H42, [2]ICP_As_Drift!$E$3:$E$86, 0))</f>
        <v>NA</v>
      </c>
      <c r="P42" s="5">
        <f>INDEX([2]ICP_Al_Drift!$I$3:$I$86, MATCH($H42, [2]ICP_Al_Drift!$E$3:$E$86, 0))</f>
        <v>265152.28000000003</v>
      </c>
      <c r="Q42" s="5">
        <f>INDEX([2]ICP_Al_Drift!$O$3:$O$86, MATCH($H42, [2]ICP_Al_Drift!$E$3:$E$86, 0))</f>
        <v>2965.2518385167332</v>
      </c>
      <c r="R42" s="5">
        <f>INDEX([2]ICP_Al_Drift!$P$3:$P$86, MATCH($H42, [2]ICP_Al_Drift!$E$3:$E$86, 0))</f>
        <v>3096.2650000000003</v>
      </c>
      <c r="S42" s="5">
        <f>INDEX([2]ICP_56_Fe_Drift!$I$3:$I$86, MATCH($H42, [2]ICP_56_Fe_Drift!$E$3:$E$86, 0))</f>
        <v>30061852.890000001</v>
      </c>
      <c r="T42" s="5">
        <f>INDEX([2]ICP_56_Fe_Drift!$O$3:$O$86, MATCH($H42, [2]ICP_56_Fe_Drift!$E$3:$E$86, 0))</f>
        <v>11009.547330719088</v>
      </c>
      <c r="U42" s="5">
        <f>INDEX([2]ICP_56_Fe_Drift!$P$3:$P$86, MATCH($H42, [2]ICP_56_Fe_Drift!$E$3:$E$86, 0))</f>
        <v>10212.83</v>
      </c>
      <c r="V42" s="5">
        <f>INDEX([2]ICP_57_Fe_Drift!$I$3:$I$86, MATCH($H42, [2]ICP_57_Fe_Drift!$E$3:$E$86, 0))</f>
        <v>754974.68</v>
      </c>
      <c r="W42" s="5">
        <f>INDEX([2]ICP_57_Fe_Drift!$O$3:$O$86, MATCH($H42, [2]ICP_57_Fe_Drift!$E$3:$E$86, 0))</f>
        <v>10941.483586816357</v>
      </c>
      <c r="X42" s="5">
        <f>INDEX([2]ICP_57_Fe_Drift!$P$3:$P$86, MATCH($H42, [2]ICP_57_Fe_Drift!$E$3:$E$86, 0))</f>
        <v>10167.08</v>
      </c>
      <c r="Y42" t="s">
        <v>280</v>
      </c>
      <c r="Z42" t="s">
        <v>281</v>
      </c>
      <c r="AA42" t="s">
        <v>281</v>
      </c>
    </row>
    <row r="43" spans="1:28" x14ac:dyDescent="0.25">
      <c r="A43">
        <v>10</v>
      </c>
      <c r="B43">
        <v>80</v>
      </c>
      <c r="C43" t="s">
        <v>36</v>
      </c>
      <c r="D43">
        <v>1</v>
      </c>
      <c r="E43">
        <v>55.249664029999998</v>
      </c>
      <c r="F43">
        <v>-4.4847579949999998</v>
      </c>
      <c r="G43">
        <v>325.21716300000003</v>
      </c>
      <c r="H43" s="3">
        <v>45246.577060185184</v>
      </c>
      <c r="I43">
        <v>5</v>
      </c>
      <c r="J43" s="5">
        <f>INDEX([2]ICP_Mn_Drift!$I$3:$I$86, MATCH($H43, [2]ICP_Mn_Drift!$E$3:$E$86, 0))</f>
        <v>12153659.82</v>
      </c>
      <c r="K43" s="5">
        <f>INDEX([2]ICP_Mn_Drift!$O$3:$O$86, MATCH($H43, [2]ICP_Mn_Drift!$E$3:$E$86, 0))</f>
        <v>6723.4764197207724</v>
      </c>
      <c r="L43" s="5">
        <f>INDEX([2]ICP_Mn_Drift!$P$3:$P$86, MATCH($H43, [2]ICP_Mn_Drift!$E$3:$E$86, 0))</f>
        <v>6711.9500000000007</v>
      </c>
      <c r="M43" s="5">
        <f>INDEX([2]ICP_As_Drift!$I$3:$I$86, MATCH($H43, [2]ICP_As_Drift!$E$3:$E$86, 0))</f>
        <v>36935.300000000003</v>
      </c>
      <c r="N43" s="5">
        <f>INDEX([2]ICP_As_Drift!$O$3:$O$86, MATCH($H43, [2]ICP_As_Drift!$E$3:$E$86, 0))</f>
        <v>70.811893705641396</v>
      </c>
      <c r="O43" s="5">
        <f>INDEX([2]ICP_As_Drift!$P$3:$P$86, MATCH($H43, [2]ICP_As_Drift!$E$3:$E$86, 0))</f>
        <v>71.675000000000011</v>
      </c>
      <c r="P43" s="5">
        <f>INDEX([2]ICP_Al_Drift!$I$3:$I$86, MATCH($H43, [2]ICP_Al_Drift!$E$3:$E$86, 0))</f>
        <v>1114982.54</v>
      </c>
      <c r="Q43" s="5">
        <f>INDEX([2]ICP_Al_Drift!$O$3:$O$86, MATCH($H43, [2]ICP_Al_Drift!$E$3:$E$86, 0))</f>
        <v>12965.456802241197</v>
      </c>
      <c r="R43" s="5">
        <f>INDEX([2]ICP_Al_Drift!$P$3:$P$86, MATCH($H43, [2]ICP_Al_Drift!$E$3:$E$86, 0))</f>
        <v>13079.584999999999</v>
      </c>
      <c r="S43" s="5">
        <f>INDEX([2]ICP_56_Fe_Drift!$I$3:$I$86, MATCH($H43, [2]ICP_56_Fe_Drift!$E$3:$E$86, 0))</f>
        <v>66905372.329999998</v>
      </c>
      <c r="T43" s="5">
        <f>INDEX([2]ICP_56_Fe_Drift!$O$3:$O$86, MATCH($H43, [2]ICP_56_Fe_Drift!$E$3:$E$86, 0))</f>
        <v>25557.332710288214</v>
      </c>
      <c r="U43" s="5">
        <f>INDEX([2]ICP_56_Fe_Drift!$P$3:$P$86, MATCH($H43, [2]ICP_56_Fe_Drift!$E$3:$E$86, 0))</f>
        <v>22745.025000000001</v>
      </c>
      <c r="V43" s="5">
        <f>INDEX([2]ICP_57_Fe_Drift!$I$3:$I$86, MATCH($H43, [2]ICP_57_Fe_Drift!$E$3:$E$86, 0))</f>
        <v>1708648.57</v>
      </c>
      <c r="W43" s="5">
        <f>INDEX([2]ICP_57_Fe_Drift!$O$3:$O$86, MATCH($H43, [2]ICP_57_Fe_Drift!$E$3:$E$86, 0))</f>
        <v>25884.610129413493</v>
      </c>
      <c r="X43" s="5">
        <f>INDEX([2]ICP_57_Fe_Drift!$P$3:$P$86, MATCH($H43, [2]ICP_57_Fe_Drift!$E$3:$E$86, 0))</f>
        <v>23029.425000000003</v>
      </c>
      <c r="Y43" t="s">
        <v>283</v>
      </c>
      <c r="Z43" t="s">
        <v>281</v>
      </c>
      <c r="AA43" t="s">
        <v>281</v>
      </c>
      <c r="AB43" t="s">
        <v>284</v>
      </c>
    </row>
    <row r="44" spans="1:28" x14ac:dyDescent="0.25">
      <c r="A44">
        <v>10</v>
      </c>
      <c r="B44">
        <v>90</v>
      </c>
      <c r="C44" t="s">
        <v>36</v>
      </c>
      <c r="D44">
        <v>1</v>
      </c>
      <c r="E44">
        <v>55.249564030000002</v>
      </c>
      <c r="F44">
        <v>-4.4848389639999997</v>
      </c>
      <c r="G44">
        <v>322.37402300000002</v>
      </c>
      <c r="H44" s="3">
        <v>45246.578182870369</v>
      </c>
      <c r="I44">
        <v>5</v>
      </c>
      <c r="J44" s="5">
        <f>INDEX([2]ICP_Mn_Drift!$I$3:$I$86, MATCH($H44, [2]ICP_Mn_Drift!$E$3:$E$86, 0))</f>
        <v>1121863.6799999999</v>
      </c>
      <c r="K44" s="5">
        <f>INDEX([2]ICP_Mn_Drift!$O$3:$O$86, MATCH($H44, [2]ICP_Mn_Drift!$E$3:$E$86, 0))</f>
        <v>606.3503110590384</v>
      </c>
      <c r="L44" s="5">
        <f>INDEX([2]ICP_Mn_Drift!$P$3:$P$86, MATCH($H44, [2]ICP_Mn_Drift!$E$3:$E$86, 0))</f>
        <v>618.84500000000003</v>
      </c>
      <c r="M44" s="5">
        <f>INDEX([2]ICP_As_Drift!$I$3:$I$86, MATCH($H44, [2]ICP_As_Drift!$E$3:$E$86, 0))</f>
        <v>828.36</v>
      </c>
      <c r="N44" s="5" t="str">
        <f>INDEX([2]ICP_As_Drift!$O$3:$O$86, MATCH($H44, [2]ICP_As_Drift!$E$3:$E$86, 0))</f>
        <v>NA</v>
      </c>
      <c r="O44" s="5" t="str">
        <f>INDEX([2]ICP_As_Drift!$P$3:$P$86, MATCH($H44, [2]ICP_As_Drift!$E$3:$E$86, 0))</f>
        <v>NA</v>
      </c>
      <c r="P44" s="5">
        <f>INDEX([2]ICP_Al_Drift!$I$3:$I$86, MATCH($H44, [2]ICP_Al_Drift!$E$3:$E$86, 0))</f>
        <v>43674.400000000001</v>
      </c>
      <c r="Q44" s="5">
        <f>INDEX([2]ICP_Al_Drift!$O$3:$O$86, MATCH($H44, [2]ICP_Al_Drift!$E$3:$E$86, 0))</f>
        <v>359.05587306456027</v>
      </c>
      <c r="R44" s="5">
        <f>INDEX([2]ICP_Al_Drift!$P$3:$P$86, MATCH($H44, [2]ICP_Al_Drift!$E$3:$E$86, 0))</f>
        <v>494.47</v>
      </c>
      <c r="S44" s="5">
        <f>INDEX([2]ICP_56_Fe_Drift!$I$3:$I$86, MATCH($H44, [2]ICP_56_Fe_Drift!$E$3:$E$86, 0))</f>
        <v>1559635.29</v>
      </c>
      <c r="T44" s="5">
        <f>INDEX([2]ICP_56_Fe_Drift!$O$3:$O$86, MATCH($H44, [2]ICP_56_Fe_Drift!$E$3:$E$86, 0))</f>
        <v>-244.64745818617985</v>
      </c>
      <c r="U44" s="5">
        <f>INDEX([2]ICP_56_Fe_Drift!$P$3:$P$86, MATCH($H44, [2]ICP_56_Fe_Drift!$E$3:$E$86, 0))</f>
        <v>517.9</v>
      </c>
      <c r="V44" s="5">
        <f>INDEX([2]ICP_57_Fe_Drift!$I$3:$I$86, MATCH($H44, [2]ICP_57_Fe_Drift!$E$3:$E$86, 0))</f>
        <v>39381.31</v>
      </c>
      <c r="W44" s="5">
        <f>INDEX([2]ICP_57_Fe_Drift!$O$3:$O$86, MATCH($H44, [2]ICP_57_Fe_Drift!$E$3:$E$86, 0))</f>
        <v>-271.15670152532562</v>
      </c>
      <c r="X44" s="5">
        <f>INDEX([2]ICP_57_Fe_Drift!$P$3:$P$86, MATCH($H44, [2]ICP_57_Fe_Drift!$E$3:$E$86, 0))</f>
        <v>515.76499999999999</v>
      </c>
      <c r="Y44" t="s">
        <v>280</v>
      </c>
    </row>
    <row r="45" spans="1:28" x14ac:dyDescent="0.25">
      <c r="A45">
        <v>10</v>
      </c>
      <c r="B45">
        <v>100</v>
      </c>
      <c r="C45" t="s">
        <v>36</v>
      </c>
      <c r="D45">
        <v>1</v>
      </c>
      <c r="E45">
        <v>55.249503009999998</v>
      </c>
      <c r="F45">
        <v>-4.4848600029999997</v>
      </c>
      <c r="G45">
        <v>323.51858499999997</v>
      </c>
      <c r="H45" s="3">
        <v>45246.583923611113</v>
      </c>
      <c r="I45">
        <v>5</v>
      </c>
      <c r="J45" s="5">
        <f>INDEX([2]ICP_Mn_Drift!$I$3:$I$86, MATCH($H45, [2]ICP_Mn_Drift!$E$3:$E$86, 0))</f>
        <v>1251545.58</v>
      </c>
      <c r="K45" s="5">
        <f>INDEX([2]ICP_Mn_Drift!$O$3:$O$86, MATCH($H45, [2]ICP_Mn_Drift!$E$3:$E$86, 0))</f>
        <v>678.25886758452737</v>
      </c>
      <c r="L45" s="5">
        <f>INDEX([2]ICP_Mn_Drift!$P$3:$P$86, MATCH($H45, [2]ICP_Mn_Drift!$E$3:$E$86, 0))</f>
        <v>690.47500000000002</v>
      </c>
      <c r="M45" s="5">
        <f>INDEX([2]ICP_As_Drift!$I$3:$I$86, MATCH($H45, [2]ICP_As_Drift!$E$3:$E$86, 0))</f>
        <v>6778.29</v>
      </c>
      <c r="N45" s="5" t="str">
        <f>INDEX([2]ICP_As_Drift!$O$3:$O$86, MATCH($H45, [2]ICP_As_Drift!$E$3:$E$86, 0))</f>
        <v>NA</v>
      </c>
      <c r="O45" s="5" t="str">
        <f>INDEX([2]ICP_As_Drift!$P$3:$P$86, MATCH($H45, [2]ICP_As_Drift!$E$3:$E$86, 0))</f>
        <v>NA</v>
      </c>
      <c r="P45" s="5">
        <f>INDEX([2]ICP_Al_Drift!$I$3:$I$86, MATCH($H45, [2]ICP_Al_Drift!$E$3:$E$86, 0))</f>
        <v>231816.43</v>
      </c>
      <c r="Q45" s="5">
        <f>INDEX([2]ICP_Al_Drift!$O$3:$O$86, MATCH($H45, [2]ICP_Al_Drift!$E$3:$E$86, 0))</f>
        <v>2572.9789949491551</v>
      </c>
      <c r="R45" s="5">
        <f>INDEX([2]ICP_Al_Drift!$P$3:$P$86, MATCH($H45, [2]ICP_Al_Drift!$E$3:$E$86, 0))</f>
        <v>2704.6550000000002</v>
      </c>
      <c r="S45" s="5">
        <f>INDEX([2]ICP_56_Fe_Drift!$I$3:$I$86, MATCH($H45, [2]ICP_56_Fe_Drift!$E$3:$E$86, 0))</f>
        <v>16679796.42</v>
      </c>
      <c r="T45" s="5">
        <f>INDEX([2]ICP_56_Fe_Drift!$O$3:$O$86, MATCH($H45, [2]ICP_56_Fe_Drift!$E$3:$E$86, 0))</f>
        <v>5725.598120061527</v>
      </c>
      <c r="U45" s="5">
        <f>INDEX([2]ICP_56_Fe_Drift!$P$3:$P$86, MATCH($H45, [2]ICP_56_Fe_Drift!$E$3:$E$86, 0))</f>
        <v>5660.9699999999993</v>
      </c>
      <c r="V45" s="5">
        <f>INDEX([2]ICP_57_Fe_Drift!$I$3:$I$86, MATCH($H45, [2]ICP_57_Fe_Drift!$E$3:$E$86, 0))</f>
        <v>421290.85</v>
      </c>
      <c r="W45" s="5">
        <f>INDEX([2]ICP_57_Fe_Drift!$O$3:$O$86, MATCH($H45, [2]ICP_57_Fe_Drift!$E$3:$E$86, 0))</f>
        <v>5712.9880295892726</v>
      </c>
      <c r="X45" s="5">
        <f>INDEX([2]ICP_57_Fe_Drift!$P$3:$P$86, MATCH($H45, [2]ICP_57_Fe_Drift!$E$3:$E$86, 0))</f>
        <v>5666.6350000000002</v>
      </c>
      <c r="Y45" t="s">
        <v>280</v>
      </c>
      <c r="Z45" t="s">
        <v>281</v>
      </c>
      <c r="AA45" t="s">
        <v>281</v>
      </c>
    </row>
    <row r="46" spans="1:28" x14ac:dyDescent="0.25">
      <c r="A46">
        <v>20</v>
      </c>
      <c r="B46">
        <v>0</v>
      </c>
      <c r="C46" t="s">
        <v>15</v>
      </c>
      <c r="D46">
        <v>1</v>
      </c>
      <c r="E46">
        <v>55.250364001840303</v>
      </c>
      <c r="F46">
        <v>-4.4841789733618498</v>
      </c>
      <c r="G46">
        <v>334.29718000000003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</row>
    <row r="47" spans="1:28" x14ac:dyDescent="0.25">
      <c r="A47">
        <v>20</v>
      </c>
      <c r="B47">
        <v>10</v>
      </c>
      <c r="C47" t="s">
        <v>15</v>
      </c>
      <c r="D47">
        <v>1</v>
      </c>
      <c r="E47">
        <v>55.250252019613903</v>
      </c>
      <c r="F47">
        <v>-4.48419297114014</v>
      </c>
      <c r="G47">
        <v>331.91717499999902</v>
      </c>
      <c r="H47" s="3">
        <v>45246.585069444445</v>
      </c>
      <c r="I47">
        <v>5</v>
      </c>
      <c r="J47" s="5">
        <f>INDEX([2]ICP_Mn_Drift!$I$3:$I$86, MATCH($H47, [2]ICP_Mn_Drift!$E$3:$E$86, 0))</f>
        <v>307016.26</v>
      </c>
      <c r="K47" s="5">
        <f>INDEX([2]ICP_Mn_Drift!$O$3:$O$86, MATCH($H47, [2]ICP_Mn_Drift!$E$3:$E$86, 0))</f>
        <v>154.51777497868511</v>
      </c>
      <c r="L47" s="5">
        <f>INDEX([2]ICP_Mn_Drift!$P$3:$P$86, MATCH($H47, [2]ICP_Mn_Drift!$E$3:$E$86, 0))</f>
        <v>168.79000000000002</v>
      </c>
      <c r="M47" s="5">
        <f>INDEX([2]ICP_As_Drift!$I$3:$I$86, MATCH($H47, [2]ICP_As_Drift!$E$3:$E$86, 0))</f>
        <v>4724.46</v>
      </c>
      <c r="N47" s="5" t="str">
        <f>INDEX([2]ICP_As_Drift!$O$3:$O$86, MATCH($H47, [2]ICP_As_Drift!$E$3:$E$86, 0))</f>
        <v>NA</v>
      </c>
      <c r="O47" s="5" t="str">
        <f>INDEX([2]ICP_As_Drift!$P$3:$P$86, MATCH($H47, [2]ICP_As_Drift!$E$3:$E$86, 0))</f>
        <v>NA</v>
      </c>
      <c r="P47" s="5">
        <f>INDEX([2]ICP_Al_Drift!$I$3:$I$86, MATCH($H47, [2]ICP_Al_Drift!$E$3:$E$86, 0))</f>
        <v>471872.95</v>
      </c>
      <c r="Q47" s="5">
        <f>INDEX([2]ICP_Al_Drift!$O$3:$O$86, MATCH($H47, [2]ICP_Al_Drift!$E$3:$E$86, 0))</f>
        <v>5397.7953328357589</v>
      </c>
      <c r="R47" s="5">
        <f>INDEX([2]ICP_Al_Drift!$P$3:$P$86, MATCH($H47, [2]ICP_Al_Drift!$E$3:$E$86, 0))</f>
        <v>5524.7000000000007</v>
      </c>
      <c r="S47" s="5">
        <f>INDEX([2]ICP_56_Fe_Drift!$I$3:$I$86, MATCH($H47, [2]ICP_56_Fe_Drift!$E$3:$E$86, 0))</f>
        <v>49568234.259999998</v>
      </c>
      <c r="T47" s="5">
        <f>INDEX([2]ICP_56_Fe_Drift!$O$3:$O$86, MATCH($H47, [2]ICP_56_Fe_Drift!$E$3:$E$86, 0))</f>
        <v>18711.70646252828</v>
      </c>
      <c r="U47" s="5">
        <f>INDEX([2]ICP_56_Fe_Drift!$P$3:$P$86, MATCH($H47, [2]ICP_56_Fe_Drift!$E$3:$E$86, 0))</f>
        <v>16847.86</v>
      </c>
      <c r="V47" s="5">
        <f>INDEX([2]ICP_57_Fe_Drift!$I$3:$I$86, MATCH($H47, [2]ICP_57_Fe_Drift!$E$3:$E$86, 0))</f>
        <v>1249567.04</v>
      </c>
      <c r="W47" s="5">
        <f>INDEX([2]ICP_57_Fe_Drift!$O$3:$O$86, MATCH($H47, [2]ICP_57_Fe_Drift!$E$3:$E$86, 0))</f>
        <v>18691.256648634961</v>
      </c>
      <c r="X47" s="5">
        <f>INDEX([2]ICP_57_Fe_Drift!$P$3:$P$86, MATCH($H47, [2]ICP_57_Fe_Drift!$E$3:$E$86, 0))</f>
        <v>16837.72</v>
      </c>
      <c r="Y47" t="s">
        <v>280</v>
      </c>
      <c r="Z47" t="s">
        <v>281</v>
      </c>
      <c r="AA47" t="s">
        <v>281</v>
      </c>
    </row>
    <row r="48" spans="1:28" x14ac:dyDescent="0.25">
      <c r="A48">
        <v>20</v>
      </c>
      <c r="B48">
        <v>20</v>
      </c>
      <c r="C48" t="s">
        <v>15</v>
      </c>
      <c r="D48">
        <v>1</v>
      </c>
      <c r="E48">
        <v>55.250106006860698</v>
      </c>
      <c r="F48">
        <v>-4.4842839986085803</v>
      </c>
      <c r="G48">
        <v>331.712311</v>
      </c>
      <c r="H48" s="3">
        <v>45246.54954861111</v>
      </c>
      <c r="I48">
        <v>5</v>
      </c>
      <c r="J48" s="5">
        <f>INDEX([2]ICP_Mn_Drift!$I$3:$I$86, MATCH($H48, [2]ICP_Mn_Drift!$E$3:$E$86, 0))</f>
        <v>2006588.36</v>
      </c>
      <c r="K48" s="5">
        <f>INDEX([2]ICP_Mn_Drift!$O$3:$O$86, MATCH($H48, [2]ICP_Mn_Drift!$E$3:$E$86, 0))</f>
        <v>1096.9297570825395</v>
      </c>
      <c r="L48" s="5">
        <f>INDEX([2]ICP_Mn_Drift!$P$3:$P$86, MATCH($H48, [2]ICP_Mn_Drift!$E$3:$E$86, 0))</f>
        <v>1107.5</v>
      </c>
      <c r="M48" s="5">
        <f>INDEX([2]ICP_As_Drift!$I$3:$I$86, MATCH($H48, [2]ICP_As_Drift!$E$3:$E$86, 0))</f>
        <v>11757.64</v>
      </c>
      <c r="N48" s="5" t="str">
        <f>INDEX([2]ICP_As_Drift!$O$3:$O$86, MATCH($H48, [2]ICP_As_Drift!$E$3:$E$86, 0))</f>
        <v>NA</v>
      </c>
      <c r="O48" s="5" t="str">
        <f>INDEX([2]ICP_As_Drift!$P$3:$P$86, MATCH($H48, [2]ICP_As_Drift!$E$3:$E$86, 0))</f>
        <v>NA</v>
      </c>
      <c r="P48" s="5">
        <f>INDEX([2]ICP_Al_Drift!$I$3:$I$86, MATCH($H48, [2]ICP_Al_Drift!$E$3:$E$86, 0))</f>
        <v>289197.51</v>
      </c>
      <c r="Q48" s="5">
        <f>INDEX([2]ICP_Al_Drift!$O$3:$O$86, MATCH($H48, [2]ICP_Al_Drift!$E$3:$E$86, 0))</f>
        <v>3248.1991983811558</v>
      </c>
      <c r="R48" s="5">
        <f>INDEX([2]ICP_Al_Drift!$P$3:$P$86, MATCH($H48, [2]ICP_Al_Drift!$E$3:$E$86, 0))</f>
        <v>3378.7349999999997</v>
      </c>
      <c r="S48" s="5">
        <f>INDEX([2]ICP_56_Fe_Drift!$I$3:$I$86, MATCH($H48, [2]ICP_56_Fe_Drift!$E$3:$E$86, 0))</f>
        <v>23980995.059999999</v>
      </c>
      <c r="T48" s="5">
        <f>INDEX([2]ICP_56_Fe_Drift!$O$3:$O$86, MATCH($H48, [2]ICP_56_Fe_Drift!$E$3:$E$86, 0))</f>
        <v>8608.5005257694338</v>
      </c>
      <c r="U48" s="5">
        <f>INDEX([2]ICP_56_Fe_Drift!$P$3:$P$86, MATCH($H48, [2]ICP_56_Fe_Drift!$E$3:$E$86, 0))</f>
        <v>8144.4500000000007</v>
      </c>
      <c r="V48" s="5">
        <f>INDEX([2]ICP_57_Fe_Drift!$I$3:$I$86, MATCH($H48, [2]ICP_57_Fe_Drift!$E$3:$E$86, 0))</f>
        <v>616591.14</v>
      </c>
      <c r="W48" s="5">
        <f>INDEX([2]ICP_57_Fe_Drift!$O$3:$O$86, MATCH($H48, [2]ICP_57_Fe_Drift!$E$3:$E$86, 0))</f>
        <v>8773.1503952339044</v>
      </c>
      <c r="X48" s="5">
        <f>INDEX([2]ICP_57_Fe_Drift!$P$3:$P$86, MATCH($H48, [2]ICP_57_Fe_Drift!$E$3:$E$86, 0))</f>
        <v>8300.68</v>
      </c>
      <c r="Y48" t="s">
        <v>280</v>
      </c>
      <c r="Z48" t="s">
        <v>281</v>
      </c>
      <c r="AA48" t="s">
        <v>281</v>
      </c>
    </row>
    <row r="49" spans="1:28" x14ac:dyDescent="0.25">
      <c r="A49">
        <v>20</v>
      </c>
      <c r="B49">
        <v>30</v>
      </c>
      <c r="C49" t="s">
        <v>15</v>
      </c>
      <c r="D49">
        <v>1</v>
      </c>
      <c r="E49">
        <v>55.250064013525801</v>
      </c>
      <c r="F49">
        <v>-4.48438801802694</v>
      </c>
      <c r="G49">
        <v>329.63696299999901</v>
      </c>
      <c r="H49" s="3">
        <v>45246.552974537037</v>
      </c>
      <c r="I49">
        <v>5</v>
      </c>
      <c r="J49" s="5">
        <f>INDEX([2]ICP_Mn_Drift!$I$3:$I$86, MATCH($H49, [2]ICP_Mn_Drift!$E$3:$E$86, 0))</f>
        <v>2653753.87</v>
      </c>
      <c r="K49" s="5">
        <f>INDEX([2]ICP_Mn_Drift!$O$3:$O$86, MATCH($H49, [2]ICP_Mn_Drift!$E$3:$E$86, 0))</f>
        <v>1455.7827478019988</v>
      </c>
      <c r="L49" s="5">
        <f>INDEX([2]ICP_Mn_Drift!$P$3:$P$86, MATCH($H49, [2]ICP_Mn_Drift!$E$3:$E$86, 0))</f>
        <v>1464.9449999999999</v>
      </c>
      <c r="M49" s="5">
        <f>INDEX([2]ICP_As_Drift!$I$3:$I$86, MATCH($H49, [2]ICP_As_Drift!$E$3:$E$86, 0))</f>
        <v>14344.51</v>
      </c>
      <c r="N49" s="5" t="str">
        <f>INDEX([2]ICP_As_Drift!$O$3:$O$86, MATCH($H49, [2]ICP_As_Drift!$E$3:$E$86, 0))</f>
        <v>NA</v>
      </c>
      <c r="O49" s="5" t="str">
        <f>INDEX([2]ICP_As_Drift!$P$3:$P$86, MATCH($H49, [2]ICP_As_Drift!$E$3:$E$86, 0))</f>
        <v>NA</v>
      </c>
      <c r="P49" s="5">
        <f>INDEX([2]ICP_Al_Drift!$I$3:$I$86, MATCH($H49, [2]ICP_Al_Drift!$E$3:$E$86, 0))</f>
        <v>289432.62</v>
      </c>
      <c r="Q49" s="5">
        <f>INDEX([2]ICP_Al_Drift!$O$3:$O$86, MATCH($H49, [2]ICP_Al_Drift!$E$3:$E$86, 0))</f>
        <v>3250.9658075496991</v>
      </c>
      <c r="R49" s="5">
        <f>INDEX([2]ICP_Al_Drift!$P$3:$P$86, MATCH($H49, [2]ICP_Al_Drift!$E$3:$E$86, 0))</f>
        <v>3381.4949999999999</v>
      </c>
      <c r="S49" s="5">
        <f>INDEX([2]ICP_56_Fe_Drift!$I$3:$I$86, MATCH($H49, [2]ICP_56_Fe_Drift!$E$3:$E$86, 0))</f>
        <v>40333449.399999999</v>
      </c>
      <c r="T49" s="5">
        <f>INDEX([2]ICP_56_Fe_Drift!$O$3:$O$86, MATCH($H49, [2]ICP_56_Fe_Drift!$E$3:$E$86, 0))</f>
        <v>15065.321149405374</v>
      </c>
      <c r="U49" s="5">
        <f>INDEX([2]ICP_56_Fe_Drift!$P$3:$P$86, MATCH($H49, [2]ICP_56_Fe_Drift!$E$3:$E$86, 0))</f>
        <v>13706.679999999998</v>
      </c>
      <c r="V49" s="5">
        <f>INDEX([2]ICP_57_Fe_Drift!$I$3:$I$86, MATCH($H49, [2]ICP_57_Fe_Drift!$E$3:$E$86, 0))</f>
        <v>1035174.78</v>
      </c>
      <c r="W49" s="5">
        <f>INDEX([2]ICP_57_Fe_Drift!$O$3:$O$86, MATCH($H49, [2]ICP_57_Fe_Drift!$E$3:$E$86, 0))</f>
        <v>15331.9419976557</v>
      </c>
      <c r="X49" s="5">
        <f>INDEX([2]ICP_57_Fe_Drift!$P$3:$P$86, MATCH($H49, [2]ICP_57_Fe_Drift!$E$3:$E$86, 0))</f>
        <v>13946.18</v>
      </c>
      <c r="Y49" t="s">
        <v>280</v>
      </c>
      <c r="Z49" t="s">
        <v>281</v>
      </c>
      <c r="AA49" t="s">
        <v>281</v>
      </c>
    </row>
    <row r="50" spans="1:28" x14ac:dyDescent="0.25">
      <c r="A50">
        <v>20</v>
      </c>
      <c r="B50">
        <v>40</v>
      </c>
      <c r="C50" t="s">
        <v>15</v>
      </c>
      <c r="D50">
        <v>1</v>
      </c>
      <c r="E50">
        <v>55.249950019642696</v>
      </c>
      <c r="F50">
        <v>-4.4844659697264397</v>
      </c>
      <c r="G50">
        <v>328.764252</v>
      </c>
      <c r="H50" s="3">
        <v>45246.548414351855</v>
      </c>
      <c r="I50">
        <v>5</v>
      </c>
      <c r="J50" s="5">
        <f>INDEX([2]ICP_Mn_Drift!$I$3:$I$86, MATCH($H50, [2]ICP_Mn_Drift!$E$3:$E$86, 0))</f>
        <v>181331.42</v>
      </c>
      <c r="K50" s="5">
        <f>INDEX([2]ICP_Mn_Drift!$O$3:$O$86, MATCH($H50, [2]ICP_Mn_Drift!$E$3:$E$86, 0))</f>
        <v>84.825586465584806</v>
      </c>
      <c r="L50" s="5">
        <f>INDEX([2]ICP_Mn_Drift!$P$3:$P$86, MATCH($H50, [2]ICP_Mn_Drift!$E$3:$E$86, 0))</f>
        <v>99.36999999999999</v>
      </c>
      <c r="M50" s="5">
        <f>INDEX([2]ICP_As_Drift!$I$3:$I$86, MATCH($H50, [2]ICP_As_Drift!$E$3:$E$86, 0))</f>
        <v>8579.91</v>
      </c>
      <c r="N50" s="5" t="str">
        <f>INDEX([2]ICP_As_Drift!$O$3:$O$86, MATCH($H50, [2]ICP_As_Drift!$E$3:$E$86, 0))</f>
        <v>NA</v>
      </c>
      <c r="O50" s="5" t="str">
        <f>INDEX([2]ICP_As_Drift!$P$3:$P$86, MATCH($H50, [2]ICP_As_Drift!$E$3:$E$86, 0))</f>
        <v>NA</v>
      </c>
      <c r="P50" s="5">
        <f>INDEX([2]ICP_Al_Drift!$I$3:$I$86, MATCH($H50, [2]ICP_Al_Drift!$E$3:$E$86, 0))</f>
        <v>161297.22</v>
      </c>
      <c r="Q50" s="5">
        <f>INDEX([2]ICP_Al_Drift!$O$3:$O$86, MATCH($H50, [2]ICP_Al_Drift!$E$3:$E$86, 0))</f>
        <v>1743.1585154101847</v>
      </c>
      <c r="R50" s="5">
        <f>INDEX([2]ICP_Al_Drift!$P$3:$P$86, MATCH($H50, [2]ICP_Al_Drift!$E$3:$E$86, 0))</f>
        <v>1876.2350000000001</v>
      </c>
      <c r="S50" s="5">
        <f>INDEX([2]ICP_56_Fe_Drift!$I$3:$I$86, MATCH($H50, [2]ICP_56_Fe_Drift!$E$3:$E$86, 0))</f>
        <v>13643520.630000001</v>
      </c>
      <c r="T50" s="5">
        <f>INDEX([2]ICP_56_Fe_Drift!$O$3:$O$86, MATCH($H50, [2]ICP_56_Fe_Drift!$E$3:$E$86, 0))</f>
        <v>4526.7145927146166</v>
      </c>
      <c r="U50" s="5">
        <f>INDEX([2]ICP_56_Fe_Drift!$P$3:$P$86, MATCH($H50, [2]ICP_56_Fe_Drift!$E$3:$E$86, 0))</f>
        <v>4628.1949999999997</v>
      </c>
      <c r="V50" s="5">
        <f>INDEX([2]ICP_57_Fe_Drift!$I$3:$I$86, MATCH($H50, [2]ICP_57_Fe_Drift!$E$3:$E$86, 0))</f>
        <v>352097.82</v>
      </c>
      <c r="W50" s="5">
        <f>INDEX([2]ICP_57_Fe_Drift!$O$3:$O$86, MATCH($H50, [2]ICP_57_Fe_Drift!$E$3:$E$86, 0))</f>
        <v>4628.8016908443587</v>
      </c>
      <c r="X50" s="5">
        <f>INDEX([2]ICP_57_Fe_Drift!$P$3:$P$86, MATCH($H50, [2]ICP_57_Fe_Drift!$E$3:$E$86, 0))</f>
        <v>4733.42</v>
      </c>
      <c r="Y50" t="s">
        <v>280</v>
      </c>
    </row>
    <row r="51" spans="1:28" x14ac:dyDescent="0.25">
      <c r="A51">
        <v>20</v>
      </c>
      <c r="B51">
        <v>50</v>
      </c>
      <c r="C51" t="s">
        <v>15</v>
      </c>
      <c r="D51">
        <v>1</v>
      </c>
      <c r="E51">
        <v>55.249882964417303</v>
      </c>
      <c r="F51">
        <v>-4.4845010060817003</v>
      </c>
      <c r="G51">
        <v>331.04538000000002</v>
      </c>
      <c r="H51" s="3">
        <v>45246.5862037037</v>
      </c>
      <c r="I51">
        <v>5</v>
      </c>
      <c r="J51" s="5">
        <f>INDEX([2]ICP_Mn_Drift!$I$3:$I$86, MATCH($H51, [2]ICP_Mn_Drift!$E$3:$E$86, 0))</f>
        <v>458574.08000000002</v>
      </c>
      <c r="K51" s="5">
        <f>INDEX([2]ICP_Mn_Drift!$O$3:$O$86, MATCH($H51, [2]ICP_Mn_Drift!$E$3:$E$86, 0))</f>
        <v>238.55651952476188</v>
      </c>
      <c r="L51" s="5">
        <f>INDEX([2]ICP_Mn_Drift!$P$3:$P$86, MATCH($H51, [2]ICP_Mn_Drift!$E$3:$E$86, 0))</f>
        <v>252.5</v>
      </c>
      <c r="M51" s="5">
        <f>INDEX([2]ICP_As_Drift!$I$3:$I$86, MATCH($H51, [2]ICP_As_Drift!$E$3:$E$86, 0))</f>
        <v>18196.86</v>
      </c>
      <c r="N51" s="5" t="str">
        <f>INDEX([2]ICP_As_Drift!$O$3:$O$86, MATCH($H51, [2]ICP_As_Drift!$E$3:$E$86, 0))</f>
        <v>NA</v>
      </c>
      <c r="O51" s="5" t="str">
        <f>INDEX([2]ICP_As_Drift!$P$3:$P$86, MATCH($H51, [2]ICP_As_Drift!$E$3:$E$86, 0))</f>
        <v>NA</v>
      </c>
      <c r="P51" s="5">
        <f>INDEX([2]ICP_Al_Drift!$I$3:$I$86, MATCH($H51, [2]ICP_Al_Drift!$E$3:$E$86, 0))</f>
        <v>264642.5</v>
      </c>
      <c r="Q51" s="5">
        <f>INDEX([2]ICP_Al_Drift!$O$3:$O$86, MATCH($H51, [2]ICP_Al_Drift!$E$3:$E$86, 0))</f>
        <v>2959.2531059152279</v>
      </c>
      <c r="R51" s="5">
        <f>INDEX([2]ICP_Al_Drift!$P$3:$P$86, MATCH($H51, [2]ICP_Al_Drift!$E$3:$E$86, 0))</f>
        <v>3090.2749999999996</v>
      </c>
      <c r="S51" s="5">
        <f>INDEX([2]ICP_56_Fe_Drift!$I$3:$I$86, MATCH($H51, [2]ICP_56_Fe_Drift!$E$3:$E$86, 0))</f>
        <v>11151058.17</v>
      </c>
      <c r="T51" s="5">
        <f>INDEX([2]ICP_56_Fe_Drift!$O$3:$O$86, MATCH($H51, [2]ICP_56_Fe_Drift!$E$3:$E$86, 0))</f>
        <v>3542.5575554434527</v>
      </c>
      <c r="U51" s="5">
        <f>INDEX([2]ICP_56_Fe_Drift!$P$3:$P$86, MATCH($H51, [2]ICP_56_Fe_Drift!$E$3:$E$86, 0))</f>
        <v>3780.39</v>
      </c>
      <c r="V51" s="5">
        <f>INDEX([2]ICP_57_Fe_Drift!$I$3:$I$86, MATCH($H51, [2]ICP_57_Fe_Drift!$E$3:$E$86, 0))</f>
        <v>280772.8</v>
      </c>
      <c r="W51" s="5">
        <f>INDEX([2]ICP_57_Fe_Drift!$O$3:$O$86, MATCH($H51, [2]ICP_57_Fe_Drift!$E$3:$E$86, 0))</f>
        <v>3511.2091776286807</v>
      </c>
      <c r="X51" s="5">
        <f>INDEX([2]ICP_57_Fe_Drift!$P$3:$P$86, MATCH($H51, [2]ICP_57_Fe_Drift!$E$3:$E$86, 0))</f>
        <v>3771.45</v>
      </c>
      <c r="Y51" t="s">
        <v>280</v>
      </c>
    </row>
    <row r="52" spans="1:28" x14ac:dyDescent="0.25">
      <c r="A52">
        <v>20</v>
      </c>
      <c r="B52">
        <v>60</v>
      </c>
      <c r="C52" t="s">
        <v>15</v>
      </c>
      <c r="D52">
        <v>1</v>
      </c>
      <c r="E52">
        <v>55.249822027981203</v>
      </c>
      <c r="F52">
        <v>-4.48451701551675</v>
      </c>
      <c r="G52">
        <v>325.88793900000002</v>
      </c>
      <c r="H52" s="3">
        <v>45246.532812500001</v>
      </c>
      <c r="I52">
        <v>5</v>
      </c>
      <c r="J52" s="5">
        <f>INDEX([2]ICP_Mn_Drift!$I$3:$I$86, MATCH($H52, [2]ICP_Mn_Drift!$E$3:$E$86, 0))</f>
        <v>710318.66</v>
      </c>
      <c r="K52" s="5">
        <f>INDEX([2]ICP_Mn_Drift!$O$3:$O$86, MATCH($H52, [2]ICP_Mn_Drift!$E$3:$E$86, 0))</f>
        <v>378.14877843610924</v>
      </c>
      <c r="L52" s="5">
        <f>INDEX([2]ICP_Mn_Drift!$P$3:$P$86, MATCH($H52, [2]ICP_Mn_Drift!$E$3:$E$86, 0))</f>
        <v>391.54</v>
      </c>
      <c r="M52" s="5">
        <f>INDEX([2]ICP_As_Drift!$I$3:$I$86, MATCH($H52, [2]ICP_As_Drift!$E$3:$E$86, 0))</f>
        <v>9102.23</v>
      </c>
      <c r="N52" s="5" t="str">
        <f>INDEX([2]ICP_As_Drift!$O$3:$O$86, MATCH($H52, [2]ICP_As_Drift!$E$3:$E$86, 0))</f>
        <v>NA</v>
      </c>
      <c r="O52" s="5" t="str">
        <f>INDEX([2]ICP_As_Drift!$P$3:$P$86, MATCH($H52, [2]ICP_As_Drift!$E$3:$E$86, 0))</f>
        <v>NA</v>
      </c>
      <c r="P52" s="5">
        <f>INDEX([2]ICP_Al_Drift!$I$3:$I$86, MATCH($H52, [2]ICP_Al_Drift!$E$3:$E$86, 0))</f>
        <v>150605.29999999999</v>
      </c>
      <c r="Q52" s="5">
        <f>INDEX([2]ICP_Al_Drift!$O$3:$O$86, MATCH($H52, [2]ICP_Al_Drift!$E$3:$E$86, 0))</f>
        <v>1617.3435185945323</v>
      </c>
      <c r="R52" s="5">
        <f>INDEX([2]ICP_Al_Drift!$P$3:$P$86, MATCH($H52, [2]ICP_Al_Drift!$E$3:$E$86, 0))</f>
        <v>1750.635</v>
      </c>
      <c r="S52" s="5">
        <f>INDEX([2]ICP_56_Fe_Drift!$I$3:$I$86, MATCH($H52, [2]ICP_56_Fe_Drift!$E$3:$E$86, 0))</f>
        <v>11274821.08</v>
      </c>
      <c r="T52" s="5">
        <f>INDEX([2]ICP_56_Fe_Drift!$O$3:$O$86, MATCH($H52, [2]ICP_56_Fe_Drift!$E$3:$E$86, 0))</f>
        <v>3591.4257493618707</v>
      </c>
      <c r="U52" s="5">
        <f>INDEX([2]ICP_56_Fe_Drift!$P$3:$P$86, MATCH($H52, [2]ICP_56_Fe_Drift!$E$3:$E$86, 0))</f>
        <v>3822.4900000000002</v>
      </c>
      <c r="V52" s="5">
        <f>INDEX([2]ICP_57_Fe_Drift!$I$3:$I$86, MATCH($H52, [2]ICP_57_Fe_Drift!$E$3:$E$86, 0))</f>
        <v>289814.81</v>
      </c>
      <c r="W52" s="5">
        <f>INDEX([2]ICP_57_Fe_Drift!$O$3:$O$86, MATCH($H52, [2]ICP_57_Fe_Drift!$E$3:$E$86, 0))</f>
        <v>3652.8885305460908</v>
      </c>
      <c r="X52" s="5">
        <f>INDEX([2]ICP_57_Fe_Drift!$P$3:$P$86, MATCH($H52, [2]ICP_57_Fe_Drift!$E$3:$E$86, 0))</f>
        <v>3893.3999999999996</v>
      </c>
      <c r="Y52" t="s">
        <v>280</v>
      </c>
    </row>
    <row r="53" spans="1:28" x14ac:dyDescent="0.25">
      <c r="A53">
        <v>20</v>
      </c>
      <c r="B53">
        <v>70</v>
      </c>
      <c r="C53" t="s">
        <v>15</v>
      </c>
      <c r="D53">
        <v>1</v>
      </c>
      <c r="E53">
        <v>55.249705016612999</v>
      </c>
      <c r="F53">
        <v>-4.48457996360957</v>
      </c>
      <c r="G53">
        <v>325.62979100000001</v>
      </c>
      <c r="H53" s="3">
        <v>45246.531678240739</v>
      </c>
      <c r="I53">
        <v>5</v>
      </c>
      <c r="J53" s="5">
        <f>INDEX([2]ICP_Mn_Drift!$I$3:$I$86, MATCH($H53, [2]ICP_Mn_Drift!$E$3:$E$86, 0))</f>
        <v>990565.4</v>
      </c>
      <c r="K53" s="5">
        <f>INDEX([2]ICP_Mn_Drift!$O$3:$O$86, MATCH($H53, [2]ICP_Mn_Drift!$E$3:$E$86, 0))</f>
        <v>533.54547253431394</v>
      </c>
      <c r="L53" s="5">
        <f>INDEX([2]ICP_Mn_Drift!$P$3:$P$86, MATCH($H53, [2]ICP_Mn_Drift!$E$3:$E$86, 0))</f>
        <v>546.33000000000004</v>
      </c>
      <c r="M53" s="5">
        <f>INDEX([2]ICP_As_Drift!$I$3:$I$86, MATCH($H53, [2]ICP_As_Drift!$E$3:$E$86, 0))</f>
        <v>3822.18</v>
      </c>
      <c r="N53" s="5" t="str">
        <f>INDEX([2]ICP_As_Drift!$O$3:$O$86, MATCH($H53, [2]ICP_As_Drift!$E$3:$E$86, 0))</f>
        <v>NA</v>
      </c>
      <c r="O53" s="5" t="str">
        <f>INDEX([2]ICP_As_Drift!$P$3:$P$86, MATCH($H53, [2]ICP_As_Drift!$E$3:$E$86, 0))</f>
        <v>NA</v>
      </c>
      <c r="P53" s="5">
        <f>INDEX([2]ICP_Al_Drift!$I$3:$I$86, MATCH($H53, [2]ICP_Al_Drift!$E$3:$E$86, 0))</f>
        <v>211030.94</v>
      </c>
      <c r="Q53" s="5">
        <f>INDEX([2]ICP_Al_Drift!$O$3:$O$86, MATCH($H53, [2]ICP_Al_Drift!$E$3:$E$86, 0))</f>
        <v>2328.3899634036729</v>
      </c>
      <c r="R53" s="5">
        <f>INDEX([2]ICP_Al_Drift!$P$3:$P$86, MATCH($H53, [2]ICP_Al_Drift!$E$3:$E$86, 0))</f>
        <v>2460.48</v>
      </c>
      <c r="S53" s="5">
        <f>INDEX([2]ICP_56_Fe_Drift!$I$3:$I$86, MATCH($H53, [2]ICP_56_Fe_Drift!$E$3:$E$86, 0))</f>
        <v>12017286.07</v>
      </c>
      <c r="T53" s="5">
        <f>INDEX([2]ICP_56_Fe_Drift!$O$3:$O$86, MATCH($H53, [2]ICP_56_Fe_Drift!$E$3:$E$86, 0))</f>
        <v>3884.590503721286</v>
      </c>
      <c r="U53" s="5">
        <f>INDEX([2]ICP_56_Fe_Drift!$P$3:$P$86, MATCH($H53, [2]ICP_56_Fe_Drift!$E$3:$E$86, 0))</f>
        <v>4075.0349999999999</v>
      </c>
      <c r="V53" s="5">
        <f>INDEX([2]ICP_57_Fe_Drift!$I$3:$I$86, MATCH($H53, [2]ICP_57_Fe_Drift!$E$3:$E$86, 0))</f>
        <v>310379.21999999997</v>
      </c>
      <c r="W53" s="5">
        <f>INDEX([2]ICP_57_Fe_Drift!$O$3:$O$86, MATCH($H53, [2]ICP_57_Fe_Drift!$E$3:$E$86, 0))</f>
        <v>3975.1124942364982</v>
      </c>
      <c r="X53" s="5">
        <f>INDEX([2]ICP_57_Fe_Drift!$P$3:$P$86, MATCH($H53, [2]ICP_57_Fe_Drift!$E$3:$E$86, 0))</f>
        <v>4170.7550000000001</v>
      </c>
      <c r="Y53" t="s">
        <v>280</v>
      </c>
    </row>
    <row r="54" spans="1:28" x14ac:dyDescent="0.25">
      <c r="A54">
        <v>20</v>
      </c>
      <c r="B54">
        <v>80</v>
      </c>
      <c r="C54" t="s">
        <v>15</v>
      </c>
      <c r="D54">
        <v>1</v>
      </c>
      <c r="E54">
        <v>55.249620024114797</v>
      </c>
      <c r="F54">
        <v>-4.48465699329972</v>
      </c>
      <c r="G54">
        <v>326.38955700000002</v>
      </c>
      <c r="H54" s="3">
        <v>45246.529386574075</v>
      </c>
      <c r="I54">
        <v>5</v>
      </c>
      <c r="J54" s="5">
        <f>INDEX([2]ICP_Mn_Drift!$I$3:$I$86, MATCH($H54, [2]ICP_Mn_Drift!$E$3:$E$86, 0))</f>
        <v>241642.72</v>
      </c>
      <c r="K54" s="5">
        <f>INDEX([2]ICP_Mn_Drift!$O$3:$O$86, MATCH($H54, [2]ICP_Mn_Drift!$E$3:$E$86, 0))</f>
        <v>118.2681757951344</v>
      </c>
      <c r="L54" s="5">
        <f>INDEX([2]ICP_Mn_Drift!$P$3:$P$86, MATCH($H54, [2]ICP_Mn_Drift!$E$3:$E$86, 0))</f>
        <v>132.68</v>
      </c>
      <c r="M54" s="5">
        <f>INDEX([2]ICP_As_Drift!$I$3:$I$86, MATCH($H54, [2]ICP_As_Drift!$E$3:$E$86, 0))</f>
        <v>5426.04</v>
      </c>
      <c r="N54" s="5" t="str">
        <f>INDEX([2]ICP_As_Drift!$O$3:$O$86, MATCH($H54, [2]ICP_As_Drift!$E$3:$E$86, 0))</f>
        <v>NA</v>
      </c>
      <c r="O54" s="5" t="str">
        <f>INDEX([2]ICP_As_Drift!$P$3:$P$86, MATCH($H54, [2]ICP_As_Drift!$E$3:$E$86, 0))</f>
        <v>NA</v>
      </c>
      <c r="P54" s="5">
        <f>INDEX([2]ICP_Al_Drift!$I$3:$I$86, MATCH($H54, [2]ICP_Al_Drift!$E$3:$E$86, 0))</f>
        <v>218508.67</v>
      </c>
      <c r="Q54" s="5">
        <f>INDEX([2]ICP_Al_Drift!$O$3:$O$86, MATCH($H54, [2]ICP_Al_Drift!$E$3:$E$86, 0))</f>
        <v>2416.3826322730911</v>
      </c>
      <c r="R54" s="5">
        <f>INDEX([2]ICP_Al_Drift!$P$3:$P$86, MATCH($H54, [2]ICP_Al_Drift!$E$3:$E$86, 0))</f>
        <v>2548.3250000000003</v>
      </c>
      <c r="S54" s="5">
        <f>INDEX([2]ICP_56_Fe_Drift!$I$3:$I$86, MATCH($H54, [2]ICP_56_Fe_Drift!$E$3:$E$86, 0))</f>
        <v>9305723.8200000003</v>
      </c>
      <c r="T54" s="5">
        <f>INDEX([2]ICP_56_Fe_Drift!$O$3:$O$86, MATCH($H54, [2]ICP_56_Fe_Drift!$E$3:$E$86, 0))</f>
        <v>2813.9211904766125</v>
      </c>
      <c r="U54" s="5">
        <f>INDEX([2]ICP_56_Fe_Drift!$P$3:$P$86, MATCH($H54, [2]ICP_56_Fe_Drift!$E$3:$E$86, 0))</f>
        <v>3152.7050000000004</v>
      </c>
      <c r="V54" s="5">
        <f>INDEX([2]ICP_57_Fe_Drift!$I$3:$I$86, MATCH($H54, [2]ICP_57_Fe_Drift!$E$3:$E$86, 0))</f>
        <v>242456.83</v>
      </c>
      <c r="W54" s="5">
        <f>INDEX([2]ICP_57_Fe_Drift!$O$3:$O$86, MATCH($H54, [2]ICP_57_Fe_Drift!$E$3:$E$86, 0))</f>
        <v>2910.8358274551165</v>
      </c>
      <c r="X54" s="5">
        <f>INDEX([2]ICP_57_Fe_Drift!$P$3:$P$86, MATCH($H54, [2]ICP_57_Fe_Drift!$E$3:$E$86, 0))</f>
        <v>3254.6749999999997</v>
      </c>
      <c r="Y54" t="s">
        <v>280</v>
      </c>
    </row>
    <row r="55" spans="1:28" x14ac:dyDescent="0.25">
      <c r="A55">
        <v>20</v>
      </c>
      <c r="B55">
        <v>90</v>
      </c>
      <c r="C55" t="s">
        <v>15</v>
      </c>
      <c r="D55">
        <v>1</v>
      </c>
      <c r="E55">
        <v>55.249552968889397</v>
      </c>
      <c r="F55">
        <v>-4.4846910238265902</v>
      </c>
      <c r="G55">
        <v>324.07824699999901</v>
      </c>
      <c r="H55" s="3">
        <v>45246.590798611112</v>
      </c>
      <c r="I55">
        <v>10</v>
      </c>
      <c r="J55" s="5">
        <f>INDEX([2]ICP_Mn_Drift!$I$3:$I$86, MATCH($H55, [2]ICP_Mn_Drift!$E$3:$E$86, 0))</f>
        <v>404399.54</v>
      </c>
      <c r="K55" s="5">
        <f>INDEX([2]ICP_Mn_Drift!$O$3:$O$86, MATCH($H55, [2]ICP_Mn_Drift!$E$3:$E$86, 0))</f>
        <v>417.03352183343787</v>
      </c>
      <c r="L55" s="5">
        <f>INDEX([2]ICP_Mn_Drift!$P$3:$P$86, MATCH($H55, [2]ICP_Mn_Drift!$E$3:$E$86, 0))</f>
        <v>445.15</v>
      </c>
      <c r="M55" s="5">
        <f>INDEX([2]ICP_As_Drift!$I$3:$I$86, MATCH($H55, [2]ICP_As_Drift!$E$3:$E$86, 0))</f>
        <v>2422.88</v>
      </c>
      <c r="N55" s="5" t="str">
        <f>INDEX([2]ICP_As_Drift!$O$3:$O$86, MATCH($H55, [2]ICP_As_Drift!$E$3:$E$86, 0))</f>
        <v>NA</v>
      </c>
      <c r="O55" s="5" t="str">
        <f>INDEX([2]ICP_As_Drift!$P$3:$P$86, MATCH($H55, [2]ICP_As_Drift!$E$3:$E$86, 0))</f>
        <v>NA</v>
      </c>
      <c r="P55" s="5">
        <f>INDEX([2]ICP_Al_Drift!$I$3:$I$86, MATCH($H55, [2]ICP_Al_Drift!$E$3:$E$86, 0))</f>
        <v>171069.99</v>
      </c>
      <c r="Q55" s="5">
        <f>INDEX([2]ICP_Al_Drift!$O$3:$O$86, MATCH($H55, [2]ICP_Al_Drift!$E$3:$E$86, 0))</f>
        <v>3716.3152026043144</v>
      </c>
      <c r="R55" s="5">
        <f>INDEX([2]ICP_Al_Drift!$P$3:$P$86, MATCH($H55, [2]ICP_Al_Drift!$E$3:$E$86, 0))</f>
        <v>3982.0800000000004</v>
      </c>
      <c r="S55" s="5">
        <f>INDEX([2]ICP_56_Fe_Drift!$I$3:$I$86, MATCH($H55, [2]ICP_56_Fe_Drift!$E$3:$E$86, 0))</f>
        <v>5681613.6699999999</v>
      </c>
      <c r="T55" s="5">
        <f>INDEX([2]ICP_56_Fe_Drift!$O$3:$O$86, MATCH($H55, [2]ICP_56_Fe_Drift!$E$3:$E$86, 0))</f>
        <v>2765.8586478314423</v>
      </c>
      <c r="U55" s="5">
        <f>INDEX([2]ICP_56_Fe_Drift!$P$3:$P$86, MATCH($H55, [2]ICP_56_Fe_Drift!$E$3:$E$86, 0))</f>
        <v>3839.96</v>
      </c>
      <c r="V55" s="5">
        <f>INDEX([2]ICP_57_Fe_Drift!$I$3:$I$86, MATCH($H55, [2]ICP_57_Fe_Drift!$E$3:$E$86, 0))</f>
        <v>142845.1</v>
      </c>
      <c r="W55" s="5">
        <f>INDEX([2]ICP_57_Fe_Drift!$O$3:$O$86, MATCH($H55, [2]ICP_57_Fe_Drift!$E$3:$E$86, 0))</f>
        <v>2700.0370959164461</v>
      </c>
      <c r="X55" s="5">
        <f>INDEX([2]ICP_57_Fe_Drift!$P$3:$P$86, MATCH($H55, [2]ICP_57_Fe_Drift!$E$3:$E$86, 0))</f>
        <v>3822.39</v>
      </c>
      <c r="Y55" t="s">
        <v>280</v>
      </c>
    </row>
    <row r="56" spans="1:28" x14ac:dyDescent="0.25">
      <c r="A56">
        <v>20</v>
      </c>
      <c r="B56">
        <v>100</v>
      </c>
      <c r="C56" t="s">
        <v>15</v>
      </c>
      <c r="D56">
        <v>1</v>
      </c>
      <c r="E56">
        <v>55.249464959999997</v>
      </c>
      <c r="F56">
        <v>-4.4847099669999997</v>
      </c>
      <c r="G56">
        <v>332.71661399999999</v>
      </c>
      <c r="H56" s="3">
        <v>45246.528263888889</v>
      </c>
      <c r="I56">
        <v>5</v>
      </c>
      <c r="J56" s="5">
        <f>INDEX([2]ICP_Mn_Drift!$I$3:$I$86, MATCH($H56, [2]ICP_Mn_Drift!$E$3:$E$86, 0))</f>
        <v>1109670.17</v>
      </c>
      <c r="K56" s="5">
        <f>INDEX([2]ICP_Mn_Drift!$O$3:$O$86, MATCH($H56, [2]ICP_Mn_Drift!$E$3:$E$86, 0))</f>
        <v>599.58901512584259</v>
      </c>
      <c r="L56" s="5">
        <f>INDEX([2]ICP_Mn_Drift!$P$3:$P$86, MATCH($H56, [2]ICP_Mn_Drift!$E$3:$E$86, 0))</f>
        <v>612.11</v>
      </c>
      <c r="M56" s="5">
        <f>INDEX([2]ICP_As_Drift!$I$3:$I$86, MATCH($H56, [2]ICP_As_Drift!$E$3:$E$86, 0))</f>
        <v>5747.16</v>
      </c>
      <c r="N56" s="5" t="str">
        <f>INDEX([2]ICP_As_Drift!$O$3:$O$86, MATCH($H56, [2]ICP_As_Drift!$E$3:$E$86, 0))</f>
        <v>NA</v>
      </c>
      <c r="O56" s="5" t="str">
        <f>INDEX([2]ICP_As_Drift!$P$3:$P$86, MATCH($H56, [2]ICP_As_Drift!$E$3:$E$86, 0))</f>
        <v>NA</v>
      </c>
      <c r="P56" s="5">
        <f>INDEX([2]ICP_Al_Drift!$I$3:$I$86, MATCH($H56, [2]ICP_Al_Drift!$E$3:$E$86, 0))</f>
        <v>250119.96</v>
      </c>
      <c r="Q56" s="5">
        <f>INDEX([2]ICP_Al_Drift!$O$3:$O$86, MATCH($H56, [2]ICP_Al_Drift!$E$3:$E$86, 0))</f>
        <v>2788.3620663399988</v>
      </c>
      <c r="R56" s="5">
        <f>INDEX([2]ICP_Al_Drift!$P$3:$P$86, MATCH($H56, [2]ICP_Al_Drift!$E$3:$E$86, 0))</f>
        <v>2919.6749999999997</v>
      </c>
      <c r="S56" s="5">
        <f>INDEX([2]ICP_56_Fe_Drift!$I$3:$I$86, MATCH($H56, [2]ICP_56_Fe_Drift!$E$3:$E$86, 0))</f>
        <v>8791549.8699999992</v>
      </c>
      <c r="T56" s="5">
        <f>INDEX([2]ICP_56_Fe_Drift!$O$3:$O$86, MATCH($H56, [2]ICP_56_Fe_Drift!$E$3:$E$86, 0))</f>
        <v>2610.8979075205229</v>
      </c>
      <c r="U56" s="5">
        <f>INDEX([2]ICP_56_Fe_Drift!$P$3:$P$86, MATCH($H56, [2]ICP_56_Fe_Drift!$E$3:$E$86, 0))</f>
        <v>2977.8150000000001</v>
      </c>
      <c r="V56" s="5">
        <f>INDEX([2]ICP_57_Fe_Drift!$I$3:$I$86, MATCH($H56, [2]ICP_57_Fe_Drift!$E$3:$E$86, 0))</f>
        <v>227278.2</v>
      </c>
      <c r="W56" s="5">
        <f>INDEX([2]ICP_57_Fe_Drift!$O$3:$O$86, MATCH($H56, [2]ICP_57_Fe_Drift!$E$3:$E$86, 0))</f>
        <v>2673.0017090928523</v>
      </c>
      <c r="X56" s="5">
        <f>INDEX([2]ICP_57_Fe_Drift!$P$3:$P$86, MATCH($H56, [2]ICP_57_Fe_Drift!$E$3:$E$86, 0))</f>
        <v>3049.96</v>
      </c>
      <c r="Y56" t="s">
        <v>280</v>
      </c>
    </row>
    <row r="57" spans="1:28" x14ac:dyDescent="0.25">
      <c r="A57">
        <v>20</v>
      </c>
      <c r="B57">
        <v>0</v>
      </c>
      <c r="C57" t="s">
        <v>36</v>
      </c>
      <c r="D57">
        <v>0</v>
      </c>
      <c r="E57">
        <v>55.250364001840303</v>
      </c>
      <c r="F57">
        <v>-4.4841789733618498</v>
      </c>
      <c r="G57">
        <v>334.29718000000003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</row>
    <row r="58" spans="1:28" x14ac:dyDescent="0.25">
      <c r="A58">
        <v>20</v>
      </c>
      <c r="B58">
        <v>10</v>
      </c>
      <c r="C58" t="s">
        <v>36</v>
      </c>
      <c r="D58">
        <v>1</v>
      </c>
      <c r="E58">
        <v>55.250252019613903</v>
      </c>
      <c r="F58">
        <v>-4.48419297114014</v>
      </c>
      <c r="G58">
        <v>331.91717499999902</v>
      </c>
      <c r="H58" s="3">
        <v>45246.551874999997</v>
      </c>
      <c r="I58">
        <v>5</v>
      </c>
      <c r="J58" s="5">
        <f>INDEX([2]ICP_Mn_Drift!$I$3:$I$86, MATCH($H58, [2]ICP_Mn_Drift!$E$3:$E$86, 0))</f>
        <v>382672.59</v>
      </c>
      <c r="K58" s="5">
        <f>INDEX([2]ICP_Mn_Drift!$O$3:$O$86, MATCH($H58, [2]ICP_Mn_Drift!$E$3:$E$86, 0))</f>
        <v>196.46917669562512</v>
      </c>
      <c r="L58" s="5">
        <f>INDEX([2]ICP_Mn_Drift!$P$3:$P$86, MATCH($H58, [2]ICP_Mn_Drift!$E$3:$E$86, 0))</f>
        <v>210.57500000000002</v>
      </c>
      <c r="M58" s="5">
        <f>INDEX([2]ICP_As_Drift!$I$3:$I$86, MATCH($H58, [2]ICP_As_Drift!$E$3:$E$86, 0))</f>
        <v>10004.5</v>
      </c>
      <c r="N58" s="5" t="str">
        <f>INDEX([2]ICP_As_Drift!$O$3:$O$86, MATCH($H58, [2]ICP_As_Drift!$E$3:$E$86, 0))</f>
        <v>NA</v>
      </c>
      <c r="O58" s="5" t="str">
        <f>INDEX([2]ICP_As_Drift!$P$3:$P$86, MATCH($H58, [2]ICP_As_Drift!$E$3:$E$86, 0))</f>
        <v>NA</v>
      </c>
      <c r="P58" s="5">
        <f>INDEX([2]ICP_Al_Drift!$I$3:$I$86, MATCH($H58, [2]ICP_Al_Drift!$E$3:$E$86, 0))</f>
        <v>1376813.71</v>
      </c>
      <c r="Q58" s="5">
        <f>INDEX([2]ICP_Al_Drift!$O$3:$O$86, MATCH($H58, [2]ICP_Al_Drift!$E$3:$E$86, 0))</f>
        <v>16046.501911051257</v>
      </c>
      <c r="R58" s="5">
        <f>INDEX([2]ICP_Al_Drift!$P$3:$P$86, MATCH($H58, [2]ICP_Al_Drift!$E$3:$E$86, 0))</f>
        <v>16155.424999999999</v>
      </c>
      <c r="S58" s="5">
        <f>INDEX([2]ICP_56_Fe_Drift!$I$3:$I$86, MATCH($H58, [2]ICP_56_Fe_Drift!$E$3:$E$86, 0))</f>
        <v>126778201.44</v>
      </c>
      <c r="T58" s="5">
        <f>INDEX([2]ICP_56_Fe_Drift!$O$3:$O$86, MATCH($H58, [2]ICP_56_Fe_Drift!$E$3:$E$86, 0))</f>
        <v>49198.317100456421</v>
      </c>
      <c r="U58" s="5">
        <f>INDEX([2]ICP_56_Fe_Drift!$P$3:$P$86, MATCH($H58, [2]ICP_56_Fe_Drift!$E$3:$E$86, 0))</f>
        <v>43110.559999999998</v>
      </c>
      <c r="V58" s="5">
        <f>INDEX([2]ICP_57_Fe_Drift!$I$3:$I$86, MATCH($H58, [2]ICP_57_Fe_Drift!$E$3:$E$86, 0))</f>
        <v>3182503.29</v>
      </c>
      <c r="W58" s="5">
        <f>INDEX([2]ICP_57_Fe_Drift!$O$3:$O$86, MATCH($H58, [2]ICP_57_Fe_Drift!$E$3:$E$86, 0))</f>
        <v>48978.455748238266</v>
      </c>
      <c r="X58" s="5">
        <f>INDEX([2]ICP_57_Fe_Drift!$P$3:$P$86, MATCH($H58, [2]ICP_57_Fe_Drift!$E$3:$E$86, 0))</f>
        <v>42907.524999999994</v>
      </c>
      <c r="Y58" t="s">
        <v>280</v>
      </c>
      <c r="Z58" t="s">
        <v>281</v>
      </c>
      <c r="AA58" t="s">
        <v>281</v>
      </c>
    </row>
    <row r="59" spans="1:28" x14ac:dyDescent="0.25">
      <c r="A59">
        <v>20</v>
      </c>
      <c r="B59">
        <v>20</v>
      </c>
      <c r="C59" t="s">
        <v>36</v>
      </c>
      <c r="D59">
        <v>1</v>
      </c>
      <c r="E59">
        <v>55.250106006860698</v>
      </c>
      <c r="F59">
        <v>-4.4842839986085803</v>
      </c>
      <c r="G59">
        <v>331.712311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</row>
    <row r="60" spans="1:28" x14ac:dyDescent="0.25">
      <c r="A60">
        <v>20</v>
      </c>
      <c r="B60">
        <v>30</v>
      </c>
      <c r="C60" t="s">
        <v>36</v>
      </c>
      <c r="D60">
        <v>1</v>
      </c>
      <c r="E60">
        <v>55.250064013525801</v>
      </c>
      <c r="F60">
        <v>-4.48438801802694</v>
      </c>
      <c r="G60">
        <v>329.63696299999901</v>
      </c>
      <c r="H60" s="3">
        <v>45246.530509259261</v>
      </c>
      <c r="I60">
        <v>5</v>
      </c>
      <c r="J60" s="5">
        <f>INDEX([2]ICP_Mn_Drift!$I$3:$I$86, MATCH($H60, [2]ICP_Mn_Drift!$E$3:$E$86, 0))</f>
        <v>941214.41</v>
      </c>
      <c r="K60" s="5">
        <f>INDEX([2]ICP_Mn_Drift!$O$3:$O$86, MATCH($H60, [2]ICP_Mn_Drift!$E$3:$E$86, 0))</f>
        <v>506.18037028023048</v>
      </c>
      <c r="L60" s="5">
        <f>INDEX([2]ICP_Mn_Drift!$P$3:$P$86, MATCH($H60, [2]ICP_Mn_Drift!$E$3:$E$86, 0))</f>
        <v>519.06999999999994</v>
      </c>
      <c r="M60" s="5">
        <f>INDEX([2]ICP_As_Drift!$I$3:$I$86, MATCH($H60, [2]ICP_As_Drift!$E$3:$E$86, 0))</f>
        <v>12727.99</v>
      </c>
      <c r="N60" s="5" t="str">
        <f>INDEX([2]ICP_As_Drift!$O$3:$O$86, MATCH($H60, [2]ICP_As_Drift!$E$3:$E$86, 0))</f>
        <v>NA</v>
      </c>
      <c r="O60" s="5" t="str">
        <f>INDEX([2]ICP_As_Drift!$P$3:$P$86, MATCH($H60, [2]ICP_As_Drift!$E$3:$E$86, 0))</f>
        <v>NA</v>
      </c>
      <c r="P60" s="5">
        <f>INDEX([2]ICP_Al_Drift!$I$3:$I$86, MATCH($H60, [2]ICP_Al_Drift!$E$3:$E$86, 0))</f>
        <v>228408.43</v>
      </c>
      <c r="Q60" s="5">
        <f>INDEX([2]ICP_Al_Drift!$O$3:$O$86, MATCH($H60, [2]ICP_Al_Drift!$E$3:$E$86, 0))</f>
        <v>2532.876047195361</v>
      </c>
      <c r="R60" s="5">
        <f>INDEX([2]ICP_Al_Drift!$P$3:$P$86, MATCH($H60, [2]ICP_Al_Drift!$E$3:$E$86, 0))</f>
        <v>2664.62</v>
      </c>
      <c r="S60" s="5">
        <f>INDEX([2]ICP_56_Fe_Drift!$I$3:$I$86, MATCH($H60, [2]ICP_56_Fe_Drift!$E$3:$E$86, 0))</f>
        <v>12653300.23</v>
      </c>
      <c r="T60" s="5">
        <f>INDEX([2]ICP_56_Fe_Drift!$O$3:$O$86, MATCH($H60, [2]ICP_56_Fe_Drift!$E$3:$E$86, 0))</f>
        <v>4135.7227961483131</v>
      </c>
      <c r="U60" s="5">
        <f>INDEX([2]ICP_56_Fe_Drift!$P$3:$P$86, MATCH($H60, [2]ICP_56_Fe_Drift!$E$3:$E$86, 0))</f>
        <v>4291.375</v>
      </c>
      <c r="V60" s="5">
        <f>INDEX([2]ICP_57_Fe_Drift!$I$3:$I$86, MATCH($H60, [2]ICP_57_Fe_Drift!$E$3:$E$86, 0))</f>
        <v>326773.74</v>
      </c>
      <c r="W60" s="5">
        <f>INDEX([2]ICP_57_Fe_Drift!$O$3:$O$86, MATCH($H60, [2]ICP_57_Fe_Drift!$E$3:$E$86, 0))</f>
        <v>4231.9984062175208</v>
      </c>
      <c r="X60" s="5">
        <f>INDEX([2]ICP_57_Fe_Drift!$P$3:$P$86, MATCH($H60, [2]ICP_57_Fe_Drift!$E$3:$E$86, 0))</f>
        <v>4391.87</v>
      </c>
      <c r="Y60" t="s">
        <v>280</v>
      </c>
    </row>
    <row r="61" spans="1:28" x14ac:dyDescent="0.25">
      <c r="A61">
        <v>20</v>
      </c>
      <c r="B61">
        <v>40</v>
      </c>
      <c r="C61" t="s">
        <v>36</v>
      </c>
      <c r="D61">
        <v>1</v>
      </c>
      <c r="E61">
        <v>55.249950019642696</v>
      </c>
      <c r="F61">
        <v>-4.4844659697264397</v>
      </c>
      <c r="G61">
        <v>328.764252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</row>
    <row r="62" spans="1:28" x14ac:dyDescent="0.25">
      <c r="A62">
        <v>20</v>
      </c>
      <c r="B62">
        <v>50</v>
      </c>
      <c r="C62" t="s">
        <v>36</v>
      </c>
      <c r="D62">
        <v>1</v>
      </c>
      <c r="E62">
        <v>55.249882964417303</v>
      </c>
      <c r="F62">
        <v>-4.4845010060817003</v>
      </c>
      <c r="G62">
        <v>331.04538000000002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  <c r="AB62" t="s">
        <v>26</v>
      </c>
    </row>
    <row r="63" spans="1:28" x14ac:dyDescent="0.25">
      <c r="A63">
        <v>20</v>
      </c>
      <c r="B63">
        <v>60</v>
      </c>
      <c r="C63" t="s">
        <v>36</v>
      </c>
      <c r="D63">
        <v>1</v>
      </c>
      <c r="E63">
        <v>55.249822027981203</v>
      </c>
      <c r="F63">
        <v>-4.48451701551675</v>
      </c>
      <c r="G63">
        <v>325.88793900000002</v>
      </c>
      <c r="H63" s="3">
        <v>45246.588530092595</v>
      </c>
      <c r="I63">
        <v>10</v>
      </c>
      <c r="J63" s="5">
        <f>INDEX([2]ICP_Mn_Drift!$I$3:$I$86, MATCH($H63, [2]ICP_Mn_Drift!$E$3:$E$86, 0))</f>
        <v>157542.82</v>
      </c>
      <c r="K63" s="5">
        <f>INDEX([2]ICP_Mn_Drift!$O$3:$O$86, MATCH($H63, [2]ICP_Mn_Drift!$E$3:$E$86, 0))</f>
        <v>143.26963645210438</v>
      </c>
      <c r="L63" s="5">
        <f>INDEX([2]ICP_Mn_Drift!$P$3:$P$86, MATCH($H63, [2]ICP_Mn_Drift!$E$3:$E$86, 0))</f>
        <v>172.45999999999998</v>
      </c>
      <c r="M63" s="5">
        <f>INDEX([2]ICP_As_Drift!$I$3:$I$86, MATCH($H63, [2]ICP_As_Drift!$E$3:$E$86, 0))</f>
        <v>12646.25</v>
      </c>
      <c r="N63" s="5" t="str">
        <f>INDEX([2]ICP_As_Drift!$O$3:$O$86, MATCH($H63, [2]ICP_As_Drift!$E$3:$E$86, 0))</f>
        <v>NA</v>
      </c>
      <c r="O63" s="5" t="str">
        <f>INDEX([2]ICP_As_Drift!$P$3:$P$86, MATCH($H63, [2]ICP_As_Drift!$E$3:$E$86, 0))</f>
        <v>NA</v>
      </c>
      <c r="P63" s="5">
        <f>INDEX([2]ICP_Al_Drift!$I$3:$I$86, MATCH($H63, [2]ICP_Al_Drift!$E$3:$E$86, 0))</f>
        <v>109361.55</v>
      </c>
      <c r="Q63" s="5">
        <f>INDEX([2]ICP_Al_Drift!$O$3:$O$86, MATCH($H63, [2]ICP_Al_Drift!$E$3:$E$86, 0))</f>
        <v>2264.0321361206779</v>
      </c>
      <c r="R63" s="5">
        <f>INDEX([2]ICP_Al_Drift!$P$3:$P$86, MATCH($H63, [2]ICP_Al_Drift!$E$3:$E$86, 0))</f>
        <v>2532.25</v>
      </c>
      <c r="S63" s="5">
        <f>INDEX([2]ICP_56_Fe_Drift!$I$3:$I$86, MATCH($H63, [2]ICP_56_Fe_Drift!$E$3:$E$86, 0))</f>
        <v>3495919.95</v>
      </c>
      <c r="T63" s="5">
        <f>INDEX([2]ICP_56_Fe_Drift!$O$3:$O$86, MATCH($H63, [2]ICP_56_Fe_Drift!$E$3:$E$86, 0))</f>
        <v>1039.8018743565981</v>
      </c>
      <c r="U63" s="5">
        <f>INDEX([2]ICP_56_Fe_Drift!$P$3:$P$86, MATCH($H63, [2]ICP_56_Fe_Drift!$E$3:$E$86, 0))</f>
        <v>2353.04</v>
      </c>
      <c r="V63" s="5">
        <f>INDEX([2]ICP_57_Fe_Drift!$I$3:$I$86, MATCH($H63, [2]ICP_57_Fe_Drift!$E$3:$E$86, 0))</f>
        <v>88122.51</v>
      </c>
      <c r="W63" s="5">
        <f>INDEX([2]ICP_57_Fe_Drift!$O$3:$O$86, MATCH($H63, [2]ICP_57_Fe_Drift!$E$3:$E$86, 0))</f>
        <v>985.1393815443754</v>
      </c>
      <c r="X63" s="5">
        <f>INDEX([2]ICP_57_Fe_Drift!$P$3:$P$86, MATCH($H63, [2]ICP_57_Fe_Drift!$E$3:$E$86, 0))</f>
        <v>2346.29</v>
      </c>
      <c r="Y63" t="s">
        <v>280</v>
      </c>
    </row>
    <row r="64" spans="1:28" x14ac:dyDescent="0.25">
      <c r="A64">
        <v>20</v>
      </c>
      <c r="B64">
        <v>70</v>
      </c>
      <c r="C64" t="s">
        <v>36</v>
      </c>
      <c r="D64">
        <v>1</v>
      </c>
      <c r="E64">
        <v>55.249705016612999</v>
      </c>
      <c r="F64">
        <v>-4.48457996360957</v>
      </c>
      <c r="G64">
        <v>325.62979100000001</v>
      </c>
      <c r="H64" s="3">
        <v>45246.587337962963</v>
      </c>
      <c r="I64">
        <v>10</v>
      </c>
      <c r="J64" s="5">
        <f>INDEX([2]ICP_Mn_Drift!$I$3:$I$86, MATCH($H64, [2]ICP_Mn_Drift!$E$3:$E$86, 0))</f>
        <v>131200.03</v>
      </c>
      <c r="K64" s="5">
        <f>INDEX([2]ICP_Mn_Drift!$O$3:$O$86, MATCH($H64, [2]ICP_Mn_Drift!$E$3:$E$86, 0))</f>
        <v>114.05550550932695</v>
      </c>
      <c r="L64" s="5">
        <f>INDEX([2]ICP_Mn_Drift!$P$3:$P$86, MATCH($H64, [2]ICP_Mn_Drift!$E$3:$E$86, 0))</f>
        <v>143.36000000000001</v>
      </c>
      <c r="M64" s="5">
        <f>INDEX([2]ICP_As_Drift!$I$3:$I$86, MATCH($H64, [2]ICP_As_Drift!$E$3:$E$86, 0))</f>
        <v>2474.89</v>
      </c>
      <c r="N64" s="5" t="str">
        <f>INDEX([2]ICP_As_Drift!$O$3:$O$86, MATCH($H64, [2]ICP_As_Drift!$E$3:$E$86, 0))</f>
        <v>NA</v>
      </c>
      <c r="O64" s="5" t="str">
        <f>INDEX([2]ICP_As_Drift!$P$3:$P$86, MATCH($H64, [2]ICP_As_Drift!$E$3:$E$86, 0))</f>
        <v>NA</v>
      </c>
      <c r="P64" s="5">
        <f>INDEX([2]ICP_Al_Drift!$I$3:$I$86, MATCH($H64, [2]ICP_Al_Drift!$E$3:$E$86, 0))</f>
        <v>157034.44</v>
      </c>
      <c r="Q64" s="5">
        <f>INDEX([2]ICP_Al_Drift!$O$3:$O$86, MATCH($H64, [2]ICP_Al_Drift!$E$3:$E$86, 0))</f>
        <v>3385.9942352652533</v>
      </c>
      <c r="R64" s="5">
        <f>INDEX([2]ICP_Al_Drift!$P$3:$P$86, MATCH($H64, [2]ICP_Al_Drift!$E$3:$E$86, 0))</f>
        <v>3652.32</v>
      </c>
      <c r="S64" s="5">
        <f>INDEX([2]ICP_56_Fe_Drift!$I$3:$I$86, MATCH($H64, [2]ICP_56_Fe_Drift!$E$3:$E$86, 0))</f>
        <v>4516870.3499999996</v>
      </c>
      <c r="T64" s="5">
        <f>INDEX([2]ICP_56_Fe_Drift!$O$3:$O$86, MATCH($H64, [2]ICP_56_Fe_Drift!$E$3:$E$86, 0))</f>
        <v>1846.0531515492007</v>
      </c>
      <c r="U64" s="5">
        <f>INDEX([2]ICP_56_Fe_Drift!$P$3:$P$86, MATCH($H64, [2]ICP_56_Fe_Drift!$E$3:$E$86, 0))</f>
        <v>3047.59</v>
      </c>
      <c r="V64" s="5">
        <f>INDEX([2]ICP_57_Fe_Drift!$I$3:$I$86, MATCH($H64, [2]ICP_57_Fe_Drift!$E$3:$E$86, 0))</f>
        <v>113247.48</v>
      </c>
      <c r="W64" s="5">
        <f>INDEX([2]ICP_57_Fe_Drift!$O$3:$O$86, MATCH($H64, [2]ICP_57_Fe_Drift!$E$3:$E$86, 0))</f>
        <v>1772.5062372920081</v>
      </c>
      <c r="X64" s="5">
        <f>INDEX([2]ICP_57_Fe_Drift!$P$3:$P$86, MATCH($H64, [2]ICP_57_Fe_Drift!$E$3:$E$86, 0))</f>
        <v>3024.02</v>
      </c>
      <c r="Y64" t="s">
        <v>280</v>
      </c>
    </row>
    <row r="65" spans="1:25" x14ac:dyDescent="0.25">
      <c r="A65">
        <v>20</v>
      </c>
      <c r="B65">
        <v>80</v>
      </c>
      <c r="C65" t="s">
        <v>36</v>
      </c>
      <c r="D65">
        <v>1</v>
      </c>
      <c r="E65">
        <v>55.249620024114797</v>
      </c>
      <c r="F65">
        <v>-4.48465699329972</v>
      </c>
      <c r="G65">
        <v>326.38955700000002</v>
      </c>
      <c r="H65" s="3">
        <v>45246.58966435185</v>
      </c>
      <c r="I65">
        <v>10</v>
      </c>
      <c r="J65" s="5">
        <f>INDEX([2]ICP_Mn_Drift!$I$3:$I$86, MATCH($H65, [2]ICP_Mn_Drift!$E$3:$E$86, 0))</f>
        <v>72497.350000000006</v>
      </c>
      <c r="K65" s="5">
        <f>INDEX([2]ICP_Mn_Drift!$O$3:$O$86, MATCH($H65, [2]ICP_Mn_Drift!$E$3:$E$86, 0))</f>
        <v>48.95428501552351</v>
      </c>
      <c r="L65" s="5">
        <f>INDEX([2]ICP_Mn_Drift!$P$3:$P$86, MATCH($H65, [2]ICP_Mn_Drift!$E$3:$E$86, 0))</f>
        <v>78.52000000000001</v>
      </c>
      <c r="M65" s="5">
        <f>INDEX([2]ICP_As_Drift!$I$3:$I$86, MATCH($H65, [2]ICP_As_Drift!$E$3:$E$86, 0))</f>
        <v>895.03</v>
      </c>
      <c r="N65" s="5" t="str">
        <f>INDEX([2]ICP_As_Drift!$O$3:$O$86, MATCH($H65, [2]ICP_As_Drift!$E$3:$E$86, 0))</f>
        <v>NA</v>
      </c>
      <c r="O65" s="5" t="str">
        <f>INDEX([2]ICP_As_Drift!$P$3:$P$86, MATCH($H65, [2]ICP_As_Drift!$E$3:$E$86, 0))</f>
        <v>NA</v>
      </c>
      <c r="P65" s="5">
        <f>INDEX([2]ICP_Al_Drift!$I$3:$I$86, MATCH($H65, [2]ICP_Al_Drift!$E$3:$E$86, 0))</f>
        <v>94960.31</v>
      </c>
      <c r="Q65" s="5">
        <f>INDEX([2]ICP_Al_Drift!$O$3:$O$86, MATCH($H65, [2]ICP_Al_Drift!$E$3:$E$86, 0))</f>
        <v>1925.1048031923651</v>
      </c>
      <c r="R65" s="5">
        <f>INDEX([2]ICP_Al_Drift!$P$3:$P$86, MATCH($H65, [2]ICP_Al_Drift!$E$3:$E$86, 0))</f>
        <v>2193.8999999999996</v>
      </c>
      <c r="S65" s="5">
        <f>INDEX([2]ICP_56_Fe_Drift!$I$3:$I$86, MATCH($H65, [2]ICP_56_Fe_Drift!$E$3:$E$86, 0))</f>
        <v>482160.53</v>
      </c>
      <c r="T65" s="5">
        <f>INDEX([2]ICP_56_Fe_Drift!$O$3:$O$86, MATCH($H65, [2]ICP_56_Fe_Drift!$E$3:$E$86, 0))</f>
        <v>-1340.1838541628672</v>
      </c>
      <c r="U65" s="5">
        <f>INDEX([2]ICP_56_Fe_Drift!$P$3:$P$86, MATCH($H65, [2]ICP_56_Fe_Drift!$E$3:$E$86, 0))</f>
        <v>302.81</v>
      </c>
      <c r="V65" s="5">
        <f>INDEX([2]ICP_57_Fe_Drift!$I$3:$I$86, MATCH($H65, [2]ICP_57_Fe_Drift!$E$3:$E$86, 0))</f>
        <v>11765.23</v>
      </c>
      <c r="W65" s="5">
        <f>INDEX([2]ICP_57_Fe_Drift!$O$3:$O$86, MATCH($H65, [2]ICP_57_Fe_Drift!$E$3:$E$86, 0))</f>
        <v>-1407.746718102374</v>
      </c>
      <c r="X65" s="5">
        <f>INDEX([2]ICP_57_Fe_Drift!$P$3:$P$86, MATCH($H65, [2]ICP_57_Fe_Drift!$E$3:$E$86, 0))</f>
        <v>286.61</v>
      </c>
      <c r="Y65" t="s">
        <v>280</v>
      </c>
    </row>
    <row r="66" spans="1:25" x14ac:dyDescent="0.25">
      <c r="A66">
        <v>20</v>
      </c>
      <c r="B66">
        <v>90</v>
      </c>
      <c r="C66" t="s">
        <v>36</v>
      </c>
      <c r="D66">
        <v>1</v>
      </c>
      <c r="E66">
        <v>55.249552968889397</v>
      </c>
      <c r="F66">
        <v>-4.4846910238265902</v>
      </c>
      <c r="G66">
        <v>324.07824699999901</v>
      </c>
      <c r="H66" s="3">
        <v>45246.542581018519</v>
      </c>
      <c r="I66">
        <v>5</v>
      </c>
      <c r="J66" s="5">
        <f>INDEX([2]ICP_Mn_Drift!$I$3:$I$86, MATCH($H66, [2]ICP_Mn_Drift!$E$3:$E$86, 0))</f>
        <v>355340.85</v>
      </c>
      <c r="K66" s="5">
        <f>INDEX([2]ICP_Mn_Drift!$O$3:$O$86, MATCH($H66, [2]ICP_Mn_Drift!$E$3:$E$86, 0))</f>
        <v>181.31373888410349</v>
      </c>
      <c r="L66" s="5">
        <f>INDEX([2]ICP_Mn_Drift!$P$3:$P$86, MATCH($H66, [2]ICP_Mn_Drift!$E$3:$E$86, 0))</f>
        <v>195.48</v>
      </c>
      <c r="M66" s="5">
        <f>INDEX([2]ICP_As_Drift!$I$3:$I$86, MATCH($H66, [2]ICP_As_Drift!$E$3:$E$86, 0))</f>
        <v>3088.67</v>
      </c>
      <c r="N66" s="5" t="str">
        <f>INDEX([2]ICP_As_Drift!$O$3:$O$86, MATCH($H66, [2]ICP_As_Drift!$E$3:$E$86, 0))</f>
        <v>NA</v>
      </c>
      <c r="O66" s="5" t="str">
        <f>INDEX([2]ICP_As_Drift!$P$3:$P$86, MATCH($H66, [2]ICP_As_Drift!$E$3:$E$86, 0))</f>
        <v>NA</v>
      </c>
      <c r="P66" s="5">
        <f>INDEX([2]ICP_Al_Drift!$I$3:$I$86, MATCH($H66, [2]ICP_Al_Drift!$E$3:$E$86, 0))</f>
        <v>253590.49</v>
      </c>
      <c r="Q66" s="5">
        <f>INDEX([2]ICP_Al_Drift!$O$3:$O$86, MATCH($H66, [2]ICP_Al_Drift!$E$3:$E$86, 0))</f>
        <v>2829.2008231674563</v>
      </c>
      <c r="R66" s="5">
        <f>INDEX([2]ICP_Al_Drift!$P$3:$P$86, MATCH($H66, [2]ICP_Al_Drift!$E$3:$E$86, 0))</f>
        <v>2960.4450000000002</v>
      </c>
      <c r="S66" s="5">
        <f>INDEX([2]ICP_56_Fe_Drift!$I$3:$I$86, MATCH($H66, [2]ICP_56_Fe_Drift!$E$3:$E$86, 0))</f>
        <v>5268141.4800000004</v>
      </c>
      <c r="T66" s="5">
        <f>INDEX([2]ICP_56_Fe_Drift!$O$3:$O$86, MATCH($H66, [2]ICP_56_Fe_Drift!$E$3:$E$86, 0))</f>
        <v>1219.6684636079519</v>
      </c>
      <c r="U66" s="5">
        <f>INDEX([2]ICP_56_Fe_Drift!$P$3:$P$86, MATCH($H66, [2]ICP_56_Fe_Drift!$E$3:$E$86, 0))</f>
        <v>1779.335</v>
      </c>
      <c r="V66" s="5">
        <f>INDEX([2]ICP_57_Fe_Drift!$I$3:$I$86, MATCH($H66, [2]ICP_57_Fe_Drift!$E$3:$E$86, 0))</f>
        <v>137848.43</v>
      </c>
      <c r="W66" s="5">
        <f>INDEX([2]ICP_57_Fe_Drift!$O$3:$O$86, MATCH($H66, [2]ICP_57_Fe_Drift!$E$3:$E$86, 0))</f>
        <v>1271.7256714471559</v>
      </c>
      <c r="X66" s="5">
        <f>INDEX([2]ICP_57_Fe_Drift!$P$3:$P$86, MATCH($H66, [2]ICP_57_Fe_Drift!$E$3:$E$86, 0))</f>
        <v>1843.8050000000001</v>
      </c>
      <c r="Y66" t="s">
        <v>280</v>
      </c>
    </row>
    <row r="67" spans="1:25" x14ac:dyDescent="0.25">
      <c r="A67">
        <v>20</v>
      </c>
      <c r="B67">
        <v>100</v>
      </c>
      <c r="C67" t="s">
        <v>36</v>
      </c>
      <c r="D67">
        <v>1</v>
      </c>
      <c r="E67">
        <v>55.249464959999997</v>
      </c>
      <c r="F67">
        <v>-4.4847099669999997</v>
      </c>
      <c r="G67">
        <v>332.71661399999999</v>
      </c>
      <c r="H67">
        <v>45246.550740740742</v>
      </c>
      <c r="I67">
        <v>5</v>
      </c>
      <c r="J67" s="5">
        <f>INDEX([2]ICP_Mn_Drift!$I$3:$I$86, MATCH($H67, [2]ICP_Mn_Drift!$E$3:$E$86, 0))</f>
        <v>633111.06000000006</v>
      </c>
      <c r="K67" s="5">
        <f>INDEX([2]ICP_Mn_Drift!$O$3:$O$86, MATCH($H67, [2]ICP_Mn_Drift!$E$3:$E$86, 0))</f>
        <v>335.33719818630311</v>
      </c>
      <c r="L67" s="5">
        <f>INDEX([2]ICP_Mn_Drift!$P$3:$P$86, MATCH($H67, [2]ICP_Mn_Drift!$E$3:$E$86, 0))</f>
        <v>348.9</v>
      </c>
      <c r="M67" s="5">
        <f>INDEX([2]ICP_As_Drift!$I$3:$I$86, MATCH($H67, [2]ICP_As_Drift!$E$3:$E$86, 0))</f>
        <v>9841.39</v>
      </c>
      <c r="N67" s="5" t="str">
        <f>INDEX([2]ICP_As_Drift!$O$3:$O$86, MATCH($H67, [2]ICP_As_Drift!$E$3:$E$86, 0))</f>
        <v>NA</v>
      </c>
      <c r="O67" s="5" t="str">
        <f>INDEX([2]ICP_As_Drift!$P$3:$P$86, MATCH($H67, [2]ICP_As_Drift!$E$3:$E$86, 0))</f>
        <v>NA</v>
      </c>
      <c r="P67" s="5">
        <f>INDEX([2]ICP_Al_Drift!$I$3:$I$86, MATCH($H67, [2]ICP_Al_Drift!$E$3:$E$86, 0))</f>
        <v>386817</v>
      </c>
      <c r="Q67" s="5">
        <f>INDEX([2]ICP_Al_Drift!$O$3:$O$86, MATCH($H67, [2]ICP_Al_Drift!$E$3:$E$86, 0))</f>
        <v>4396.9167181059192</v>
      </c>
      <c r="R67" s="5">
        <f>INDEX([2]ICP_Al_Drift!$P$3:$P$86, MATCH($H67, [2]ICP_Al_Drift!$E$3:$E$86, 0))</f>
        <v>4525.5149999999994</v>
      </c>
      <c r="S67" s="5">
        <f>INDEX([2]ICP_56_Fe_Drift!$I$3:$I$86, MATCH($H67, [2]ICP_56_Fe_Drift!$E$3:$E$86, 0))</f>
        <v>6622863.4500000002</v>
      </c>
      <c r="T67" s="5">
        <f>INDEX([2]ICP_56_Fe_Drift!$O$3:$O$86, MATCH($H67, [2]ICP_56_Fe_Drift!$E$3:$E$86, 0))</f>
        <v>1754.5849093791569</v>
      </c>
      <c r="U67" s="5">
        <f>INDEX([2]ICP_56_Fe_Drift!$P$3:$P$86, MATCH($H67, [2]ICP_56_Fe_Drift!$E$3:$E$86, 0))</f>
        <v>2240.1400000000003</v>
      </c>
      <c r="V67" s="5">
        <f>INDEX([2]ICP_57_Fe_Drift!$I$3:$I$86, MATCH($H67, [2]ICP_57_Fe_Drift!$E$3:$E$86, 0))</f>
        <v>170043.4</v>
      </c>
      <c r="W67" s="5">
        <f>INDEX([2]ICP_57_Fe_Drift!$O$3:$O$86, MATCH($H67, [2]ICP_57_Fe_Drift!$E$3:$E$86, 0))</f>
        <v>1776.1890061255529</v>
      </c>
      <c r="X67" s="5">
        <f>INDEX([2]ICP_57_Fe_Drift!$P$3:$P$86, MATCH($H67, [2]ICP_57_Fe_Drift!$E$3:$E$86, 0))</f>
        <v>2278.0250000000001</v>
      </c>
      <c r="Y67" t="s">
        <v>280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F2B3-AD77-401B-A1D4-FEB439700E0A}">
  <dimension ref="A1:F67"/>
  <sheetViews>
    <sheetView workbookViewId="0">
      <selection activeCell="E54" sqref="E54"/>
    </sheetView>
  </sheetViews>
  <sheetFormatPr defaultRowHeight="15" x14ac:dyDescent="0.25"/>
  <cols>
    <col min="1" max="4" width="15.7109375" customWidth="1"/>
    <col min="5" max="5" width="15.42578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285</v>
      </c>
      <c r="F1" t="s">
        <v>13</v>
      </c>
    </row>
    <row r="2" spans="1:6" x14ac:dyDescent="0.25">
      <c r="A2">
        <v>0</v>
      </c>
      <c r="B2">
        <v>0</v>
      </c>
      <c r="C2" t="s">
        <v>15</v>
      </c>
      <c r="D2">
        <v>0</v>
      </c>
      <c r="E2" t="s">
        <v>26</v>
      </c>
      <c r="F2" t="s">
        <v>26</v>
      </c>
    </row>
    <row r="3" spans="1:6" x14ac:dyDescent="0.25">
      <c r="A3">
        <v>0</v>
      </c>
      <c r="B3">
        <v>10</v>
      </c>
      <c r="C3" t="s">
        <v>15</v>
      </c>
      <c r="D3">
        <v>1</v>
      </c>
      <c r="E3" t="s">
        <v>236</v>
      </c>
      <c r="F3" t="s">
        <v>286</v>
      </c>
    </row>
    <row r="4" spans="1:6" x14ac:dyDescent="0.25">
      <c r="A4">
        <v>0</v>
      </c>
      <c r="B4">
        <v>20</v>
      </c>
      <c r="C4" t="s">
        <v>15</v>
      </c>
      <c r="D4">
        <v>1</v>
      </c>
      <c r="E4" t="s">
        <v>236</v>
      </c>
      <c r="F4" t="s">
        <v>286</v>
      </c>
    </row>
    <row r="5" spans="1:6" x14ac:dyDescent="0.25">
      <c r="A5">
        <v>0</v>
      </c>
      <c r="B5">
        <v>30</v>
      </c>
      <c r="C5" t="s">
        <v>15</v>
      </c>
      <c r="D5">
        <v>1</v>
      </c>
      <c r="E5" t="s">
        <v>236</v>
      </c>
      <c r="F5" t="s">
        <v>287</v>
      </c>
    </row>
    <row r="6" spans="1:6" x14ac:dyDescent="0.25">
      <c r="A6">
        <v>0</v>
      </c>
      <c r="B6">
        <v>40</v>
      </c>
      <c r="C6" t="s">
        <v>15</v>
      </c>
      <c r="D6">
        <v>1</v>
      </c>
      <c r="E6" t="s">
        <v>236</v>
      </c>
      <c r="F6" t="s">
        <v>287</v>
      </c>
    </row>
    <row r="7" spans="1:6" x14ac:dyDescent="0.25">
      <c r="A7">
        <v>0</v>
      </c>
      <c r="B7">
        <v>50</v>
      </c>
      <c r="C7" t="s">
        <v>15</v>
      </c>
      <c r="D7">
        <v>1</v>
      </c>
      <c r="E7" t="s">
        <v>236</v>
      </c>
      <c r="F7" t="s">
        <v>287</v>
      </c>
    </row>
    <row r="8" spans="1:6" x14ac:dyDescent="0.25">
      <c r="A8">
        <v>0</v>
      </c>
      <c r="B8">
        <v>60</v>
      </c>
      <c r="C8" t="s">
        <v>15</v>
      </c>
      <c r="D8">
        <v>1</v>
      </c>
      <c r="E8" t="s">
        <v>236</v>
      </c>
      <c r="F8" t="s">
        <v>287</v>
      </c>
    </row>
    <row r="9" spans="1:6" x14ac:dyDescent="0.25">
      <c r="A9">
        <v>0</v>
      </c>
      <c r="B9">
        <v>70</v>
      </c>
      <c r="C9" t="s">
        <v>15</v>
      </c>
      <c r="D9">
        <v>1</v>
      </c>
      <c r="E9" t="s">
        <v>236</v>
      </c>
      <c r="F9" t="s">
        <v>287</v>
      </c>
    </row>
    <row r="10" spans="1:6" x14ac:dyDescent="0.25">
      <c r="A10">
        <v>0</v>
      </c>
      <c r="B10">
        <v>80</v>
      </c>
      <c r="C10" t="s">
        <v>15</v>
      </c>
      <c r="D10">
        <v>1</v>
      </c>
      <c r="E10" t="s">
        <v>236</v>
      </c>
      <c r="F10" t="s">
        <v>288</v>
      </c>
    </row>
    <row r="11" spans="1:6" x14ac:dyDescent="0.25">
      <c r="A11">
        <v>0</v>
      </c>
      <c r="B11">
        <v>90</v>
      </c>
      <c r="C11" t="s">
        <v>15</v>
      </c>
      <c r="D11">
        <v>1</v>
      </c>
      <c r="E11" t="s">
        <v>236</v>
      </c>
      <c r="F11" t="s">
        <v>287</v>
      </c>
    </row>
    <row r="12" spans="1:6" x14ac:dyDescent="0.25">
      <c r="A12">
        <v>0</v>
      </c>
      <c r="B12">
        <v>100</v>
      </c>
      <c r="C12" t="s">
        <v>15</v>
      </c>
      <c r="D12">
        <v>1</v>
      </c>
      <c r="E12" t="s">
        <v>236</v>
      </c>
      <c r="F12" t="s">
        <v>289</v>
      </c>
    </row>
    <row r="13" spans="1:6" x14ac:dyDescent="0.25">
      <c r="A13">
        <v>0</v>
      </c>
      <c r="B13">
        <v>0</v>
      </c>
      <c r="C13" t="s">
        <v>36</v>
      </c>
      <c r="D13">
        <v>0</v>
      </c>
      <c r="E13" t="s">
        <v>26</v>
      </c>
      <c r="F13" t="s">
        <v>26</v>
      </c>
    </row>
    <row r="14" spans="1:6" x14ac:dyDescent="0.25">
      <c r="A14">
        <v>0</v>
      </c>
      <c r="B14">
        <v>10</v>
      </c>
      <c r="C14" t="s">
        <v>36</v>
      </c>
      <c r="D14">
        <v>1</v>
      </c>
      <c r="E14" t="s">
        <v>236</v>
      </c>
      <c r="F14" t="s">
        <v>287</v>
      </c>
    </row>
    <row r="15" spans="1:6" x14ac:dyDescent="0.25">
      <c r="A15">
        <v>0</v>
      </c>
      <c r="B15">
        <v>20</v>
      </c>
      <c r="C15" t="s">
        <v>36</v>
      </c>
      <c r="D15">
        <v>1</v>
      </c>
      <c r="E15" t="s">
        <v>26</v>
      </c>
      <c r="F15" t="s">
        <v>26</v>
      </c>
    </row>
    <row r="16" spans="1:6" x14ac:dyDescent="0.25">
      <c r="A16">
        <v>0</v>
      </c>
      <c r="B16">
        <v>30</v>
      </c>
      <c r="C16" t="s">
        <v>36</v>
      </c>
      <c r="D16">
        <v>0</v>
      </c>
      <c r="E16" t="s">
        <v>26</v>
      </c>
      <c r="F16" t="s">
        <v>26</v>
      </c>
    </row>
    <row r="17" spans="1:6" x14ac:dyDescent="0.25">
      <c r="A17">
        <v>0</v>
      </c>
      <c r="B17">
        <v>40</v>
      </c>
      <c r="C17" t="s">
        <v>36</v>
      </c>
      <c r="D17">
        <v>0</v>
      </c>
      <c r="E17" t="s">
        <v>26</v>
      </c>
      <c r="F17" t="s">
        <v>26</v>
      </c>
    </row>
    <row r="18" spans="1:6" x14ac:dyDescent="0.25">
      <c r="A18">
        <v>0</v>
      </c>
      <c r="B18">
        <v>50</v>
      </c>
      <c r="C18" t="s">
        <v>36</v>
      </c>
      <c r="D18">
        <v>1</v>
      </c>
      <c r="E18" t="s">
        <v>236</v>
      </c>
      <c r="F18" t="s">
        <v>287</v>
      </c>
    </row>
    <row r="19" spans="1:6" x14ac:dyDescent="0.25">
      <c r="A19">
        <v>0</v>
      </c>
      <c r="B19">
        <v>60</v>
      </c>
      <c r="C19" t="s">
        <v>36</v>
      </c>
      <c r="D19">
        <v>1</v>
      </c>
      <c r="E19" t="s">
        <v>236</v>
      </c>
      <c r="F19" t="s">
        <v>290</v>
      </c>
    </row>
    <row r="20" spans="1:6" x14ac:dyDescent="0.25">
      <c r="A20">
        <v>0</v>
      </c>
      <c r="B20">
        <v>70</v>
      </c>
      <c r="C20" t="s">
        <v>36</v>
      </c>
      <c r="D20">
        <v>1</v>
      </c>
      <c r="E20" t="s">
        <v>236</v>
      </c>
      <c r="F20" t="s">
        <v>291</v>
      </c>
    </row>
    <row r="21" spans="1:6" x14ac:dyDescent="0.25">
      <c r="A21">
        <v>0</v>
      </c>
      <c r="B21">
        <v>80</v>
      </c>
      <c r="C21" t="s">
        <v>36</v>
      </c>
      <c r="D21">
        <v>1</v>
      </c>
      <c r="E21" t="s">
        <v>26</v>
      </c>
      <c r="F21" t="s">
        <v>26</v>
      </c>
    </row>
    <row r="22" spans="1:6" x14ac:dyDescent="0.25">
      <c r="A22">
        <v>0</v>
      </c>
      <c r="B22">
        <v>90</v>
      </c>
      <c r="C22" t="s">
        <v>36</v>
      </c>
      <c r="D22">
        <v>1</v>
      </c>
      <c r="E22" t="s">
        <v>236</v>
      </c>
      <c r="F22" t="s">
        <v>292</v>
      </c>
    </row>
    <row r="23" spans="1:6" x14ac:dyDescent="0.25">
      <c r="A23">
        <v>0</v>
      </c>
      <c r="B23">
        <v>100</v>
      </c>
      <c r="C23" t="s">
        <v>36</v>
      </c>
      <c r="D23">
        <v>1</v>
      </c>
      <c r="E23" t="s">
        <v>236</v>
      </c>
      <c r="F23" t="s">
        <v>289</v>
      </c>
    </row>
    <row r="24" spans="1:6" x14ac:dyDescent="0.25">
      <c r="A24">
        <v>10</v>
      </c>
      <c r="B24">
        <v>0</v>
      </c>
      <c r="C24" t="s">
        <v>15</v>
      </c>
      <c r="D24">
        <v>1</v>
      </c>
      <c r="E24" t="s">
        <v>236</v>
      </c>
      <c r="F24" t="s">
        <v>293</v>
      </c>
    </row>
    <row r="25" spans="1:6" x14ac:dyDescent="0.25">
      <c r="A25">
        <v>10</v>
      </c>
      <c r="B25">
        <v>10</v>
      </c>
      <c r="C25" t="s">
        <v>15</v>
      </c>
      <c r="D25">
        <v>1</v>
      </c>
      <c r="E25" t="s">
        <v>236</v>
      </c>
      <c r="F25" t="s">
        <v>294</v>
      </c>
    </row>
    <row r="26" spans="1:6" x14ac:dyDescent="0.25">
      <c r="A26">
        <v>10</v>
      </c>
      <c r="B26">
        <v>20</v>
      </c>
      <c r="C26" t="s">
        <v>15</v>
      </c>
      <c r="D26">
        <v>1</v>
      </c>
      <c r="E26" t="s">
        <v>236</v>
      </c>
      <c r="F26" t="s">
        <v>289</v>
      </c>
    </row>
    <row r="27" spans="1:6" x14ac:dyDescent="0.25">
      <c r="A27">
        <v>10</v>
      </c>
      <c r="B27">
        <v>30</v>
      </c>
      <c r="C27" t="s">
        <v>15</v>
      </c>
      <c r="D27">
        <v>1</v>
      </c>
      <c r="E27" t="s">
        <v>236</v>
      </c>
      <c r="F27" t="s">
        <v>295</v>
      </c>
    </row>
    <row r="28" spans="1:6" x14ac:dyDescent="0.25">
      <c r="A28">
        <v>10</v>
      </c>
      <c r="B28">
        <v>40</v>
      </c>
      <c r="C28" t="s">
        <v>15</v>
      </c>
      <c r="D28">
        <v>1</v>
      </c>
      <c r="E28" t="s">
        <v>236</v>
      </c>
      <c r="F28" t="s">
        <v>296</v>
      </c>
    </row>
    <row r="29" spans="1:6" x14ac:dyDescent="0.25">
      <c r="A29">
        <v>10</v>
      </c>
      <c r="B29">
        <v>50</v>
      </c>
      <c r="C29" t="s">
        <v>15</v>
      </c>
      <c r="D29">
        <v>1</v>
      </c>
      <c r="E29" t="s">
        <v>236</v>
      </c>
      <c r="F29" t="s">
        <v>296</v>
      </c>
    </row>
    <row r="30" spans="1:6" x14ac:dyDescent="0.25">
      <c r="A30">
        <v>10</v>
      </c>
      <c r="B30">
        <v>60</v>
      </c>
      <c r="C30" t="s">
        <v>15</v>
      </c>
      <c r="D30">
        <v>1</v>
      </c>
      <c r="E30" t="s">
        <v>236</v>
      </c>
      <c r="F30" t="s">
        <v>295</v>
      </c>
    </row>
    <row r="31" spans="1:6" x14ac:dyDescent="0.25">
      <c r="A31">
        <v>10</v>
      </c>
      <c r="B31">
        <v>70</v>
      </c>
      <c r="C31" t="s">
        <v>15</v>
      </c>
      <c r="D31">
        <v>1</v>
      </c>
      <c r="E31" t="s">
        <v>236</v>
      </c>
      <c r="F31" t="s">
        <v>294</v>
      </c>
    </row>
    <row r="32" spans="1:6" x14ac:dyDescent="0.25">
      <c r="A32">
        <v>10</v>
      </c>
      <c r="B32">
        <v>80</v>
      </c>
      <c r="C32" t="s">
        <v>15</v>
      </c>
      <c r="D32">
        <v>1</v>
      </c>
      <c r="E32" t="s">
        <v>236</v>
      </c>
      <c r="F32" t="s">
        <v>295</v>
      </c>
    </row>
    <row r="33" spans="1:6" x14ac:dyDescent="0.25">
      <c r="A33">
        <v>10</v>
      </c>
      <c r="B33">
        <v>90</v>
      </c>
      <c r="C33" t="s">
        <v>15</v>
      </c>
      <c r="D33">
        <v>1</v>
      </c>
      <c r="E33" t="s">
        <v>236</v>
      </c>
      <c r="F33" t="s">
        <v>289</v>
      </c>
    </row>
    <row r="34" spans="1:6" x14ac:dyDescent="0.25">
      <c r="A34">
        <v>10</v>
      </c>
      <c r="B34">
        <v>100</v>
      </c>
      <c r="C34" t="s">
        <v>15</v>
      </c>
      <c r="D34">
        <v>1</v>
      </c>
      <c r="E34" t="s">
        <v>236</v>
      </c>
      <c r="F34" t="s">
        <v>295</v>
      </c>
    </row>
    <row r="35" spans="1:6" x14ac:dyDescent="0.25">
      <c r="A35">
        <v>10</v>
      </c>
      <c r="B35">
        <v>0</v>
      </c>
      <c r="C35" t="s">
        <v>36</v>
      </c>
      <c r="D35">
        <v>1</v>
      </c>
      <c r="E35" t="s">
        <v>236</v>
      </c>
      <c r="F35" t="s">
        <v>293</v>
      </c>
    </row>
    <row r="36" spans="1:6" x14ac:dyDescent="0.25">
      <c r="A36">
        <v>10</v>
      </c>
      <c r="B36">
        <v>10</v>
      </c>
      <c r="C36" t="s">
        <v>36</v>
      </c>
      <c r="D36">
        <v>1</v>
      </c>
      <c r="E36" t="s">
        <v>236</v>
      </c>
      <c r="F36" t="s">
        <v>295</v>
      </c>
    </row>
    <row r="37" spans="1:6" x14ac:dyDescent="0.25">
      <c r="A37">
        <v>10</v>
      </c>
      <c r="B37">
        <v>20</v>
      </c>
      <c r="C37" t="s">
        <v>36</v>
      </c>
      <c r="D37">
        <v>1</v>
      </c>
      <c r="E37" t="s">
        <v>236</v>
      </c>
      <c r="F37" t="s">
        <v>289</v>
      </c>
    </row>
    <row r="38" spans="1:6" x14ac:dyDescent="0.25">
      <c r="A38">
        <v>10</v>
      </c>
      <c r="B38">
        <v>30</v>
      </c>
      <c r="C38" t="s">
        <v>36</v>
      </c>
      <c r="D38">
        <v>0</v>
      </c>
      <c r="E38" t="s">
        <v>26</v>
      </c>
      <c r="F38" t="s">
        <v>26</v>
      </c>
    </row>
    <row r="39" spans="1:6" x14ac:dyDescent="0.25">
      <c r="A39">
        <v>10</v>
      </c>
      <c r="B39">
        <v>40</v>
      </c>
      <c r="C39" t="s">
        <v>36</v>
      </c>
      <c r="D39">
        <v>0</v>
      </c>
      <c r="E39" t="s">
        <v>26</v>
      </c>
      <c r="F39" t="s">
        <v>26</v>
      </c>
    </row>
    <row r="40" spans="1:6" x14ac:dyDescent="0.25">
      <c r="A40">
        <v>10</v>
      </c>
      <c r="B40">
        <v>50</v>
      </c>
      <c r="C40" t="s">
        <v>36</v>
      </c>
      <c r="D40">
        <v>1</v>
      </c>
      <c r="E40" t="s">
        <v>236</v>
      </c>
      <c r="F40" t="s">
        <v>295</v>
      </c>
    </row>
    <row r="41" spans="1:6" x14ac:dyDescent="0.25">
      <c r="A41">
        <v>10</v>
      </c>
      <c r="B41">
        <v>60</v>
      </c>
      <c r="C41" t="s">
        <v>36</v>
      </c>
      <c r="D41">
        <v>1</v>
      </c>
      <c r="E41" t="s">
        <v>236</v>
      </c>
      <c r="F41" t="s">
        <v>296</v>
      </c>
    </row>
    <row r="42" spans="1:6" x14ac:dyDescent="0.25">
      <c r="A42">
        <v>10</v>
      </c>
      <c r="B42">
        <v>70</v>
      </c>
      <c r="C42" t="s">
        <v>36</v>
      </c>
      <c r="D42">
        <v>1</v>
      </c>
      <c r="E42" t="s">
        <v>236</v>
      </c>
      <c r="F42" t="s">
        <v>295</v>
      </c>
    </row>
    <row r="43" spans="1:6" x14ac:dyDescent="0.25">
      <c r="A43">
        <v>10</v>
      </c>
      <c r="B43">
        <v>80</v>
      </c>
      <c r="C43" t="s">
        <v>36</v>
      </c>
      <c r="D43">
        <v>1</v>
      </c>
      <c r="E43" t="s">
        <v>236</v>
      </c>
      <c r="F43" t="s">
        <v>288</v>
      </c>
    </row>
    <row r="44" spans="1:6" x14ac:dyDescent="0.25">
      <c r="A44">
        <v>10</v>
      </c>
      <c r="B44">
        <v>90</v>
      </c>
      <c r="C44" t="s">
        <v>36</v>
      </c>
      <c r="D44">
        <v>1</v>
      </c>
      <c r="E44" t="s">
        <v>236</v>
      </c>
      <c r="F44" t="s">
        <v>289</v>
      </c>
    </row>
    <row r="45" spans="1:6" x14ac:dyDescent="0.25">
      <c r="A45">
        <v>10</v>
      </c>
      <c r="B45">
        <v>100</v>
      </c>
      <c r="C45" t="s">
        <v>36</v>
      </c>
      <c r="D45">
        <v>1</v>
      </c>
      <c r="E45" t="s">
        <v>236</v>
      </c>
      <c r="F45" t="s">
        <v>297</v>
      </c>
    </row>
    <row r="46" spans="1:6" x14ac:dyDescent="0.25">
      <c r="A46">
        <v>20</v>
      </c>
      <c r="B46">
        <v>0</v>
      </c>
      <c r="C46" t="s">
        <v>15</v>
      </c>
      <c r="D46">
        <v>1</v>
      </c>
      <c r="E46" t="s">
        <v>236</v>
      </c>
      <c r="F46" t="s">
        <v>26</v>
      </c>
    </row>
    <row r="47" spans="1:6" x14ac:dyDescent="0.25">
      <c r="A47">
        <v>20</v>
      </c>
      <c r="B47">
        <v>10</v>
      </c>
      <c r="C47" t="s">
        <v>15</v>
      </c>
      <c r="D47">
        <v>1</v>
      </c>
      <c r="E47" t="s">
        <v>236</v>
      </c>
      <c r="F47" t="s">
        <v>294</v>
      </c>
    </row>
    <row r="48" spans="1:6" x14ac:dyDescent="0.25">
      <c r="A48">
        <v>20</v>
      </c>
      <c r="B48">
        <v>20</v>
      </c>
      <c r="C48" t="s">
        <v>15</v>
      </c>
      <c r="D48">
        <v>1</v>
      </c>
      <c r="E48" t="s">
        <v>236</v>
      </c>
      <c r="F48" t="s">
        <v>296</v>
      </c>
    </row>
    <row r="49" spans="1:6" x14ac:dyDescent="0.25">
      <c r="A49">
        <v>20</v>
      </c>
      <c r="B49">
        <v>30</v>
      </c>
      <c r="C49" t="s">
        <v>15</v>
      </c>
      <c r="D49">
        <v>1</v>
      </c>
      <c r="E49" t="s">
        <v>236</v>
      </c>
      <c r="F49" t="s">
        <v>293</v>
      </c>
    </row>
    <row r="50" spans="1:6" x14ac:dyDescent="0.25">
      <c r="A50">
        <v>20</v>
      </c>
      <c r="B50">
        <v>40</v>
      </c>
      <c r="C50" t="s">
        <v>15</v>
      </c>
      <c r="D50">
        <v>1</v>
      </c>
      <c r="E50" t="s">
        <v>236</v>
      </c>
      <c r="F50" t="s">
        <v>296</v>
      </c>
    </row>
    <row r="51" spans="1:6" x14ac:dyDescent="0.25">
      <c r="A51">
        <v>20</v>
      </c>
      <c r="B51">
        <v>50</v>
      </c>
      <c r="C51" t="s">
        <v>15</v>
      </c>
      <c r="D51">
        <v>1</v>
      </c>
      <c r="E51" t="s">
        <v>236</v>
      </c>
      <c r="F51" t="s">
        <v>298</v>
      </c>
    </row>
    <row r="52" spans="1:6" x14ac:dyDescent="0.25">
      <c r="A52">
        <v>20</v>
      </c>
      <c r="B52">
        <v>60</v>
      </c>
      <c r="C52" t="s">
        <v>15</v>
      </c>
      <c r="D52">
        <v>1</v>
      </c>
      <c r="E52" t="s">
        <v>236</v>
      </c>
      <c r="F52" t="s">
        <v>299</v>
      </c>
    </row>
    <row r="53" spans="1:6" x14ac:dyDescent="0.25">
      <c r="A53">
        <v>20</v>
      </c>
      <c r="B53">
        <v>70</v>
      </c>
      <c r="C53" t="s">
        <v>15</v>
      </c>
      <c r="D53">
        <v>1</v>
      </c>
      <c r="E53" t="s">
        <v>236</v>
      </c>
      <c r="F53" t="s">
        <v>294</v>
      </c>
    </row>
    <row r="54" spans="1:6" x14ac:dyDescent="0.25">
      <c r="A54">
        <v>20</v>
      </c>
      <c r="B54">
        <v>80</v>
      </c>
      <c r="C54" t="s">
        <v>15</v>
      </c>
      <c r="D54">
        <v>1</v>
      </c>
      <c r="E54" t="s">
        <v>236</v>
      </c>
      <c r="F54" t="s">
        <v>296</v>
      </c>
    </row>
    <row r="55" spans="1:6" x14ac:dyDescent="0.25">
      <c r="A55">
        <v>20</v>
      </c>
      <c r="B55">
        <v>90</v>
      </c>
      <c r="C55" t="s">
        <v>15</v>
      </c>
      <c r="D55">
        <v>1</v>
      </c>
      <c r="E55" t="s">
        <v>236</v>
      </c>
      <c r="F55" t="s">
        <v>300</v>
      </c>
    </row>
    <row r="56" spans="1:6" x14ac:dyDescent="0.25">
      <c r="A56">
        <v>20</v>
      </c>
      <c r="B56">
        <v>100</v>
      </c>
      <c r="C56" t="s">
        <v>15</v>
      </c>
      <c r="D56">
        <v>1</v>
      </c>
      <c r="E56" t="s">
        <v>236</v>
      </c>
      <c r="F56" t="s">
        <v>294</v>
      </c>
    </row>
    <row r="57" spans="1:6" x14ac:dyDescent="0.25">
      <c r="A57">
        <v>20</v>
      </c>
      <c r="B57">
        <v>0</v>
      </c>
      <c r="C57" t="s">
        <v>36</v>
      </c>
      <c r="D57">
        <v>0</v>
      </c>
      <c r="E57" t="s">
        <v>26</v>
      </c>
      <c r="F57" t="s">
        <v>26</v>
      </c>
    </row>
    <row r="58" spans="1:6" x14ac:dyDescent="0.25">
      <c r="A58">
        <v>20</v>
      </c>
      <c r="B58">
        <v>10</v>
      </c>
      <c r="C58" t="s">
        <v>36</v>
      </c>
      <c r="D58">
        <v>1</v>
      </c>
      <c r="E58" t="s">
        <v>236</v>
      </c>
      <c r="F58" t="s">
        <v>294</v>
      </c>
    </row>
    <row r="59" spans="1:6" x14ac:dyDescent="0.25">
      <c r="A59">
        <v>20</v>
      </c>
      <c r="B59">
        <v>20</v>
      </c>
      <c r="C59" t="s">
        <v>36</v>
      </c>
      <c r="D59">
        <v>1</v>
      </c>
      <c r="E59" t="s">
        <v>236</v>
      </c>
      <c r="F59" t="s">
        <v>26</v>
      </c>
    </row>
    <row r="60" spans="1:6" x14ac:dyDescent="0.25">
      <c r="A60">
        <v>20</v>
      </c>
      <c r="B60">
        <v>30</v>
      </c>
      <c r="C60" t="s">
        <v>36</v>
      </c>
      <c r="D60">
        <v>1</v>
      </c>
      <c r="E60" t="s">
        <v>236</v>
      </c>
      <c r="F60" t="s">
        <v>301</v>
      </c>
    </row>
    <row r="61" spans="1:6" x14ac:dyDescent="0.25">
      <c r="A61">
        <v>20</v>
      </c>
      <c r="B61">
        <v>40</v>
      </c>
      <c r="C61" t="s">
        <v>36</v>
      </c>
      <c r="D61">
        <v>1</v>
      </c>
      <c r="E61" t="s">
        <v>236</v>
      </c>
      <c r="F61" t="s">
        <v>26</v>
      </c>
    </row>
    <row r="62" spans="1:6" x14ac:dyDescent="0.25">
      <c r="A62">
        <v>20</v>
      </c>
      <c r="B62">
        <v>50</v>
      </c>
      <c r="C62" t="s">
        <v>36</v>
      </c>
      <c r="D62">
        <v>1</v>
      </c>
      <c r="E62" t="s">
        <v>236</v>
      </c>
      <c r="F62" t="s">
        <v>302</v>
      </c>
    </row>
    <row r="63" spans="1:6" x14ac:dyDescent="0.25">
      <c r="A63">
        <v>20</v>
      </c>
      <c r="B63">
        <v>60</v>
      </c>
      <c r="C63" t="s">
        <v>36</v>
      </c>
      <c r="D63">
        <v>1</v>
      </c>
      <c r="E63" t="s">
        <v>236</v>
      </c>
      <c r="F63" t="s">
        <v>288</v>
      </c>
    </row>
    <row r="64" spans="1:6" x14ac:dyDescent="0.25">
      <c r="A64">
        <v>20</v>
      </c>
      <c r="B64">
        <v>70</v>
      </c>
      <c r="C64" t="s">
        <v>36</v>
      </c>
      <c r="D64">
        <v>1</v>
      </c>
      <c r="E64" t="s">
        <v>236</v>
      </c>
      <c r="F64" t="s">
        <v>294</v>
      </c>
    </row>
    <row r="65" spans="1:6" x14ac:dyDescent="0.25">
      <c r="A65">
        <v>20</v>
      </c>
      <c r="B65">
        <v>80</v>
      </c>
      <c r="C65" t="s">
        <v>36</v>
      </c>
      <c r="D65">
        <v>1</v>
      </c>
      <c r="E65" t="s">
        <v>236</v>
      </c>
      <c r="F65" t="s">
        <v>296</v>
      </c>
    </row>
    <row r="66" spans="1:6" x14ac:dyDescent="0.25">
      <c r="A66">
        <v>20</v>
      </c>
      <c r="B66">
        <v>90</v>
      </c>
      <c r="C66" t="s">
        <v>36</v>
      </c>
      <c r="D66">
        <v>1</v>
      </c>
      <c r="E66" t="s">
        <v>236</v>
      </c>
      <c r="F66" t="s">
        <v>293</v>
      </c>
    </row>
    <row r="67" spans="1:6" x14ac:dyDescent="0.25">
      <c r="A67">
        <v>20</v>
      </c>
      <c r="B67">
        <v>100</v>
      </c>
      <c r="C67" t="s">
        <v>36</v>
      </c>
      <c r="D67">
        <v>1</v>
      </c>
      <c r="E67" t="s">
        <v>236</v>
      </c>
      <c r="F67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EB91-6CB4-4DAF-9CF4-13B3CCA93EFA}">
  <dimension ref="A1:Q67"/>
  <sheetViews>
    <sheetView workbookViewId="0">
      <selection activeCell="Q1" sqref="Q1"/>
    </sheetView>
  </sheetViews>
  <sheetFormatPr defaultRowHeight="15" x14ac:dyDescent="0.25"/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304</v>
      </c>
      <c r="I1" t="s">
        <v>305</v>
      </c>
      <c r="J1" t="s">
        <v>306</v>
      </c>
      <c r="K1" t="s">
        <v>309</v>
      </c>
      <c r="L1" t="s">
        <v>307</v>
      </c>
      <c r="M1" t="s">
        <v>308</v>
      </c>
      <c r="N1" t="s">
        <v>311</v>
      </c>
      <c r="O1" t="s">
        <v>471</v>
      </c>
      <c r="P1" t="s">
        <v>470</v>
      </c>
      <c r="Q1" t="s">
        <v>472</v>
      </c>
    </row>
    <row r="2" spans="1:17" x14ac:dyDescent="0.25">
      <c r="A2">
        <v>0</v>
      </c>
      <c r="B2">
        <v>0</v>
      </c>
      <c r="C2" t="s">
        <v>15</v>
      </c>
      <c r="D2">
        <v>0</v>
      </c>
      <c r="E2">
        <v>55.250344974920097</v>
      </c>
      <c r="F2">
        <v>-4.4844399858266097</v>
      </c>
      <c r="G2">
        <v>336.470032</v>
      </c>
      <c r="H2" t="str" cm="1">
        <f t="array" ref="H2">_xlfn.XLOOKUP($A2&amp;$B2&amp;$C2, [3]TOC!$A$2:$A$55&amp;[3]TOC!$B$2:$B$55&amp;[3]TOC!$C$2:$C$55, [3]TOC!$D$2:$D$55, "NA")</f>
        <v>NA</v>
      </c>
      <c r="I2" t="str" cm="1">
        <f t="array" ref="I2">_xlfn.XLOOKUP($A2&amp;$B2&amp;$C2, [3]TOC!$A$2:$A$55&amp;[3]TOC!$B$2:$B$55&amp;[3]TOC!$C$2:$C$55, [3]TOC!$F$2:$F$55, "NA")</f>
        <v>NA</v>
      </c>
      <c r="J2" s="6" t="str" cm="1">
        <f t="array" ref="J2">_xlfn.XLOOKUP($A2&amp;$B2&amp;$C2, [3]TOC!$A$2:$A$55&amp;[3]TOC!$B$2:$B$55&amp;[3]TOC!$C$2:$C$55, [3]TOC!$L$2:$L$55, "NA")</f>
        <v>NA</v>
      </c>
      <c r="K2" s="6" t="str" cm="1">
        <f t="array" ref="K2">_xlfn.XLOOKUP($A2&amp;$B2&amp;$C2, [3]TOC!$A$2:$A$55&amp;[3]TOC!$B$2:$B$55&amp;[3]TOC!$C$2:$C$55, [3]TOC!$M$2:$M$55, "NA")</f>
        <v>NA</v>
      </c>
      <c r="L2" s="6" t="str" cm="1">
        <f t="array" ref="L2">_xlfn.XLOOKUP($A2&amp;$B2&amp;$C2, [3]TOC!$A$2:$A$55&amp;[3]TOC!$B$2:$B$55&amp;[3]TOC!$C$2:$C$55, [3]TOC!$N$2:$N$55, "NA")</f>
        <v>NA</v>
      </c>
      <c r="M2" s="6" t="str" cm="1">
        <f t="array" ref="M2">_xlfn.XLOOKUP($A2&amp;$B2&amp;$C2, [3]TOC!$A$2:$A$55&amp;[3]TOC!$B$2:$B$55&amp;[3]TOC!$C$2:$C$55, [3]TOC!$O$2:$O$55, "NA")</f>
        <v>NA</v>
      </c>
      <c r="N2" s="6" t="str" cm="1">
        <f t="array" ref="N2">_xlfn.XLOOKUP($A2&amp;$B2&amp;$C2, [3]TOC!$A$2:$A$55&amp;[3]TOC!$B$2:$B$55&amp;[3]TOC!$C$2:$C$55, [3]TOC!$P$2:$P$55, "NA")</f>
        <v>NA</v>
      </c>
      <c r="O2" s="6" t="str" cm="1">
        <f t="array" ref="O2">_xlfn.XLOOKUP($A2&amp;$B2&amp;$C2, [3]TOC!$A$2:$A$55&amp;[3]TOC!$B$2:$B$55&amp;[3]TOC!$C$2:$C$55, [3]TOC!$Q$2:$Q$55, "NA")</f>
        <v>NA</v>
      </c>
      <c r="P2" s="6" t="str" cm="1">
        <f t="array" ref="P2">_xlfn.XLOOKUP($A2&amp;$B2&amp;$C2, [3]TOC!$A$2:$A$55&amp;[3]TOC!$B$2:$B$55&amp;[3]TOC!$C$2:$C$55, [3]TOC!$R$2:$R$55, "NA")</f>
        <v>NA</v>
      </c>
      <c r="Q2" s="6" t="str" cm="1">
        <f t="array" ref="Q2">_xlfn.XLOOKUP($A2&amp;$B2&amp;$C2, [3]DOC_2_component_model!$A$2:$A$55&amp;[3]DOC_2_component_model!$B$2:$B$55&amp;[3]DOC_2_component_model!$C$2:$C$55, [3]DOC_2_component_model!$Q$2:$Q$55, "NA")</f>
        <v>NA</v>
      </c>
    </row>
    <row r="3" spans="1:17" x14ac:dyDescent="0.25">
      <c r="A3">
        <v>0</v>
      </c>
      <c r="B3">
        <v>10</v>
      </c>
      <c r="C3" t="s">
        <v>15</v>
      </c>
      <c r="D3">
        <v>1</v>
      </c>
      <c r="E3">
        <v>55.250236010178902</v>
      </c>
      <c r="F3">
        <v>-4.4844699930399603</v>
      </c>
      <c r="G3">
        <v>331.82421900000003</v>
      </c>
      <c r="H3" t="str" cm="1">
        <f t="array" ref="H3">_xlfn.XLOOKUP($A3&amp;$B3&amp;$C3, [3]TOC!$A$2:$A$55&amp;[3]TOC!$B$2:$B$55&amp;[3]TOC!$C$2:$C$55, [3]TOC!$D$2:$D$55, "NA")</f>
        <v>15.10.2023</v>
      </c>
      <c r="I3" cm="1">
        <f t="array" ref="I3">_xlfn.XLOOKUP($A3&amp;$B3&amp;$C3, [3]TOC!$A$2:$A$55&amp;[3]TOC!$B$2:$B$55&amp;[3]TOC!$C$2:$C$55, [3]TOC!$F$2:$F$55, "NA")</f>
        <v>3</v>
      </c>
      <c r="J3" s="6" cm="1">
        <f t="array" ref="J3">_xlfn.XLOOKUP($A3&amp;$B3&amp;$C3, [3]TOC!$A$2:$A$55&amp;[3]TOC!$B$2:$B$55&amp;[3]TOC!$C$2:$C$55, [3]TOC!$L$2:$L$55, "NA")</f>
        <v>0.47256556318646598</v>
      </c>
      <c r="K3" s="6" cm="1">
        <f t="array" ref="K3">_xlfn.XLOOKUP($A3&amp;$B3&amp;$C3, [3]TOC!$A$2:$A$55&amp;[3]TOC!$B$2:$B$55&amp;[3]TOC!$C$2:$C$55, [3]TOC!$M$2:$M$55, "NA")</f>
        <v>0.47031649746654536</v>
      </c>
      <c r="L3" s="6" cm="1">
        <f t="array" ref="L3">_xlfn.XLOOKUP($A3&amp;$B3&amp;$C3, [3]TOC!$A$2:$A$55&amp;[3]TOC!$B$2:$B$55&amp;[3]TOC!$C$2:$C$55, [3]TOC!$N$2:$N$55, "NA")</f>
        <v>0.12748810504889196</v>
      </c>
      <c r="M3" s="6" cm="1">
        <f t="array" ref="M3">_xlfn.XLOOKUP($A3&amp;$B3&amp;$C3, [3]TOC!$A$2:$A$55&amp;[3]TOC!$B$2:$B$55&amp;[3]TOC!$C$2:$C$55, [3]TOC!$O$2:$O$55, "NA")</f>
        <v>19.982753653831573</v>
      </c>
      <c r="N3" s="6" cm="1">
        <f t="array" ref="N3">_xlfn.XLOOKUP($A3&amp;$B3&amp;$C3, [3]TOC!$A$2:$A$55&amp;[3]TOC!$B$2:$B$55&amp;[3]TOC!$C$2:$C$55, [3]TOC!$P$2:$P$55, "NA")</f>
        <v>3.6490367665038326</v>
      </c>
      <c r="O3" s="6" cm="1">
        <f t="array" ref="O3">_xlfn.XLOOKUP($A3&amp;$B3&amp;$C3, [3]TOC!$A$2:$A$55&amp;[3]TOC!$B$2:$B$55&amp;[3]TOC!$C$2:$C$55, [3]TOC!$Q$2:$Q$55, "NA")</f>
        <v>3.7067423898506928</v>
      </c>
      <c r="P3" s="6" cm="1">
        <f t="array" ref="P3">_xlfn.XLOOKUP($A3&amp;$B3&amp;$C3, [3]TOC!$A$2:$A$55&amp;[3]TOC!$B$2:$B$55&amp;[3]TOC!$C$2:$C$55, [3]TOC!$R$2:$R$55, "NA")</f>
        <v>3.6891010128841271</v>
      </c>
      <c r="Q3" s="6" cm="1">
        <f t="array" ref="Q3">_xlfn.XLOOKUP($A3&amp;$B3&amp;$C3, [3]DOC_2_component_model!$A$2:$A$55&amp;[3]DOC_2_component_model!$B$2:$B$55&amp;[3]DOC_2_component_model!$C$2:$C$55, [3]DOC_2_component_model!$Q$2:$Q$55, "NA")</f>
        <v>31.129617939262175</v>
      </c>
    </row>
    <row r="4" spans="1:17" x14ac:dyDescent="0.25">
      <c r="A4">
        <v>0</v>
      </c>
      <c r="B4">
        <v>20</v>
      </c>
      <c r="C4" t="s">
        <v>15</v>
      </c>
      <c r="D4">
        <v>1</v>
      </c>
      <c r="E4">
        <v>55.250206002965498</v>
      </c>
      <c r="F4">
        <v>-4.4845040235668403</v>
      </c>
      <c r="G4">
        <v>333.71362299999902</v>
      </c>
      <c r="H4" t="str" cm="1">
        <f t="array" ref="H4">_xlfn.XLOOKUP($A4&amp;$B4&amp;$C4, [3]TOC!$A$2:$A$55&amp;[3]TOC!$B$2:$B$55&amp;[3]TOC!$C$2:$C$55, [3]TOC!$D$2:$D$55, "NA")</f>
        <v>15.10.2023</v>
      </c>
      <c r="I4" cm="1">
        <f t="array" ref="I4">_xlfn.XLOOKUP($A4&amp;$B4&amp;$C4, [3]TOC!$A$2:$A$55&amp;[3]TOC!$B$2:$B$55&amp;[3]TOC!$C$2:$C$55, [3]TOC!$F$2:$F$55, "NA")</f>
        <v>3</v>
      </c>
      <c r="J4" s="6" cm="1">
        <f t="array" ref="J4">_xlfn.XLOOKUP($A4&amp;$B4&amp;$C4, [3]TOC!$A$2:$A$55&amp;[3]TOC!$B$2:$B$55&amp;[3]TOC!$C$2:$C$55, [3]TOC!$L$2:$L$55, "NA")</f>
        <v>0.52487943532803505</v>
      </c>
      <c r="K4" s="6" cm="1">
        <f t="array" ref="K4">_xlfn.XLOOKUP($A4&amp;$B4&amp;$C4, [3]TOC!$A$2:$A$55&amp;[3]TOC!$B$2:$B$55&amp;[3]TOC!$C$2:$C$55, [3]TOC!$M$2:$M$55, "NA")</f>
        <v>0.52327736095968858</v>
      </c>
      <c r="L4" s="6" cm="1">
        <f t="array" ref="L4">_xlfn.XLOOKUP($A4&amp;$B4&amp;$C4, [3]TOC!$A$2:$A$55&amp;[3]TOC!$B$2:$B$55&amp;[3]TOC!$C$2:$C$55, [3]TOC!$N$2:$N$55, "NA")</f>
        <v>0.1766902568805091</v>
      </c>
      <c r="M4" s="6" cm="1">
        <f t="array" ref="M4">_xlfn.XLOOKUP($A4&amp;$B4&amp;$C4, [3]TOC!$A$2:$A$55&amp;[3]TOC!$B$2:$B$55&amp;[3]TOC!$C$2:$C$55, [3]TOC!$O$2:$O$55, "NA")</f>
        <v>22.179936283777472</v>
      </c>
      <c r="N4" s="6" cm="1">
        <f t="array" ref="N4">_xlfn.XLOOKUP($A4&amp;$B4&amp;$C4, [3]TOC!$A$2:$A$55&amp;[3]TOC!$B$2:$B$55&amp;[3]TOC!$C$2:$C$55, [3]TOC!$P$2:$P$55, "NA")</f>
        <v>3.7221227581243701</v>
      </c>
      <c r="O4" s="6" cm="1">
        <f t="array" ref="O4">_xlfn.XLOOKUP($A4&amp;$B4&amp;$C4, [3]TOC!$A$2:$A$55&amp;[3]TOC!$B$2:$B$55&amp;[3]TOC!$C$2:$C$55, [3]TOC!$Q$2:$Q$55, "NA")</f>
        <v>2.9706190063609279</v>
      </c>
      <c r="P4" s="6" cm="1">
        <f t="array" ref="P4">_xlfn.XLOOKUP($A4&amp;$B4&amp;$C4, [3]TOC!$A$2:$A$55&amp;[3]TOC!$B$2:$B$55&amp;[3]TOC!$C$2:$C$55, [3]TOC!$R$2:$R$55, "NA")</f>
        <v>2.961551871609803</v>
      </c>
      <c r="Q4" s="6" cm="1">
        <f t="array" ref="Q4">_xlfn.XLOOKUP($A4&amp;$B4&amp;$C4, [3]DOC_2_component_model!$A$2:$A$55&amp;[3]DOC_2_component_model!$B$2:$B$55&amp;[3]DOC_2_component_model!$C$2:$C$55, [3]DOC_2_component_model!$Q$2:$Q$55, "NA")</f>
        <v>24.729133408263433</v>
      </c>
    </row>
    <row r="5" spans="1:17" x14ac:dyDescent="0.25">
      <c r="A5">
        <v>0</v>
      </c>
      <c r="B5">
        <v>30</v>
      </c>
      <c r="C5" t="s">
        <v>15</v>
      </c>
      <c r="D5">
        <v>1</v>
      </c>
      <c r="E5">
        <v>55.250138999999997</v>
      </c>
      <c r="F5">
        <v>-4.4846430000000002</v>
      </c>
      <c r="G5" t="s">
        <v>26</v>
      </c>
      <c r="H5" t="str" cm="1">
        <f t="array" ref="H5">_xlfn.XLOOKUP($A5&amp;$B5&amp;$C5, [3]TOC!$A$2:$A$55&amp;[3]TOC!$B$2:$B$55&amp;[3]TOC!$C$2:$C$55, [3]TOC!$D$2:$D$55, "NA")</f>
        <v>15.10.2023</v>
      </c>
      <c r="I5" cm="1">
        <f t="array" ref="I5">_xlfn.XLOOKUP($A5&amp;$B5&amp;$C5, [3]TOC!$A$2:$A$55&amp;[3]TOC!$B$2:$B$55&amp;[3]TOC!$C$2:$C$55, [3]TOC!$F$2:$F$55, "NA")</f>
        <v>3</v>
      </c>
      <c r="J5" s="6" cm="1">
        <f t="array" ref="J5">_xlfn.XLOOKUP($A5&amp;$B5&amp;$C5, [3]TOC!$A$2:$A$55&amp;[3]TOC!$B$2:$B$55&amp;[3]TOC!$C$2:$C$55, [3]TOC!$L$2:$L$55, "NA")</f>
        <v>0.4841805984028214</v>
      </c>
      <c r="K5" s="6" cm="1">
        <f t="array" ref="K5">_xlfn.XLOOKUP($A5&amp;$B5&amp;$C5, [3]TOC!$A$2:$A$55&amp;[3]TOC!$B$2:$B$55&amp;[3]TOC!$C$2:$C$55, [3]TOC!$M$2:$M$55, "NA")</f>
        <v>0.48140777777924548</v>
      </c>
      <c r="L5" s="6" cm="1">
        <f t="array" ref="L5">_xlfn.XLOOKUP($A5&amp;$B5&amp;$C5, [3]TOC!$A$2:$A$55&amp;[3]TOC!$B$2:$B$55&amp;[3]TOC!$C$2:$C$55, [3]TOC!$N$2:$N$55, "NA")</f>
        <v>0.13645355663499129</v>
      </c>
      <c r="M5" s="6" cm="1">
        <f t="array" ref="M5">_xlfn.XLOOKUP($A5&amp;$B5&amp;$C5, [3]TOC!$A$2:$A$55&amp;[3]TOC!$B$2:$B$55&amp;[3]TOC!$C$2:$C$55, [3]TOC!$O$2:$O$55, "NA")</f>
        <v>20.470585132918501</v>
      </c>
      <c r="N5" s="6" cm="1">
        <f t="array" ref="N5">_xlfn.XLOOKUP($A5&amp;$B5&amp;$C5, [3]TOC!$A$2:$A$55&amp;[3]TOC!$B$2:$B$55&amp;[3]TOC!$C$2:$C$55, [3]TOC!$P$2:$P$55, "NA")</f>
        <v>3.6643427333353591</v>
      </c>
      <c r="O5" s="6" cm="1">
        <f t="array" ref="O5">_xlfn.XLOOKUP($A5&amp;$B5&amp;$C5, [3]TOC!$A$2:$A$55&amp;[3]TOC!$B$2:$B$55&amp;[3]TOC!$C$2:$C$55, [3]TOC!$Q$2:$Q$55, "NA")</f>
        <v>3.5483179064213646</v>
      </c>
      <c r="P5" s="6" cm="1">
        <f t="array" ref="P5">_xlfn.XLOOKUP($A5&amp;$B5&amp;$C5, [3]TOC!$A$2:$A$55&amp;[3]TOC!$B$2:$B$55&amp;[3]TOC!$C$2:$C$55, [3]TOC!$R$2:$R$55, "NA")</f>
        <v>3.5279972882421471</v>
      </c>
      <c r="Q5" s="6" cm="1">
        <f t="array" ref="Q5">_xlfn.XLOOKUP($A5&amp;$B5&amp;$C5, [3]DOC_2_component_model!$A$2:$A$55&amp;[3]DOC_2_component_model!$B$2:$B$55&amp;[3]DOC_2_component_model!$C$2:$C$55, [3]DOC_2_component_model!$Q$2:$Q$55, "NA")</f>
        <v>30.166290775952522</v>
      </c>
    </row>
    <row r="6" spans="1:17" x14ac:dyDescent="0.25">
      <c r="A6">
        <v>0</v>
      </c>
      <c r="B6">
        <v>40</v>
      </c>
      <c r="C6" t="s">
        <v>15</v>
      </c>
      <c r="D6">
        <v>1</v>
      </c>
      <c r="E6">
        <v>55.250069959999998</v>
      </c>
      <c r="F6">
        <v>-4.4847170079999996</v>
      </c>
      <c r="G6">
        <v>441.84515399999998</v>
      </c>
      <c r="H6" t="str" cm="1">
        <f t="array" ref="H6">_xlfn.XLOOKUP($A6&amp;$B6&amp;$C6, [3]TOC!$A$2:$A$55&amp;[3]TOC!$B$2:$B$55&amp;[3]TOC!$C$2:$C$55, [3]TOC!$D$2:$D$55, "NA")</f>
        <v>15.10.2023</v>
      </c>
      <c r="I6" cm="1">
        <f t="array" ref="I6">_xlfn.XLOOKUP($A6&amp;$B6&amp;$C6, [3]TOC!$A$2:$A$55&amp;[3]TOC!$B$2:$B$55&amp;[3]TOC!$C$2:$C$55, [3]TOC!$F$2:$F$55, "NA")</f>
        <v>3</v>
      </c>
      <c r="J6" s="6" cm="1">
        <f t="array" ref="J6">_xlfn.XLOOKUP($A6&amp;$B6&amp;$C6, [3]TOC!$A$2:$A$55&amp;[3]TOC!$B$2:$B$55&amp;[3]TOC!$C$2:$C$55, [3]TOC!$L$2:$L$55, "NA")</f>
        <v>0.59090336230058083</v>
      </c>
      <c r="K6" s="6" cm="1">
        <f t="array" ref="K6">_xlfn.XLOOKUP($A6&amp;$B6&amp;$C6, [3]TOC!$A$2:$A$55&amp;[3]TOC!$B$2:$B$55&amp;[3]TOC!$C$2:$C$55, [3]TOC!$M$2:$M$55, "NA")</f>
        <v>0.58532691248685009</v>
      </c>
      <c r="L6" s="6" cm="1">
        <f t="array" ref="L6">_xlfn.XLOOKUP($A6&amp;$B6&amp;$C6, [3]TOC!$A$2:$A$55&amp;[3]TOC!$B$2:$B$55&amp;[3]TOC!$C$2:$C$55, [3]TOC!$N$2:$N$55, "NA")</f>
        <v>0.15808155324475659</v>
      </c>
      <c r="M6" s="6" cm="1">
        <f t="array" ref="M6">_xlfn.XLOOKUP($A6&amp;$B6&amp;$C6, [3]TOC!$A$2:$A$55&amp;[3]TOC!$B$2:$B$55&amp;[3]TOC!$C$2:$C$55, [3]TOC!$O$2:$O$55, "NA")</f>
        <v>24.952941216624396</v>
      </c>
      <c r="N6" s="6" cm="1">
        <f t="array" ref="N6">_xlfn.XLOOKUP($A6&amp;$B6&amp;$C6, [3]TOC!$A$2:$A$55&amp;[3]TOC!$B$2:$B$55&amp;[3]TOC!$C$2:$C$55, [3]TOC!$P$2:$P$55, "NA")</f>
        <v>3.8077511392318528</v>
      </c>
      <c r="O6" s="6" cm="1">
        <f t="array" ref="O6">_xlfn.XLOOKUP($A6&amp;$B6&amp;$C6, [3]TOC!$A$2:$A$55&amp;[3]TOC!$B$2:$B$55&amp;[3]TOC!$C$2:$C$55, [3]TOC!$Q$2:$Q$55, "NA")</f>
        <v>3.737965310763927</v>
      </c>
      <c r="P6" s="6" cm="1">
        <f t="array" ref="P6">_xlfn.XLOOKUP($A6&amp;$B6&amp;$C6, [3]TOC!$A$2:$A$55&amp;[3]TOC!$B$2:$B$55&amp;[3]TOC!$C$2:$C$55, [3]TOC!$R$2:$R$55, "NA")</f>
        <v>3.7026895325388942</v>
      </c>
      <c r="Q6" s="6" cm="1">
        <f t="array" ref="Q6">_xlfn.XLOOKUP($A6&amp;$B6&amp;$C6, [3]DOC_2_component_model!$A$2:$A$55&amp;[3]DOC_2_component_model!$B$2:$B$55&amp;[3]DOC_2_component_model!$C$2:$C$55, [3]DOC_2_component_model!$Q$2:$Q$55, "NA")</f>
        <v>38.710395210892521</v>
      </c>
    </row>
    <row r="7" spans="1:17" x14ac:dyDescent="0.25">
      <c r="A7">
        <v>0</v>
      </c>
      <c r="B7">
        <v>50</v>
      </c>
      <c r="C7" t="s">
        <v>15</v>
      </c>
      <c r="D7">
        <v>1</v>
      </c>
      <c r="E7">
        <v>55.249944990000003</v>
      </c>
      <c r="F7">
        <v>-4.4847900139999997</v>
      </c>
      <c r="G7">
        <v>349.35732999999999</v>
      </c>
      <c r="H7" t="str" cm="1">
        <f t="array" ref="H7">_xlfn.XLOOKUP($A7&amp;$B7&amp;$C7, [3]TOC!$A$2:$A$55&amp;[3]TOC!$B$2:$B$55&amp;[3]TOC!$C$2:$C$55, [3]TOC!$D$2:$D$55, "NA")</f>
        <v>15.10.2023</v>
      </c>
      <c r="I7" cm="1">
        <f t="array" ref="I7">_xlfn.XLOOKUP($A7&amp;$B7&amp;$C7, [3]TOC!$A$2:$A$55&amp;[3]TOC!$B$2:$B$55&amp;[3]TOC!$C$2:$C$55, [3]TOC!$F$2:$F$55, "NA")</f>
        <v>3</v>
      </c>
      <c r="J7" s="6" cm="1">
        <f t="array" ref="J7">_xlfn.XLOOKUP($A7&amp;$B7&amp;$C7, [3]TOC!$A$2:$A$55&amp;[3]TOC!$B$2:$B$55&amp;[3]TOC!$C$2:$C$55, [3]TOC!$L$2:$L$55, "NA")</f>
        <v>0.87712001259220429</v>
      </c>
      <c r="K7" s="6" cm="1">
        <f t="array" ref="K7">_xlfn.XLOOKUP($A7&amp;$B7&amp;$C7, [3]TOC!$A$2:$A$55&amp;[3]TOC!$B$2:$B$55&amp;[3]TOC!$C$2:$C$55, [3]TOC!$M$2:$M$55, "NA")</f>
        <v>0.86800051490080565</v>
      </c>
      <c r="L7" s="6" cm="1">
        <f t="array" ref="L7">_xlfn.XLOOKUP($A7&amp;$B7&amp;$C7, [3]TOC!$A$2:$A$55&amp;[3]TOC!$B$2:$B$55&amp;[3]TOC!$C$2:$C$55, [3]TOC!$N$2:$N$55, "NA")</f>
        <v>0.25112507142351909</v>
      </c>
      <c r="M7" s="6" cm="1">
        <f t="array" ref="M7">_xlfn.XLOOKUP($A7&amp;$B7&amp;$C7, [3]TOC!$A$2:$A$55&amp;[3]TOC!$B$2:$B$55&amp;[3]TOC!$C$2:$C$55, [3]TOC!$O$2:$O$55, "NA")</f>
        <v>36.974040528872578</v>
      </c>
      <c r="N7" s="6" cm="1">
        <f t="array" ref="N7">_xlfn.XLOOKUP($A7&amp;$B7&amp;$C7, [3]TOC!$A$2:$A$55&amp;[3]TOC!$B$2:$B$55&amp;[3]TOC!$C$2:$C$55, [3]TOC!$P$2:$P$55, "NA")</f>
        <v>4.1978407105631117</v>
      </c>
      <c r="O7" s="6" cm="1">
        <f t="array" ref="O7">_xlfn.XLOOKUP($A7&amp;$B7&amp;$C7, [3]TOC!$A$2:$A$55&amp;[3]TOC!$B$2:$B$55&amp;[3]TOC!$C$2:$C$55, [3]TOC!$Q$2:$Q$55, "NA")</f>
        <v>3.4927616251941371</v>
      </c>
      <c r="P7" s="6" cm="1">
        <f t="array" ref="P7">_xlfn.XLOOKUP($A7&amp;$B7&amp;$C7, [3]TOC!$A$2:$A$55&amp;[3]TOC!$B$2:$B$55&amp;[3]TOC!$C$2:$C$55, [3]TOC!$R$2:$R$55, "NA")</f>
        <v>3.4564470603452189</v>
      </c>
      <c r="Q7" s="6" cm="1">
        <f t="array" ref="Q7">_xlfn.XLOOKUP($A7&amp;$B7&amp;$C7, [3]DOC_2_component_model!$A$2:$A$55&amp;[3]DOC_2_component_model!$B$2:$B$55&amp;[3]DOC_2_component_model!$C$2:$C$55, [3]DOC_2_component_model!$Q$2:$Q$55, "NA")</f>
        <v>52.314136908981332</v>
      </c>
    </row>
    <row r="8" spans="1:17" x14ac:dyDescent="0.25">
      <c r="A8">
        <v>0</v>
      </c>
      <c r="B8">
        <v>60</v>
      </c>
      <c r="C8" t="s">
        <v>15</v>
      </c>
      <c r="D8">
        <v>1</v>
      </c>
      <c r="E8">
        <v>55.249875000000003</v>
      </c>
      <c r="F8">
        <v>-4.484792026</v>
      </c>
      <c r="G8">
        <v>342.23767099999998</v>
      </c>
      <c r="H8" t="str" cm="1">
        <f t="array" ref="H8">_xlfn.XLOOKUP($A8&amp;$B8&amp;$C8, [3]TOC!$A$2:$A$55&amp;[3]TOC!$B$2:$B$55&amp;[3]TOC!$C$2:$C$55, [3]TOC!$D$2:$D$55, "NA")</f>
        <v>15.10.2023</v>
      </c>
      <c r="I8" cm="1">
        <f t="array" ref="I8">_xlfn.XLOOKUP($A8&amp;$B8&amp;$C8, [3]TOC!$A$2:$A$55&amp;[3]TOC!$B$2:$B$55&amp;[3]TOC!$C$2:$C$55, [3]TOC!$F$2:$F$55, "NA")</f>
        <v>3</v>
      </c>
      <c r="J8" s="6" cm="1">
        <f t="array" ref="J8">_xlfn.XLOOKUP($A8&amp;$B8&amp;$C8, [3]TOC!$A$2:$A$55&amp;[3]TOC!$B$2:$B$55&amp;[3]TOC!$C$2:$C$55, [3]TOC!$L$2:$L$55, "NA")</f>
        <v>0.74254581146477583</v>
      </c>
      <c r="K8" s="6" cm="1">
        <f t="array" ref="K8">_xlfn.XLOOKUP($A8&amp;$B8&amp;$C8, [3]TOC!$A$2:$A$55&amp;[3]TOC!$B$2:$B$55&amp;[3]TOC!$C$2:$C$55, [3]TOC!$M$2:$M$55, "NA")</f>
        <v>0.74051240952871322</v>
      </c>
      <c r="L8" s="6" cm="1">
        <f t="array" ref="L8">_xlfn.XLOOKUP($A8&amp;$B8&amp;$C8, [3]TOC!$A$2:$A$55&amp;[3]TOC!$B$2:$B$55&amp;[3]TOC!$C$2:$C$55, [3]TOC!$N$2:$N$55, "NA")</f>
        <v>0.21249044500094685</v>
      </c>
      <c r="M8" s="6" cm="1">
        <f t="array" ref="M8">_xlfn.XLOOKUP($A8&amp;$B8&amp;$C8, [3]TOC!$A$2:$A$55&amp;[3]TOC!$B$2:$B$55&amp;[3]TOC!$C$2:$C$55, [3]TOC!$O$2:$O$55, "NA")</f>
        <v>31.321924081520585</v>
      </c>
      <c r="N8" s="6" cm="1">
        <f t="array" ref="N8">_xlfn.XLOOKUP($A8&amp;$B8&amp;$C8, [3]TOC!$A$2:$A$55&amp;[3]TOC!$B$2:$B$55&amp;[3]TOC!$C$2:$C$55, [3]TOC!$P$2:$P$55, "NA")</f>
        <v>4.0219071251496246</v>
      </c>
      <c r="O8" s="6" cm="1">
        <f t="array" ref="O8">_xlfn.XLOOKUP($A8&amp;$B8&amp;$C8, [3]TOC!$A$2:$A$55&amp;[3]TOC!$B$2:$B$55&amp;[3]TOC!$C$2:$C$55, [3]TOC!$Q$2:$Q$55, "NA")</f>
        <v>3.4944903591381111</v>
      </c>
      <c r="P8" s="6" cm="1">
        <f t="array" ref="P8">_xlfn.XLOOKUP($A8&amp;$B8&amp;$C8, [3]TOC!$A$2:$A$55&amp;[3]TOC!$B$2:$B$55&amp;[3]TOC!$C$2:$C$55, [3]TOC!$R$2:$R$55, "NA")</f>
        <v>3.4849209785664175</v>
      </c>
      <c r="Q8" s="6" cm="1">
        <f t="array" ref="Q8">_xlfn.XLOOKUP($A8&amp;$B8&amp;$C8, [3]DOC_2_component_model!$A$2:$A$55&amp;[3]DOC_2_component_model!$B$2:$B$55&amp;[3]DOC_2_component_model!$C$2:$C$55, [3]DOC_2_component_model!$Q$2:$Q$55, "NA")</f>
        <v>45.241059088284423</v>
      </c>
    </row>
    <row r="9" spans="1:17" x14ac:dyDescent="0.25">
      <c r="A9">
        <v>0</v>
      </c>
      <c r="B9">
        <v>70</v>
      </c>
      <c r="C9" t="s">
        <v>15</v>
      </c>
      <c r="D9">
        <v>1</v>
      </c>
      <c r="E9">
        <v>55.249768969999998</v>
      </c>
      <c r="F9">
        <v>-4.4848170039999999</v>
      </c>
      <c r="G9">
        <v>312.73947099999998</v>
      </c>
      <c r="H9" t="str" cm="1">
        <f t="array" ref="H9">_xlfn.XLOOKUP($A9&amp;$B9&amp;$C9, [3]TOC!$A$2:$A$55&amp;[3]TOC!$B$2:$B$55&amp;[3]TOC!$C$2:$C$55, [3]TOC!$D$2:$D$55, "NA")</f>
        <v>15.10.2023</v>
      </c>
      <c r="I9" cm="1">
        <f t="array" ref="I9">_xlfn.XLOOKUP($A9&amp;$B9&amp;$C9, [3]TOC!$A$2:$A$55&amp;[3]TOC!$B$2:$B$55&amp;[3]TOC!$C$2:$C$55, [3]TOC!$F$2:$F$55, "NA")</f>
        <v>3</v>
      </c>
      <c r="J9" s="6" cm="1">
        <f t="array" ref="J9">_xlfn.XLOOKUP($A9&amp;$B9&amp;$C9, [3]TOC!$A$2:$A$55&amp;[3]TOC!$B$2:$B$55&amp;[3]TOC!$C$2:$C$55, [3]TOC!$L$2:$L$55, "NA")</f>
        <v>0.88491471792307408</v>
      </c>
      <c r="K9" s="6" cm="1">
        <f t="array" ref="K9">_xlfn.XLOOKUP($A9&amp;$B9&amp;$C9, [3]TOC!$A$2:$A$55&amp;[3]TOC!$B$2:$B$55&amp;[3]TOC!$C$2:$C$55, [3]TOC!$M$2:$M$55, "NA")</f>
        <v>0.88127924216406606</v>
      </c>
      <c r="L9" s="6" cm="1">
        <f t="array" ref="L9">_xlfn.XLOOKUP($A9&amp;$B9&amp;$C9, [3]TOC!$A$2:$A$55&amp;[3]TOC!$B$2:$B$55&amp;[3]TOC!$C$2:$C$55, [3]TOC!$N$2:$N$55, "NA")</f>
        <v>0.22801823743872707</v>
      </c>
      <c r="M9" s="6" cm="1">
        <f t="array" ref="M9">_xlfn.XLOOKUP($A9&amp;$B9&amp;$C9, [3]TOC!$A$2:$A$55&amp;[3]TOC!$B$2:$B$55&amp;[3]TOC!$C$2:$C$55, [3]TOC!$O$2:$O$55, "NA")</f>
        <v>37.301418152769109</v>
      </c>
      <c r="N9" s="6" cm="1">
        <f t="array" ref="N9">_xlfn.XLOOKUP($A9&amp;$B9&amp;$C9, [3]TOC!$A$2:$A$55&amp;[3]TOC!$B$2:$B$55&amp;[3]TOC!$C$2:$C$55, [3]TOC!$P$2:$P$55, "NA")</f>
        <v>4.216165354186411</v>
      </c>
      <c r="O9" s="6" cm="1">
        <f t="array" ref="O9">_xlfn.XLOOKUP($A9&amp;$B9&amp;$C9, [3]TOC!$A$2:$A$55&amp;[3]TOC!$B$2:$B$55&amp;[3]TOC!$C$2:$C$55, [3]TOC!$Q$2:$Q$55, "NA")</f>
        <v>3.8808944752099834</v>
      </c>
      <c r="P9" s="6" cm="1">
        <f t="array" ref="P9">_xlfn.XLOOKUP($A9&amp;$B9&amp;$C9, [3]TOC!$A$2:$A$55&amp;[3]TOC!$B$2:$B$55&amp;[3]TOC!$C$2:$C$55, [3]TOC!$R$2:$R$55, "NA")</f>
        <v>3.8649506814159236</v>
      </c>
      <c r="Q9" s="6" cm="1">
        <f t="array" ref="Q9">_xlfn.XLOOKUP($A9&amp;$B9&amp;$C9, [3]DOC_2_component_model!$A$2:$A$55&amp;[3]DOC_2_component_model!$B$2:$B$55&amp;[3]DOC_2_component_model!$C$2:$C$55, [3]DOC_2_component_model!$Q$2:$Q$55, "NA")</f>
        <v>60.693347505156595</v>
      </c>
    </row>
    <row r="10" spans="1:17" x14ac:dyDescent="0.25">
      <c r="A10">
        <v>0</v>
      </c>
      <c r="B10">
        <v>80</v>
      </c>
      <c r="C10" t="s">
        <v>15</v>
      </c>
      <c r="D10">
        <v>1</v>
      </c>
      <c r="E10">
        <v>55.249690010000002</v>
      </c>
      <c r="F10">
        <v>-4.4849050139999997</v>
      </c>
      <c r="G10">
        <v>337.29708900000003</v>
      </c>
      <c r="H10" t="str" cm="1">
        <f t="array" ref="H10">_xlfn.XLOOKUP($A10&amp;$B10&amp;$C10, [3]TOC!$A$2:$A$55&amp;[3]TOC!$B$2:$B$55&amp;[3]TOC!$C$2:$C$55, [3]TOC!$D$2:$D$55, "NA")</f>
        <v>15.10.2023</v>
      </c>
      <c r="I10" cm="1">
        <f t="array" ref="I10">_xlfn.XLOOKUP($A10&amp;$B10&amp;$C10, [3]TOC!$A$2:$A$55&amp;[3]TOC!$B$2:$B$55&amp;[3]TOC!$C$2:$C$55, [3]TOC!$F$2:$F$55, "NA")</f>
        <v>3</v>
      </c>
      <c r="J10" s="6" cm="1">
        <f t="array" ref="J10">_xlfn.XLOOKUP($A10&amp;$B10&amp;$C10, [3]TOC!$A$2:$A$55&amp;[3]TOC!$B$2:$B$55&amp;[3]TOC!$C$2:$C$55, [3]TOC!$L$2:$L$55, "NA")</f>
        <v>0.55026614359932646</v>
      </c>
      <c r="K10" s="6" cm="1">
        <f t="array" ref="K10">_xlfn.XLOOKUP($A10&amp;$B10&amp;$C10, [3]TOC!$A$2:$A$55&amp;[3]TOC!$B$2:$B$55&amp;[3]TOC!$C$2:$C$55, [3]TOC!$M$2:$M$55, "NA")</f>
        <v>0.54339571108244744</v>
      </c>
      <c r="L10" s="6" cm="1">
        <f t="array" ref="L10">_xlfn.XLOOKUP($A10&amp;$B10&amp;$C10, [3]TOC!$A$2:$A$55&amp;[3]TOC!$B$2:$B$55&amp;[3]TOC!$C$2:$C$55, [3]TOC!$N$2:$N$55, "NA")</f>
        <v>0.16211754691410027</v>
      </c>
      <c r="M10" s="6" cm="1">
        <f t="array" ref="M10">_xlfn.XLOOKUP($A10&amp;$B10&amp;$C10, [3]TOC!$A$2:$A$55&amp;[3]TOC!$B$2:$B$55&amp;[3]TOC!$C$2:$C$55, [3]TOC!$O$2:$O$55, "NA")</f>
        <v>23.246178031171713</v>
      </c>
      <c r="N10" s="6" cm="1">
        <f t="array" ref="N10">_xlfn.XLOOKUP($A10&amp;$B10&amp;$C10, [3]TOC!$A$2:$A$55&amp;[3]TOC!$B$2:$B$55&amp;[3]TOC!$C$2:$C$55, [3]TOC!$P$2:$P$55, "NA")</f>
        <v>3.749886081293778</v>
      </c>
      <c r="O10" s="6" cm="1">
        <f t="array" ref="O10">_xlfn.XLOOKUP($A10&amp;$B10&amp;$C10, [3]TOC!$A$2:$A$55&amp;[3]TOC!$B$2:$B$55&amp;[3]TOC!$C$2:$C$55, [3]TOC!$Q$2:$Q$55, "NA")</f>
        <v>3.3942417343070885</v>
      </c>
      <c r="P10" s="6" cm="1">
        <f t="array" ref="P10">_xlfn.XLOOKUP($A10&amp;$B10&amp;$C10, [3]TOC!$A$2:$A$55&amp;[3]TOC!$B$2:$B$55&amp;[3]TOC!$C$2:$C$55, [3]TOC!$R$2:$R$55, "NA")</f>
        <v>3.3518624074072099</v>
      </c>
      <c r="Q10" s="6" cm="1">
        <f t="array" ref="Q10">_xlfn.XLOOKUP($A10&amp;$B10&amp;$C10, [3]DOC_2_component_model!$A$2:$A$55&amp;[3]DOC_2_component_model!$B$2:$B$55&amp;[3]DOC_2_component_model!$C$2:$C$55, [3]DOC_2_component_model!$Q$2:$Q$55, "NA")</f>
        <v>31.667692571020687</v>
      </c>
    </row>
    <row r="11" spans="1:17" x14ac:dyDescent="0.25">
      <c r="A11">
        <v>0</v>
      </c>
      <c r="B11">
        <v>90</v>
      </c>
      <c r="C11" t="s">
        <v>15</v>
      </c>
      <c r="D11">
        <v>1</v>
      </c>
      <c r="E11">
        <v>55.249610969999999</v>
      </c>
      <c r="F11">
        <v>-4.4849490190000001</v>
      </c>
      <c r="G11">
        <v>371.58544899999998</v>
      </c>
      <c r="H11" t="str" cm="1">
        <f t="array" ref="H11">_xlfn.XLOOKUP($A11&amp;$B11&amp;$C11, [3]TOC!$A$2:$A$55&amp;[3]TOC!$B$2:$B$55&amp;[3]TOC!$C$2:$C$55, [3]TOC!$D$2:$D$55, "NA")</f>
        <v>15.10.2023</v>
      </c>
      <c r="I11" cm="1">
        <f t="array" ref="I11">_xlfn.XLOOKUP($A11&amp;$B11&amp;$C11, [3]TOC!$A$2:$A$55&amp;[3]TOC!$B$2:$B$55&amp;[3]TOC!$C$2:$C$55, [3]TOC!$F$2:$F$55, "NA")</f>
        <v>3</v>
      </c>
      <c r="J11" s="6" cm="1">
        <f t="array" ref="J11">_xlfn.XLOOKUP($A11&amp;$B11&amp;$C11, [3]TOC!$A$2:$A$55&amp;[3]TOC!$B$2:$B$55&amp;[3]TOC!$C$2:$C$55, [3]TOC!$L$2:$L$55, "NA")</f>
        <v>0.61669058902760865</v>
      </c>
      <c r="K11" s="6" cm="1">
        <f t="array" ref="K11">_xlfn.XLOOKUP($A11&amp;$B11&amp;$C11, [3]TOC!$A$2:$A$55&amp;[3]TOC!$B$2:$B$55&amp;[3]TOC!$C$2:$C$55, [3]TOC!$M$2:$M$55, "NA")</f>
        <v>0.61650573381032947</v>
      </c>
      <c r="L11" s="6" cm="1">
        <f t="array" ref="L11">_xlfn.XLOOKUP($A11&amp;$B11&amp;$C11, [3]TOC!$A$2:$A$55&amp;[3]TOC!$B$2:$B$55&amp;[3]TOC!$C$2:$C$55, [3]TOC!$N$2:$N$55, "NA")</f>
        <v>0.17767614846386023</v>
      </c>
      <c r="M11" s="6" cm="1">
        <f t="array" ref="M11">_xlfn.XLOOKUP($A11&amp;$B11&amp;$C11, [3]TOC!$A$2:$A$55&amp;[3]TOC!$B$2:$B$55&amp;[3]TOC!$C$2:$C$55, [3]TOC!$O$2:$O$55, "NA")</f>
        <v>26.036004739159559</v>
      </c>
      <c r="N11" s="6" cm="1">
        <f t="array" ref="N11">_xlfn.XLOOKUP($A11&amp;$B11&amp;$C11, [3]TOC!$A$2:$A$55&amp;[3]TOC!$B$2:$B$55&amp;[3]TOC!$C$2:$C$55, [3]TOC!$P$2:$P$55, "NA")</f>
        <v>3.8507779126582546</v>
      </c>
      <c r="O11" s="6" cm="1">
        <f t="array" ref="O11">_xlfn.XLOOKUP($A11&amp;$B11&amp;$C11, [3]TOC!$A$2:$A$55&amp;[3]TOC!$B$2:$B$55&amp;[3]TOC!$C$2:$C$55, [3]TOC!$Q$2:$Q$55, "NA")</f>
        <v>3.4708687370778133</v>
      </c>
      <c r="P11" s="6" cm="1">
        <f t="array" ref="P11">_xlfn.XLOOKUP($A11&amp;$B11&amp;$C11, [3]TOC!$A$2:$A$55&amp;[3]TOC!$B$2:$B$55&amp;[3]TOC!$C$2:$C$55, [3]TOC!$R$2:$R$55, "NA")</f>
        <v>3.4698283317174012</v>
      </c>
      <c r="Q11" s="6" cm="1">
        <f t="array" ref="Q11">_xlfn.XLOOKUP($A11&amp;$B11&amp;$C11, [3]DOC_2_component_model!$A$2:$A$55&amp;[3]DOC_2_component_model!$B$2:$B$55&amp;[3]DOC_2_component_model!$C$2:$C$55, [3]DOC_2_component_model!$Q$2:$Q$55, "NA")</f>
        <v>37.582174208818167</v>
      </c>
    </row>
    <row r="12" spans="1:17" x14ac:dyDescent="0.25">
      <c r="A12">
        <v>0</v>
      </c>
      <c r="B12">
        <v>100</v>
      </c>
      <c r="C12" t="s">
        <v>15</v>
      </c>
      <c r="D12">
        <v>1</v>
      </c>
      <c r="E12">
        <v>55.249637960000001</v>
      </c>
      <c r="F12">
        <v>-4.4849480130000003</v>
      </c>
      <c r="G12">
        <v>343.08682299999998</v>
      </c>
      <c r="H12" t="str" cm="1">
        <f t="array" ref="H12">_xlfn.XLOOKUP($A12&amp;$B12&amp;$C12, [3]TOC!$A$2:$A$55&amp;[3]TOC!$B$2:$B$55&amp;[3]TOC!$C$2:$C$55, [3]TOC!$D$2:$D$55, "NA")</f>
        <v>15.10.2023</v>
      </c>
      <c r="I12" cm="1">
        <f t="array" ref="I12">_xlfn.XLOOKUP($A12&amp;$B12&amp;$C12, [3]TOC!$A$2:$A$55&amp;[3]TOC!$B$2:$B$55&amp;[3]TOC!$C$2:$C$55, [3]TOC!$F$2:$F$55, "NA")</f>
        <v>3</v>
      </c>
      <c r="J12" s="6" cm="1">
        <f t="array" ref="J12">_xlfn.XLOOKUP($A12&amp;$B12&amp;$C12, [3]TOC!$A$2:$A$55&amp;[3]TOC!$B$2:$B$55&amp;[3]TOC!$C$2:$C$55, [3]TOC!$L$2:$L$55, "NA")</f>
        <v>0.2330247175441221</v>
      </c>
      <c r="K12" s="6" cm="1">
        <f t="array" ref="K12">_xlfn.XLOOKUP($A12&amp;$B12&amp;$C12, [3]TOC!$A$2:$A$55&amp;[3]TOC!$B$2:$B$55&amp;[3]TOC!$C$2:$C$55, [3]TOC!$M$2:$M$55, "NA")</f>
        <v>0.23361009012633607</v>
      </c>
      <c r="L12" s="6" cm="1">
        <f t="array" ref="L12">_xlfn.XLOOKUP($A12&amp;$B12&amp;$C12, [3]TOC!$A$2:$A$55&amp;[3]TOC!$B$2:$B$55&amp;[3]TOC!$C$2:$C$55, [3]TOC!$N$2:$N$55, "NA")</f>
        <v>8.118200974336881E-2</v>
      </c>
      <c r="M12" s="6" cm="1">
        <f t="array" ref="M12">_xlfn.XLOOKUP($A12&amp;$B12&amp;$C12, [3]TOC!$A$2:$A$55&amp;[3]TOC!$B$2:$B$55&amp;[3]TOC!$C$2:$C$55, [3]TOC!$O$2:$O$55, "NA")</f>
        <v>9.9220381368531285</v>
      </c>
      <c r="N12" s="6" cm="1">
        <f t="array" ref="N12">_xlfn.XLOOKUP($A12&amp;$B12&amp;$C12, [3]TOC!$A$2:$A$55&amp;[3]TOC!$B$2:$B$55&amp;[3]TOC!$C$2:$C$55, [3]TOC!$P$2:$P$55, "NA")</f>
        <v>3.3223819243743433</v>
      </c>
      <c r="O12" s="6" cm="1">
        <f t="array" ref="O12">_xlfn.XLOOKUP($A12&amp;$B12&amp;$C12, [3]TOC!$A$2:$A$55&amp;[3]TOC!$B$2:$B$55&amp;[3]TOC!$C$2:$C$55, [3]TOC!$Q$2:$Q$55, "NA")</f>
        <v>2.8703984821360775</v>
      </c>
      <c r="P12" s="6" cm="1">
        <f t="array" ref="P12">_xlfn.XLOOKUP($A12&amp;$B12&amp;$C12, [3]TOC!$A$2:$A$55&amp;[3]TOC!$B$2:$B$55&amp;[3]TOC!$C$2:$C$55, [3]TOC!$R$2:$R$55, "NA")</f>
        <v>2.8776091016324963</v>
      </c>
      <c r="Q12" s="6" cm="1">
        <f t="array" ref="Q12">_xlfn.XLOOKUP($A12&amp;$B12&amp;$C12, [3]DOC_2_component_model!$A$2:$A$55&amp;[3]DOC_2_component_model!$B$2:$B$55&amp;[3]DOC_2_component_model!$C$2:$C$55, [3]DOC_2_component_model!$Q$2:$Q$55, "NA")</f>
        <v>10.834657836563164</v>
      </c>
    </row>
    <row r="13" spans="1:17" x14ac:dyDescent="0.25">
      <c r="A13">
        <v>0</v>
      </c>
      <c r="B13">
        <v>0</v>
      </c>
      <c r="C13" t="s">
        <v>36</v>
      </c>
      <c r="D13">
        <v>0</v>
      </c>
      <c r="E13">
        <v>55.250344974920097</v>
      </c>
      <c r="F13">
        <v>-4.4844399858266097</v>
      </c>
      <c r="G13">
        <v>336.470032</v>
      </c>
      <c r="H13" t="str" cm="1">
        <f t="array" ref="H13">_xlfn.XLOOKUP($A13&amp;$B13&amp;$C13, [3]TOC!$A$2:$A$55&amp;[3]TOC!$B$2:$B$55&amp;[3]TOC!$C$2:$C$55, [3]TOC!$D$2:$D$55, "NA")</f>
        <v>NA</v>
      </c>
      <c r="I13" t="str" cm="1">
        <f t="array" ref="I13">_xlfn.XLOOKUP($A13&amp;$B13&amp;$C13, [3]TOC!$A$2:$A$55&amp;[3]TOC!$B$2:$B$55&amp;[3]TOC!$C$2:$C$55, [3]TOC!$F$2:$F$55, "NA")</f>
        <v>NA</v>
      </c>
      <c r="J13" s="6" t="str" cm="1">
        <f t="array" ref="J13">_xlfn.XLOOKUP($A13&amp;$B13&amp;$C13, [3]TOC!$A$2:$A$55&amp;[3]TOC!$B$2:$B$55&amp;[3]TOC!$C$2:$C$55, [3]TOC!$L$2:$L$55, "NA")</f>
        <v>NA</v>
      </c>
      <c r="K13" s="6" t="str" cm="1">
        <f t="array" ref="K13">_xlfn.XLOOKUP($A13&amp;$B13&amp;$C13, [3]TOC!$A$2:$A$55&amp;[3]TOC!$B$2:$B$55&amp;[3]TOC!$C$2:$C$55, [3]TOC!$M$2:$M$55, "NA")</f>
        <v>NA</v>
      </c>
      <c r="L13" s="6" t="str" cm="1">
        <f t="array" ref="L13">_xlfn.XLOOKUP($A13&amp;$B13&amp;$C13, [3]TOC!$A$2:$A$55&amp;[3]TOC!$B$2:$B$55&amp;[3]TOC!$C$2:$C$55, [3]TOC!$N$2:$N$55, "NA")</f>
        <v>NA</v>
      </c>
      <c r="M13" s="6" t="str" cm="1">
        <f t="array" ref="M13">_xlfn.XLOOKUP($A13&amp;$B13&amp;$C13, [3]TOC!$A$2:$A$55&amp;[3]TOC!$B$2:$B$55&amp;[3]TOC!$C$2:$C$55, [3]TOC!$O$2:$O$55, "NA")</f>
        <v>NA</v>
      </c>
      <c r="N13" s="6" t="str" cm="1">
        <f t="array" ref="N13">_xlfn.XLOOKUP($A13&amp;$B13&amp;$C13, [3]TOC!$A$2:$A$55&amp;[3]TOC!$B$2:$B$55&amp;[3]TOC!$C$2:$C$55, [3]TOC!$P$2:$P$55, "NA")</f>
        <v>NA</v>
      </c>
      <c r="O13" s="6" t="str" cm="1">
        <f t="array" ref="O13">_xlfn.XLOOKUP($A13&amp;$B13&amp;$C13, [3]TOC!$A$2:$A$55&amp;[3]TOC!$B$2:$B$55&amp;[3]TOC!$C$2:$C$55, [3]TOC!$Q$2:$Q$55, "NA")</f>
        <v>NA</v>
      </c>
      <c r="P13" s="6" t="str" cm="1">
        <f t="array" ref="P13">_xlfn.XLOOKUP($A13&amp;$B13&amp;$C13, [3]TOC!$A$2:$A$55&amp;[3]TOC!$B$2:$B$55&amp;[3]TOC!$C$2:$C$55, [3]TOC!$R$2:$R$55, "NA")</f>
        <v>NA</v>
      </c>
      <c r="Q13" s="6" t="str" cm="1">
        <f t="array" ref="Q13">_xlfn.XLOOKUP($A13&amp;$B13&amp;$C13, [3]DOC_2_component_model!$A$2:$A$55&amp;[3]DOC_2_component_model!$B$2:$B$55&amp;[3]DOC_2_component_model!$C$2:$C$55, [3]DOC_2_component_model!$Q$2:$Q$55, "NA")</f>
        <v>NA</v>
      </c>
    </row>
    <row r="14" spans="1:17" x14ac:dyDescent="0.25">
      <c r="A14">
        <v>0</v>
      </c>
      <c r="B14">
        <v>10</v>
      </c>
      <c r="C14" t="s">
        <v>36</v>
      </c>
      <c r="D14">
        <v>1</v>
      </c>
      <c r="E14">
        <v>55.250236010178902</v>
      </c>
      <c r="F14">
        <v>-4.4844699930399603</v>
      </c>
      <c r="G14">
        <v>331.82421900000003</v>
      </c>
      <c r="H14" t="str" cm="1">
        <f t="array" ref="H14">_xlfn.XLOOKUP($A14&amp;$B14&amp;$C14, [3]TOC!$A$2:$A$55&amp;[3]TOC!$B$2:$B$55&amp;[3]TOC!$C$2:$C$55, [3]TOC!$D$2:$D$55, "NA")</f>
        <v>15.10.2023</v>
      </c>
      <c r="I14" cm="1">
        <f t="array" ref="I14">_xlfn.XLOOKUP($A14&amp;$B14&amp;$C14, [3]TOC!$A$2:$A$55&amp;[3]TOC!$B$2:$B$55&amp;[3]TOC!$C$2:$C$55, [3]TOC!$F$2:$F$55, "NA")</f>
        <v>3</v>
      </c>
      <c r="J14" s="6" cm="1">
        <f t="array" ref="J14">_xlfn.XLOOKUP($A14&amp;$B14&amp;$C14, [3]TOC!$A$2:$A$55&amp;[3]TOC!$B$2:$B$55&amp;[3]TOC!$C$2:$C$55, [3]TOC!$L$2:$L$55, "NA")</f>
        <v>0.82163280191672383</v>
      </c>
      <c r="K14" s="6" cm="1">
        <f t="array" ref="K14">_xlfn.XLOOKUP($A14&amp;$B14&amp;$C14, [3]TOC!$A$2:$A$55&amp;[3]TOC!$B$2:$B$55&amp;[3]TOC!$C$2:$C$55, [3]TOC!$M$2:$M$55, "NA")</f>
        <v>0.81685738901446603</v>
      </c>
      <c r="L14" s="6" cm="1">
        <f t="array" ref="L14">_xlfn.XLOOKUP($A14&amp;$B14&amp;$C14, [3]TOC!$A$2:$A$55&amp;[3]TOC!$B$2:$B$55&amp;[3]TOC!$C$2:$C$55, [3]TOC!$N$2:$N$55, "NA")</f>
        <v>0.23790796238421805</v>
      </c>
      <c r="M14" s="6" cm="1">
        <f t="array" ref="M14">_xlfn.XLOOKUP($A14&amp;$B14&amp;$C14, [3]TOC!$A$2:$A$55&amp;[3]TOC!$B$2:$B$55&amp;[3]TOC!$C$2:$C$55, [3]TOC!$O$2:$O$55, "NA")</f>
        <v>34.643577680502396</v>
      </c>
      <c r="N14" s="6" cm="1">
        <f t="array" ref="N14">_xlfn.XLOOKUP($A14&amp;$B14&amp;$C14, [3]TOC!$A$2:$A$55&amp;[3]TOC!$B$2:$B$55&amp;[3]TOC!$C$2:$C$55, [3]TOC!$P$2:$P$55, "NA")</f>
        <v>4.127263196839964</v>
      </c>
      <c r="O14" s="6" cm="1">
        <f t="array" ref="O14">_xlfn.XLOOKUP($A14&amp;$B14&amp;$C14, [3]TOC!$A$2:$A$55&amp;[3]TOC!$B$2:$B$55&amp;[3]TOC!$C$2:$C$55, [3]TOC!$Q$2:$Q$55, "NA")</f>
        <v>3.4535742044219533</v>
      </c>
      <c r="P14" s="6" cm="1">
        <f t="array" ref="P14">_xlfn.XLOOKUP($A14&amp;$B14&amp;$C14, [3]TOC!$A$2:$A$55&amp;[3]TOC!$B$2:$B$55&amp;[3]TOC!$C$2:$C$55, [3]TOC!$R$2:$R$55, "NA")</f>
        <v>3.4335016820296782</v>
      </c>
      <c r="Q14" s="6" cm="1">
        <f t="array" ref="Q14">_xlfn.XLOOKUP($A14&amp;$B14&amp;$C14, [3]DOC_2_component_model!$A$2:$A$55&amp;[3]DOC_2_component_model!$B$2:$B$55&amp;[3]DOC_2_component_model!$C$2:$C$55, [3]DOC_2_component_model!$Q$2:$Q$55, "NA")</f>
        <v>48.834009048736611</v>
      </c>
    </row>
    <row r="15" spans="1:17" x14ac:dyDescent="0.25">
      <c r="A15">
        <v>0</v>
      </c>
      <c r="B15">
        <v>20</v>
      </c>
      <c r="C15" t="s">
        <v>36</v>
      </c>
      <c r="D15">
        <v>1</v>
      </c>
      <c r="E15">
        <v>55.250206002965498</v>
      </c>
      <c r="F15">
        <v>-4.4845040235668403</v>
      </c>
      <c r="G15">
        <v>333.71362299999902</v>
      </c>
      <c r="H15" t="str" cm="1">
        <f t="array" ref="H15">_xlfn.XLOOKUP($A15&amp;$B15&amp;$C15, [3]TOC!$A$2:$A$55&amp;[3]TOC!$B$2:$B$55&amp;[3]TOC!$C$2:$C$55, [3]TOC!$D$2:$D$55, "NA")</f>
        <v>NA</v>
      </c>
      <c r="I15" t="str" cm="1">
        <f t="array" ref="I15">_xlfn.XLOOKUP($A15&amp;$B15&amp;$C15, [3]TOC!$A$2:$A$55&amp;[3]TOC!$B$2:$B$55&amp;[3]TOC!$C$2:$C$55, [3]TOC!$F$2:$F$55, "NA")</f>
        <v>NA</v>
      </c>
      <c r="J15" s="6" t="str" cm="1">
        <f t="array" ref="J15">_xlfn.XLOOKUP($A15&amp;$B15&amp;$C15, [3]TOC!$A$2:$A$55&amp;[3]TOC!$B$2:$B$55&amp;[3]TOC!$C$2:$C$55, [3]TOC!$L$2:$L$55, "NA")</f>
        <v>NA</v>
      </c>
      <c r="K15" s="6" t="str" cm="1">
        <f t="array" ref="K15">_xlfn.XLOOKUP($A15&amp;$B15&amp;$C15, [3]TOC!$A$2:$A$55&amp;[3]TOC!$B$2:$B$55&amp;[3]TOC!$C$2:$C$55, [3]TOC!$M$2:$M$55, "NA")</f>
        <v>NA</v>
      </c>
      <c r="L15" s="6" t="str" cm="1">
        <f t="array" ref="L15">_xlfn.XLOOKUP($A15&amp;$B15&amp;$C15, [3]TOC!$A$2:$A$55&amp;[3]TOC!$B$2:$B$55&amp;[3]TOC!$C$2:$C$55, [3]TOC!$N$2:$N$55, "NA")</f>
        <v>NA</v>
      </c>
      <c r="M15" s="6" t="str" cm="1">
        <f t="array" ref="M15">_xlfn.XLOOKUP($A15&amp;$B15&amp;$C15, [3]TOC!$A$2:$A$55&amp;[3]TOC!$B$2:$B$55&amp;[3]TOC!$C$2:$C$55, [3]TOC!$O$2:$O$55, "NA")</f>
        <v>NA</v>
      </c>
      <c r="N15" s="6" t="str" cm="1">
        <f t="array" ref="N15">_xlfn.XLOOKUP($A15&amp;$B15&amp;$C15, [3]TOC!$A$2:$A$55&amp;[3]TOC!$B$2:$B$55&amp;[3]TOC!$C$2:$C$55, [3]TOC!$P$2:$P$55, "NA")</f>
        <v>NA</v>
      </c>
      <c r="O15" s="6" t="str" cm="1">
        <f t="array" ref="O15">_xlfn.XLOOKUP($A15&amp;$B15&amp;$C15, [3]TOC!$A$2:$A$55&amp;[3]TOC!$B$2:$B$55&amp;[3]TOC!$C$2:$C$55, [3]TOC!$Q$2:$Q$55, "NA")</f>
        <v>NA</v>
      </c>
      <c r="P15" s="6" t="str" cm="1">
        <f t="array" ref="P15">_xlfn.XLOOKUP($A15&amp;$B15&amp;$C15, [3]TOC!$A$2:$A$55&amp;[3]TOC!$B$2:$B$55&amp;[3]TOC!$C$2:$C$55, [3]TOC!$R$2:$R$55, "NA")</f>
        <v>NA</v>
      </c>
      <c r="Q15" s="6" t="str" cm="1">
        <f t="array" ref="Q15">_xlfn.XLOOKUP($A15&amp;$B15&amp;$C15, [3]DOC_2_component_model!$A$2:$A$55&amp;[3]DOC_2_component_model!$B$2:$B$55&amp;[3]DOC_2_component_model!$C$2:$C$55, [3]DOC_2_component_model!$Q$2:$Q$55, "NA")</f>
        <v>NA</v>
      </c>
    </row>
    <row r="16" spans="1:17" x14ac:dyDescent="0.25">
      <c r="A16">
        <v>0</v>
      </c>
      <c r="B16">
        <v>30</v>
      </c>
      <c r="C16" t="s">
        <v>36</v>
      </c>
      <c r="D16">
        <v>0</v>
      </c>
      <c r="E16">
        <v>55.250138999999997</v>
      </c>
      <c r="F16">
        <v>-4.4846430000000002</v>
      </c>
      <c r="G16" t="s">
        <v>26</v>
      </c>
      <c r="H16" t="str" cm="1">
        <f t="array" ref="H16">_xlfn.XLOOKUP($A16&amp;$B16&amp;$C16, [3]TOC!$A$2:$A$55&amp;[3]TOC!$B$2:$B$55&amp;[3]TOC!$C$2:$C$55, [3]TOC!$D$2:$D$55, "NA")</f>
        <v>NA</v>
      </c>
      <c r="I16" t="str" cm="1">
        <f t="array" ref="I16">_xlfn.XLOOKUP($A16&amp;$B16&amp;$C16, [3]TOC!$A$2:$A$55&amp;[3]TOC!$B$2:$B$55&amp;[3]TOC!$C$2:$C$55, [3]TOC!$F$2:$F$55, "NA")</f>
        <v>NA</v>
      </c>
      <c r="J16" s="6" t="str" cm="1">
        <f t="array" ref="J16">_xlfn.XLOOKUP($A16&amp;$B16&amp;$C16, [3]TOC!$A$2:$A$55&amp;[3]TOC!$B$2:$B$55&amp;[3]TOC!$C$2:$C$55, [3]TOC!$L$2:$L$55, "NA")</f>
        <v>NA</v>
      </c>
      <c r="K16" s="6" t="str" cm="1">
        <f t="array" ref="K16">_xlfn.XLOOKUP($A16&amp;$B16&amp;$C16, [3]TOC!$A$2:$A$55&amp;[3]TOC!$B$2:$B$55&amp;[3]TOC!$C$2:$C$55, [3]TOC!$M$2:$M$55, "NA")</f>
        <v>NA</v>
      </c>
      <c r="L16" s="6" t="str" cm="1">
        <f t="array" ref="L16">_xlfn.XLOOKUP($A16&amp;$B16&amp;$C16, [3]TOC!$A$2:$A$55&amp;[3]TOC!$B$2:$B$55&amp;[3]TOC!$C$2:$C$55, [3]TOC!$N$2:$N$55, "NA")</f>
        <v>NA</v>
      </c>
      <c r="M16" s="6" t="str" cm="1">
        <f t="array" ref="M16">_xlfn.XLOOKUP($A16&amp;$B16&amp;$C16, [3]TOC!$A$2:$A$55&amp;[3]TOC!$B$2:$B$55&amp;[3]TOC!$C$2:$C$55, [3]TOC!$O$2:$O$55, "NA")</f>
        <v>NA</v>
      </c>
      <c r="N16" s="6" t="str" cm="1">
        <f t="array" ref="N16">_xlfn.XLOOKUP($A16&amp;$B16&amp;$C16, [3]TOC!$A$2:$A$55&amp;[3]TOC!$B$2:$B$55&amp;[3]TOC!$C$2:$C$55, [3]TOC!$P$2:$P$55, "NA")</f>
        <v>NA</v>
      </c>
      <c r="O16" s="6" t="str" cm="1">
        <f t="array" ref="O16">_xlfn.XLOOKUP($A16&amp;$B16&amp;$C16, [3]TOC!$A$2:$A$55&amp;[3]TOC!$B$2:$B$55&amp;[3]TOC!$C$2:$C$55, [3]TOC!$Q$2:$Q$55, "NA")</f>
        <v>NA</v>
      </c>
      <c r="P16" s="6" t="str" cm="1">
        <f t="array" ref="P16">_xlfn.XLOOKUP($A16&amp;$B16&amp;$C16, [3]TOC!$A$2:$A$55&amp;[3]TOC!$B$2:$B$55&amp;[3]TOC!$C$2:$C$55, [3]TOC!$R$2:$R$55, "NA")</f>
        <v>NA</v>
      </c>
      <c r="Q16" s="6" t="str" cm="1">
        <f t="array" ref="Q16">_xlfn.XLOOKUP($A16&amp;$B16&amp;$C16, [3]DOC_2_component_model!$A$2:$A$55&amp;[3]DOC_2_component_model!$B$2:$B$55&amp;[3]DOC_2_component_model!$C$2:$C$55, [3]DOC_2_component_model!$Q$2:$Q$55, "NA")</f>
        <v>NA</v>
      </c>
    </row>
    <row r="17" spans="1:17" x14ac:dyDescent="0.25">
      <c r="A17">
        <v>0</v>
      </c>
      <c r="B17">
        <v>40</v>
      </c>
      <c r="C17" t="s">
        <v>36</v>
      </c>
      <c r="D17">
        <v>0</v>
      </c>
      <c r="E17">
        <v>55.250069959999998</v>
      </c>
      <c r="F17">
        <v>-4.4847170079999996</v>
      </c>
      <c r="G17">
        <v>441.84515399999998</v>
      </c>
      <c r="H17" t="str" cm="1">
        <f t="array" ref="H17">_xlfn.XLOOKUP($A17&amp;$B17&amp;$C17, [3]TOC!$A$2:$A$55&amp;[3]TOC!$B$2:$B$55&amp;[3]TOC!$C$2:$C$55, [3]TOC!$D$2:$D$55, "NA")</f>
        <v>NA</v>
      </c>
      <c r="I17" t="str" cm="1">
        <f t="array" ref="I17">_xlfn.XLOOKUP($A17&amp;$B17&amp;$C17, [3]TOC!$A$2:$A$55&amp;[3]TOC!$B$2:$B$55&amp;[3]TOC!$C$2:$C$55, [3]TOC!$F$2:$F$55, "NA")</f>
        <v>NA</v>
      </c>
      <c r="J17" s="6" t="str" cm="1">
        <f t="array" ref="J17">_xlfn.XLOOKUP($A17&amp;$B17&amp;$C17, [3]TOC!$A$2:$A$55&amp;[3]TOC!$B$2:$B$55&amp;[3]TOC!$C$2:$C$55, [3]TOC!$L$2:$L$55, "NA")</f>
        <v>NA</v>
      </c>
      <c r="K17" s="6" t="str" cm="1">
        <f t="array" ref="K17">_xlfn.XLOOKUP($A17&amp;$B17&amp;$C17, [3]TOC!$A$2:$A$55&amp;[3]TOC!$B$2:$B$55&amp;[3]TOC!$C$2:$C$55, [3]TOC!$M$2:$M$55, "NA")</f>
        <v>NA</v>
      </c>
      <c r="L17" s="6" t="str" cm="1">
        <f t="array" ref="L17">_xlfn.XLOOKUP($A17&amp;$B17&amp;$C17, [3]TOC!$A$2:$A$55&amp;[3]TOC!$B$2:$B$55&amp;[3]TOC!$C$2:$C$55, [3]TOC!$N$2:$N$55, "NA")</f>
        <v>NA</v>
      </c>
      <c r="M17" s="6" t="str" cm="1">
        <f t="array" ref="M17">_xlfn.XLOOKUP($A17&amp;$B17&amp;$C17, [3]TOC!$A$2:$A$55&amp;[3]TOC!$B$2:$B$55&amp;[3]TOC!$C$2:$C$55, [3]TOC!$O$2:$O$55, "NA")</f>
        <v>NA</v>
      </c>
      <c r="N17" s="6" t="str" cm="1">
        <f t="array" ref="N17">_xlfn.XLOOKUP($A17&amp;$B17&amp;$C17, [3]TOC!$A$2:$A$55&amp;[3]TOC!$B$2:$B$55&amp;[3]TOC!$C$2:$C$55, [3]TOC!$P$2:$P$55, "NA")</f>
        <v>NA</v>
      </c>
      <c r="O17" s="6" t="str" cm="1">
        <f t="array" ref="O17">_xlfn.XLOOKUP($A17&amp;$B17&amp;$C17, [3]TOC!$A$2:$A$55&amp;[3]TOC!$B$2:$B$55&amp;[3]TOC!$C$2:$C$55, [3]TOC!$Q$2:$Q$55, "NA")</f>
        <v>NA</v>
      </c>
      <c r="P17" s="6" t="str" cm="1">
        <f t="array" ref="P17">_xlfn.XLOOKUP($A17&amp;$B17&amp;$C17, [3]TOC!$A$2:$A$55&amp;[3]TOC!$B$2:$B$55&amp;[3]TOC!$C$2:$C$55, [3]TOC!$R$2:$R$55, "NA")</f>
        <v>NA</v>
      </c>
      <c r="Q17" s="6" t="str" cm="1">
        <f t="array" ref="Q17">_xlfn.XLOOKUP($A17&amp;$B17&amp;$C17, [3]DOC_2_component_model!$A$2:$A$55&amp;[3]DOC_2_component_model!$B$2:$B$55&amp;[3]DOC_2_component_model!$C$2:$C$55, [3]DOC_2_component_model!$Q$2:$Q$55, "NA")</f>
        <v>NA</v>
      </c>
    </row>
    <row r="18" spans="1:17" x14ac:dyDescent="0.25">
      <c r="A18">
        <v>0</v>
      </c>
      <c r="B18">
        <v>50</v>
      </c>
      <c r="C18" t="s">
        <v>36</v>
      </c>
      <c r="D18">
        <v>1</v>
      </c>
      <c r="E18">
        <v>55.249944990000003</v>
      </c>
      <c r="F18">
        <v>-4.4847900139999997</v>
      </c>
      <c r="G18">
        <v>349.35732999999999</v>
      </c>
      <c r="H18" t="str" cm="1">
        <f t="array" ref="H18">_xlfn.XLOOKUP($A18&amp;$B18&amp;$C18, [3]TOC!$A$2:$A$55&amp;[3]TOC!$B$2:$B$55&amp;[3]TOC!$C$2:$C$55, [3]TOC!$D$2:$D$55, "NA")</f>
        <v>15.10.2023</v>
      </c>
      <c r="I18" cm="1">
        <f t="array" ref="I18">_xlfn.XLOOKUP($A18&amp;$B18&amp;$C18, [3]TOC!$A$2:$A$55&amp;[3]TOC!$B$2:$B$55&amp;[3]TOC!$C$2:$C$55, [3]TOC!$F$2:$F$55, "NA")</f>
        <v>3</v>
      </c>
      <c r="J18" s="6" cm="1">
        <f t="array" ref="J18">_xlfn.XLOOKUP($A18&amp;$B18&amp;$C18, [3]TOC!$A$2:$A$55&amp;[3]TOC!$B$2:$B$55&amp;[3]TOC!$C$2:$C$55, [3]TOC!$L$2:$L$55, "NA")</f>
        <v>0.50448380319745867</v>
      </c>
      <c r="K18" s="6" cm="1">
        <f t="array" ref="K18">_xlfn.XLOOKUP($A18&amp;$B18&amp;$C18, [3]TOC!$A$2:$A$55&amp;[3]TOC!$B$2:$B$55&amp;[3]TOC!$C$2:$C$55, [3]TOC!$M$2:$M$55, "NA")</f>
        <v>0.50318981994890954</v>
      </c>
      <c r="L18" s="6" cm="1">
        <f t="array" ref="L18">_xlfn.XLOOKUP($A18&amp;$B18&amp;$C18, [3]TOC!$A$2:$A$55&amp;[3]TOC!$B$2:$B$55&amp;[3]TOC!$C$2:$C$55, [3]TOC!$N$2:$N$55, "NA")</f>
        <v>0.14988632945815036</v>
      </c>
      <c r="M18" s="6" cm="1">
        <f t="array" ref="M18">_xlfn.XLOOKUP($A18&amp;$B18&amp;$C18, [3]TOC!$A$2:$A$55&amp;[3]TOC!$B$2:$B$55&amp;[3]TOC!$C$2:$C$55, [3]TOC!$O$2:$O$55, "NA")</f>
        <v>21.323319734293264</v>
      </c>
      <c r="N18" s="6" cm="1">
        <f t="array" ref="N18">_xlfn.XLOOKUP($A18&amp;$B18&amp;$C18, [3]TOC!$A$2:$A$55&amp;[3]TOC!$B$2:$B$55&amp;[3]TOC!$C$2:$C$55, [3]TOC!$P$2:$P$55, "NA")</f>
        <v>3.6944019515294952</v>
      </c>
      <c r="O18" s="6" cm="1">
        <f t="array" ref="O18">_xlfn.XLOOKUP($A18&amp;$B18&amp;$C18, [3]TOC!$A$2:$A$55&amp;[3]TOC!$B$2:$B$55&amp;[3]TOC!$C$2:$C$55, [3]TOC!$Q$2:$Q$55, "NA")</f>
        <v>3.3657759518243133</v>
      </c>
      <c r="P18" s="6" cm="1">
        <f t="array" ref="P18">_xlfn.XLOOKUP($A18&amp;$B18&amp;$C18, [3]TOC!$A$2:$A$55&amp;[3]TOC!$B$2:$B$55&amp;[3]TOC!$C$2:$C$55, [3]TOC!$R$2:$R$55, "NA")</f>
        <v>3.3571428546417552</v>
      </c>
      <c r="Q18" s="6" cm="1">
        <f t="array" ref="Q18">_xlfn.XLOOKUP($A18&amp;$B18&amp;$C18, [3]DOC_2_component_model!$A$2:$A$55&amp;[3]DOC_2_component_model!$B$2:$B$55&amp;[3]DOC_2_component_model!$C$2:$C$55, [3]DOC_2_component_model!$Q$2:$Q$55, "NA")</f>
        <v>29.450304370789976</v>
      </c>
    </row>
    <row r="19" spans="1:17" x14ac:dyDescent="0.25">
      <c r="A19">
        <v>0</v>
      </c>
      <c r="B19">
        <v>60</v>
      </c>
      <c r="C19" t="s">
        <v>36</v>
      </c>
      <c r="D19">
        <v>1</v>
      </c>
      <c r="E19">
        <v>55.249875000000003</v>
      </c>
      <c r="F19">
        <v>-4.484792026</v>
      </c>
      <c r="G19">
        <v>342.23767099999998</v>
      </c>
      <c r="H19" t="str" cm="1">
        <f t="array" ref="H19">_xlfn.XLOOKUP($A19&amp;$B19&amp;$C19, [3]TOC!$A$2:$A$55&amp;[3]TOC!$B$2:$B$55&amp;[3]TOC!$C$2:$C$55, [3]TOC!$D$2:$D$55, "NA")</f>
        <v>15.10.2023</v>
      </c>
      <c r="I19" cm="1">
        <f t="array" ref="I19">_xlfn.XLOOKUP($A19&amp;$B19&amp;$C19, [3]TOC!$A$2:$A$55&amp;[3]TOC!$B$2:$B$55&amp;[3]TOC!$C$2:$C$55, [3]TOC!$F$2:$F$55, "NA")</f>
        <v>3</v>
      </c>
      <c r="J19" s="6" cm="1">
        <f t="array" ref="J19">_xlfn.XLOOKUP($A19&amp;$B19&amp;$C19, [3]TOC!$A$2:$A$55&amp;[3]TOC!$B$2:$B$55&amp;[3]TOC!$C$2:$C$55, [3]TOC!$L$2:$L$55, "NA")</f>
        <v>0.41082410277910164</v>
      </c>
      <c r="K19" s="6" cm="1">
        <f t="array" ref="K19">_xlfn.XLOOKUP($A19&amp;$B19&amp;$C19, [3]TOC!$A$2:$A$55&amp;[3]TOC!$B$2:$B$55&amp;[3]TOC!$C$2:$C$55, [3]TOC!$M$2:$M$55, "NA")</f>
        <v>0.40888312817897837</v>
      </c>
      <c r="L19" s="6" cm="1">
        <f t="array" ref="L19">_xlfn.XLOOKUP($A19&amp;$B19&amp;$C19, [3]TOC!$A$2:$A$55&amp;[3]TOC!$B$2:$B$55&amp;[3]TOC!$C$2:$C$55, [3]TOC!$N$2:$N$55, "NA")</f>
        <v>0.11162141237933482</v>
      </c>
      <c r="M19" s="6" cm="1">
        <f t="array" ref="M19">_xlfn.XLOOKUP($A19&amp;$B19&amp;$C19, [3]TOC!$A$2:$A$55&amp;[3]TOC!$B$2:$B$55&amp;[3]TOC!$C$2:$C$55, [3]TOC!$O$2:$O$55, "NA")</f>
        <v>17.389612316722271</v>
      </c>
      <c r="N19" s="6" cm="1">
        <f t="array" ref="N19">_xlfn.XLOOKUP($A19&amp;$B19&amp;$C19, [3]TOC!$A$2:$A$55&amp;[3]TOC!$B$2:$B$55&amp;[3]TOC!$C$2:$C$55, [3]TOC!$P$2:$P$55, "NA")</f>
        <v>3.5642587168869904</v>
      </c>
      <c r="O19" s="6" cm="1">
        <f t="array" ref="O19">_xlfn.XLOOKUP($A19&amp;$B19&amp;$C19, [3]TOC!$A$2:$A$55&amp;[3]TOC!$B$2:$B$55&amp;[3]TOC!$C$2:$C$55, [3]TOC!$Q$2:$Q$55, "NA")</f>
        <v>3.6805133891600903</v>
      </c>
      <c r="P19" s="6" cm="1">
        <f t="array" ref="P19">_xlfn.XLOOKUP($A19&amp;$B19&amp;$C19, [3]TOC!$A$2:$A$55&amp;[3]TOC!$B$2:$B$55&amp;[3]TOC!$C$2:$C$55, [3]TOC!$R$2:$R$55, "NA")</f>
        <v>3.6631244800005551</v>
      </c>
      <c r="Q19" s="6" cm="1">
        <f t="array" ref="Q19">_xlfn.XLOOKUP($A19&amp;$B19&amp;$C19, [3]DOC_2_component_model!$A$2:$A$55&amp;[3]DOC_2_component_model!$B$2:$B$55&amp;[3]DOC_2_component_model!$C$2:$C$55, [3]DOC_2_component_model!$Q$2:$Q$55, "NA")</f>
        <v>26.946521608494191</v>
      </c>
    </row>
    <row r="20" spans="1:17" x14ac:dyDescent="0.25">
      <c r="A20">
        <v>0</v>
      </c>
      <c r="B20">
        <v>70</v>
      </c>
      <c r="C20" t="s">
        <v>36</v>
      </c>
      <c r="D20">
        <v>1</v>
      </c>
      <c r="E20">
        <v>55.249768969999998</v>
      </c>
      <c r="F20">
        <v>-4.4848170039999999</v>
      </c>
      <c r="G20">
        <v>312.73947099999998</v>
      </c>
      <c r="H20" t="str" cm="1">
        <f t="array" ref="H20">_xlfn.XLOOKUP($A20&amp;$B20&amp;$C20, [3]TOC!$A$2:$A$55&amp;[3]TOC!$B$2:$B$55&amp;[3]TOC!$C$2:$C$55, [3]TOC!$D$2:$D$55, "NA")</f>
        <v>15.10.2023</v>
      </c>
      <c r="I20" cm="1">
        <f t="array" ref="I20">_xlfn.XLOOKUP($A20&amp;$B20&amp;$C20, [3]TOC!$A$2:$A$55&amp;[3]TOC!$B$2:$B$55&amp;[3]TOC!$C$2:$C$55, [3]TOC!$F$2:$F$55, "NA")</f>
        <v>3</v>
      </c>
      <c r="J20" s="6" cm="1">
        <f t="array" ref="J20">_xlfn.XLOOKUP($A20&amp;$B20&amp;$C20, [3]TOC!$A$2:$A$55&amp;[3]TOC!$B$2:$B$55&amp;[3]TOC!$C$2:$C$55, [3]TOC!$L$2:$L$55, "NA")</f>
        <v>0.35025338862696692</v>
      </c>
      <c r="K20" s="6" cm="1">
        <f t="array" ref="K20">_xlfn.XLOOKUP($A20&amp;$B20&amp;$C20, [3]TOC!$A$2:$A$55&amp;[3]TOC!$B$2:$B$55&amp;[3]TOC!$C$2:$C$55, [3]TOC!$M$2:$M$55, "NA")</f>
        <v>0.34763461356328973</v>
      </c>
      <c r="L20" s="6" cm="1">
        <f t="array" ref="L20">_xlfn.XLOOKUP($A20&amp;$B20&amp;$C20, [3]TOC!$A$2:$A$55&amp;[3]TOC!$B$2:$B$55&amp;[3]TOC!$C$2:$C$55, [3]TOC!$N$2:$N$55, "NA")</f>
        <v>9.0794452681042276E-2</v>
      </c>
      <c r="M20" s="6" cm="1">
        <f t="array" ref="M20">_xlfn.XLOOKUP($A20&amp;$B20&amp;$C20, [3]TOC!$A$2:$A$55&amp;[3]TOC!$B$2:$B$55&amp;[3]TOC!$C$2:$C$55, [3]TOC!$O$2:$O$55, "NA")</f>
        <v>14.84564232233261</v>
      </c>
      <c r="N20" s="6" cm="1">
        <f t="array" ref="N20">_xlfn.XLOOKUP($A20&amp;$B20&amp;$C20, [3]TOC!$A$2:$A$55&amp;[3]TOC!$B$2:$B$55&amp;[3]TOC!$C$2:$C$55, [3]TOC!$P$2:$P$55, "NA")</f>
        <v>3.4797357667173396</v>
      </c>
      <c r="O20" s="6" cm="1">
        <f t="array" ref="O20">_xlfn.XLOOKUP($A20&amp;$B20&amp;$C20, [3]TOC!$A$2:$A$55&amp;[3]TOC!$B$2:$B$55&amp;[3]TOC!$C$2:$C$55, [3]TOC!$Q$2:$Q$55, "NA")</f>
        <v>3.8576518529980546</v>
      </c>
      <c r="P20" s="6" cm="1">
        <f t="array" ref="P20">_xlfn.XLOOKUP($A20&amp;$B20&amp;$C20, [3]TOC!$A$2:$A$55&amp;[3]TOC!$B$2:$B$55&amp;[3]TOC!$C$2:$C$55, [3]TOC!$R$2:$R$55, "NA")</f>
        <v>3.8288089558127294</v>
      </c>
      <c r="Q20" s="6" cm="1">
        <f t="array" ref="Q20">_xlfn.XLOOKUP($A20&amp;$B20&amp;$C20, [3]DOC_2_component_model!$A$2:$A$55&amp;[3]DOC_2_component_model!$B$2:$B$55&amp;[3]DOC_2_component_model!$C$2:$C$55, [3]DOC_2_component_model!$Q$2:$Q$55, "NA")</f>
        <v>24.186719464958475</v>
      </c>
    </row>
    <row r="21" spans="1:17" x14ac:dyDescent="0.25">
      <c r="A21">
        <v>0</v>
      </c>
      <c r="B21">
        <v>80</v>
      </c>
      <c r="C21" t="s">
        <v>36</v>
      </c>
      <c r="D21">
        <v>1</v>
      </c>
      <c r="E21">
        <v>55.249690010000002</v>
      </c>
      <c r="F21">
        <v>-4.4849050139999997</v>
      </c>
      <c r="G21">
        <v>337.29708900000003</v>
      </c>
      <c r="H21" t="str" cm="1">
        <f t="array" ref="H21">_xlfn.XLOOKUP($A21&amp;$B21&amp;$C21, [3]TOC!$A$2:$A$55&amp;[3]TOC!$B$2:$B$55&amp;[3]TOC!$C$2:$C$55, [3]TOC!$D$2:$D$55, "NA")</f>
        <v>NA</v>
      </c>
      <c r="I21" t="str" cm="1">
        <f t="array" ref="I21">_xlfn.XLOOKUP($A21&amp;$B21&amp;$C21, [3]TOC!$A$2:$A$55&amp;[3]TOC!$B$2:$B$55&amp;[3]TOC!$C$2:$C$55, [3]TOC!$F$2:$F$55, "NA")</f>
        <v>NA</v>
      </c>
      <c r="J21" s="6" t="str" cm="1">
        <f t="array" ref="J21">_xlfn.XLOOKUP($A21&amp;$B21&amp;$C21, [3]TOC!$A$2:$A$55&amp;[3]TOC!$B$2:$B$55&amp;[3]TOC!$C$2:$C$55, [3]TOC!$L$2:$L$55, "NA")</f>
        <v>NA</v>
      </c>
      <c r="K21" s="6" t="str" cm="1">
        <f t="array" ref="K21">_xlfn.XLOOKUP($A21&amp;$B21&amp;$C21, [3]TOC!$A$2:$A$55&amp;[3]TOC!$B$2:$B$55&amp;[3]TOC!$C$2:$C$55, [3]TOC!$M$2:$M$55, "NA")</f>
        <v>NA</v>
      </c>
      <c r="L21" s="6" t="str" cm="1">
        <f t="array" ref="L21">_xlfn.XLOOKUP($A21&amp;$B21&amp;$C21, [3]TOC!$A$2:$A$55&amp;[3]TOC!$B$2:$B$55&amp;[3]TOC!$C$2:$C$55, [3]TOC!$N$2:$N$55, "NA")</f>
        <v>NA</v>
      </c>
      <c r="M21" s="6" t="str" cm="1">
        <f t="array" ref="M21">_xlfn.XLOOKUP($A21&amp;$B21&amp;$C21, [3]TOC!$A$2:$A$55&amp;[3]TOC!$B$2:$B$55&amp;[3]TOC!$C$2:$C$55, [3]TOC!$O$2:$O$55, "NA")</f>
        <v>NA</v>
      </c>
      <c r="N21" s="6" t="str" cm="1">
        <f t="array" ref="N21">_xlfn.XLOOKUP($A21&amp;$B21&amp;$C21, [3]TOC!$A$2:$A$55&amp;[3]TOC!$B$2:$B$55&amp;[3]TOC!$C$2:$C$55, [3]TOC!$P$2:$P$55, "NA")</f>
        <v>NA</v>
      </c>
      <c r="O21" s="6" t="str" cm="1">
        <f t="array" ref="O21">_xlfn.XLOOKUP($A21&amp;$B21&amp;$C21, [3]TOC!$A$2:$A$55&amp;[3]TOC!$B$2:$B$55&amp;[3]TOC!$C$2:$C$55, [3]TOC!$Q$2:$Q$55, "NA")</f>
        <v>NA</v>
      </c>
      <c r="P21" s="6" t="str" cm="1">
        <f t="array" ref="P21">_xlfn.XLOOKUP($A21&amp;$B21&amp;$C21, [3]TOC!$A$2:$A$55&amp;[3]TOC!$B$2:$B$55&amp;[3]TOC!$C$2:$C$55, [3]TOC!$R$2:$R$55, "NA")</f>
        <v>NA</v>
      </c>
      <c r="Q21" s="6" t="str" cm="1">
        <f t="array" ref="Q21">_xlfn.XLOOKUP($A21&amp;$B21&amp;$C21, [3]DOC_2_component_model!$A$2:$A$55&amp;[3]DOC_2_component_model!$B$2:$B$55&amp;[3]DOC_2_component_model!$C$2:$C$55, [3]DOC_2_component_model!$Q$2:$Q$55, "NA")</f>
        <v>NA</v>
      </c>
    </row>
    <row r="22" spans="1:17" x14ac:dyDescent="0.25">
      <c r="A22">
        <v>0</v>
      </c>
      <c r="B22">
        <v>90</v>
      </c>
      <c r="C22" t="s">
        <v>36</v>
      </c>
      <c r="D22">
        <v>1</v>
      </c>
      <c r="E22">
        <v>55.249610969999999</v>
      </c>
      <c r="F22">
        <v>-4.4849490190000001</v>
      </c>
      <c r="G22">
        <v>371.58544899999998</v>
      </c>
      <c r="H22" t="str" cm="1">
        <f t="array" ref="H22">_xlfn.XLOOKUP($A22&amp;$B22&amp;$C22, [3]TOC!$A$2:$A$55&amp;[3]TOC!$B$2:$B$55&amp;[3]TOC!$C$2:$C$55, [3]TOC!$D$2:$D$55, "NA")</f>
        <v>15.10.2023</v>
      </c>
      <c r="I22" cm="1">
        <f t="array" ref="I22">_xlfn.XLOOKUP($A22&amp;$B22&amp;$C22, [3]TOC!$A$2:$A$55&amp;[3]TOC!$B$2:$B$55&amp;[3]TOC!$C$2:$C$55, [3]TOC!$F$2:$F$55, "NA")</f>
        <v>3</v>
      </c>
      <c r="J22" s="6" cm="1">
        <f t="array" ref="J22">_xlfn.XLOOKUP($A22&amp;$B22&amp;$C22, [3]TOC!$A$2:$A$55&amp;[3]TOC!$B$2:$B$55&amp;[3]TOC!$C$2:$C$55, [3]TOC!$L$2:$L$55, "NA")</f>
        <v>1.5280857396117646</v>
      </c>
      <c r="K22" s="6" cm="1">
        <f t="array" ref="K22">_xlfn.XLOOKUP($A22&amp;$B22&amp;$C22, [3]TOC!$A$2:$A$55&amp;[3]TOC!$B$2:$B$55&amp;[3]TOC!$C$2:$C$55, [3]TOC!$M$2:$M$55, "NA")</f>
        <v>1.5348021254779436</v>
      </c>
      <c r="L22" s="6" cm="1">
        <f t="array" ref="L22">_xlfn.XLOOKUP($A22&amp;$B22&amp;$C22, [3]TOC!$A$2:$A$55&amp;[3]TOC!$B$2:$B$55&amp;[3]TOC!$C$2:$C$55, [3]TOC!$N$2:$N$55, "NA")</f>
        <v>0.59255165038280577</v>
      </c>
      <c r="M22" s="6" cm="1">
        <f t="array" ref="M22">_xlfn.XLOOKUP($A22&amp;$B22&amp;$C22, [3]TOC!$A$2:$A$55&amp;[3]TOC!$B$2:$B$55&amp;[3]TOC!$C$2:$C$55, [3]TOC!$O$2:$O$55, "NA")</f>
        <v>64.314601063694113</v>
      </c>
      <c r="N22" s="6" cm="1">
        <f t="array" ref="N22">_xlfn.XLOOKUP($A22&amp;$B22&amp;$C22, [3]TOC!$A$2:$A$55&amp;[3]TOC!$B$2:$B$55&amp;[3]TOC!$C$2:$C$55, [3]TOC!$P$2:$P$55, "NA")</f>
        <v>5.1180269331595625</v>
      </c>
      <c r="O22" s="6" cm="1">
        <f t="array" ref="O22">_xlfn.XLOOKUP($A22&amp;$B22&amp;$C22, [3]TOC!$A$2:$A$55&amp;[3]TOC!$B$2:$B$55&amp;[3]TOC!$C$2:$C$55, [3]TOC!$Q$2:$Q$55, "NA")</f>
        <v>2.5788228564118865</v>
      </c>
      <c r="P22" s="6" cm="1">
        <f t="array" ref="P22">_xlfn.XLOOKUP($A22&amp;$B22&amp;$C22, [3]TOC!$A$2:$A$55&amp;[3]TOC!$B$2:$B$55&amp;[3]TOC!$C$2:$C$55, [3]TOC!$R$2:$R$55, "NA")</f>
        <v>2.590157540674161</v>
      </c>
      <c r="Q22" s="6" cm="1">
        <f t="array" ref="Q22">_xlfn.XLOOKUP($A22&amp;$B22&amp;$C22, [3]DOC_2_component_model!$A$2:$A$55&amp;[3]DOC_2_component_model!$B$2:$B$55&amp;[3]DOC_2_component_model!$C$2:$C$55, [3]DOC_2_component_model!$Q$2:$Q$55, "NA")</f>
        <v>50.053355593286206</v>
      </c>
    </row>
    <row r="23" spans="1:17" x14ac:dyDescent="0.25">
      <c r="A23">
        <v>0</v>
      </c>
      <c r="B23">
        <v>100</v>
      </c>
      <c r="C23" t="s">
        <v>36</v>
      </c>
      <c r="D23">
        <v>1</v>
      </c>
      <c r="E23">
        <v>55.249637960000001</v>
      </c>
      <c r="F23">
        <v>-4.4849480130000003</v>
      </c>
      <c r="G23">
        <v>343.08682299999998</v>
      </c>
      <c r="H23" t="str" cm="1">
        <f t="array" ref="H23">_xlfn.XLOOKUP($A23&amp;$B23&amp;$C23, [3]TOC!$A$2:$A$55&amp;[3]TOC!$B$2:$B$55&amp;[3]TOC!$C$2:$C$55, [3]TOC!$D$2:$D$55, "NA")</f>
        <v>15.10.2023</v>
      </c>
      <c r="I23" cm="1">
        <f t="array" ref="I23">_xlfn.XLOOKUP($A23&amp;$B23&amp;$C23, [3]TOC!$A$2:$A$55&amp;[3]TOC!$B$2:$B$55&amp;[3]TOC!$C$2:$C$55, [3]TOC!$F$2:$F$55, "NA")</f>
        <v>1</v>
      </c>
      <c r="J23" s="6" cm="1">
        <f t="array" ref="J23">_xlfn.XLOOKUP($A23&amp;$B23&amp;$C23, [3]TOC!$A$2:$A$55&amp;[3]TOC!$B$2:$B$55&amp;[3]TOC!$C$2:$C$55, [3]TOC!$L$2:$L$55, "NA")</f>
        <v>0.37761957285966302</v>
      </c>
      <c r="K23" s="6" cm="1">
        <f t="array" ref="K23">_xlfn.XLOOKUP($A23&amp;$B23&amp;$C23, [3]TOC!$A$2:$A$55&amp;[3]TOC!$B$2:$B$55&amp;[3]TOC!$C$2:$C$55, [3]TOC!$M$2:$M$55, "NA")</f>
        <v>0.36885098793632853</v>
      </c>
      <c r="L23" s="6" cm="1">
        <f t="array" ref="L23">_xlfn.XLOOKUP($A23&amp;$B23&amp;$C23, [3]TOC!$A$2:$A$55&amp;[3]TOC!$B$2:$B$55&amp;[3]TOC!$C$2:$C$55, [3]TOC!$N$2:$N$55, "NA")</f>
        <v>0.12513975915761549</v>
      </c>
      <c r="M23" s="6" cm="1">
        <f t="array" ref="M23">_xlfn.XLOOKUP($A23&amp;$B23&amp;$C23, [3]TOC!$A$2:$A$55&amp;[3]TOC!$B$2:$B$55&amp;[3]TOC!$C$2:$C$55, [3]TOC!$O$2:$O$55, "NA")</f>
        <v>5.3316740200352823</v>
      </c>
      <c r="N23" s="6" cm="1">
        <f t="array" ref="N23">_xlfn.XLOOKUP($A23&amp;$B23&amp;$C23, [3]TOC!$A$2:$A$55&amp;[3]TOC!$B$2:$B$55&amp;[3]TOC!$C$2:$C$55, [3]TOC!$P$2:$P$55, "NA")</f>
        <v>1.1696714544507112</v>
      </c>
      <c r="O23" s="6" cm="1">
        <f t="array" ref="O23">_xlfn.XLOOKUP($A23&amp;$B23&amp;$C23, [3]TOC!$A$2:$A$55&amp;[3]TOC!$B$2:$B$55&amp;[3]TOC!$C$2:$C$55, [3]TOC!$Q$2:$Q$55, "NA")</f>
        <v>3.0175827043429519</v>
      </c>
      <c r="P23" s="6" cm="1">
        <f t="array" ref="P23">_xlfn.XLOOKUP($A23&amp;$B23&amp;$C23, [3]TOC!$A$2:$A$55&amp;[3]TOC!$B$2:$B$55&amp;[3]TOC!$C$2:$C$55, [3]TOC!$R$2:$R$55, "NA")</f>
        <v>2.9475123687249143</v>
      </c>
      <c r="Q23" s="6" cm="1">
        <f t="array" ref="Q23">_xlfn.XLOOKUP($A23&amp;$B23&amp;$C23, [3]DOC_2_component_model!$A$2:$A$55&amp;[3]DOC_2_component_model!$B$2:$B$55&amp;[3]DOC_2_component_model!$C$2:$C$55, [3]DOC_2_component_model!$Q$2:$Q$55, "NA")</f>
        <v>6.3667356629623271</v>
      </c>
    </row>
    <row r="24" spans="1:17" x14ac:dyDescent="0.25">
      <c r="A24">
        <v>10</v>
      </c>
      <c r="B24">
        <v>0</v>
      </c>
      <c r="C24" t="s">
        <v>15</v>
      </c>
      <c r="D24">
        <v>1</v>
      </c>
      <c r="E24">
        <v>55.250359000000003</v>
      </c>
      <c r="F24">
        <v>-4.484305</v>
      </c>
      <c r="G24" t="s">
        <v>26</v>
      </c>
      <c r="H24" t="str" cm="1">
        <f t="array" ref="H24">_xlfn.XLOOKUP($A24&amp;$B24&amp;$C24, [3]TOC!$A$2:$A$55&amp;[3]TOC!$B$2:$B$55&amp;[3]TOC!$C$2:$C$55, [3]TOC!$D$2:$D$55, "NA")</f>
        <v>15.10.2023</v>
      </c>
      <c r="I24" cm="1">
        <f t="array" ref="I24">_xlfn.XLOOKUP($A24&amp;$B24&amp;$C24, [3]TOC!$A$2:$A$55&amp;[3]TOC!$B$2:$B$55&amp;[3]TOC!$C$2:$C$55, [3]TOC!$F$2:$F$55, "NA")</f>
        <v>3</v>
      </c>
      <c r="J24" s="6" cm="1">
        <f t="array" ref="J24">_xlfn.XLOOKUP($A24&amp;$B24&amp;$C24, [3]TOC!$A$2:$A$55&amp;[3]TOC!$B$2:$B$55&amp;[3]TOC!$C$2:$C$55, [3]TOC!$L$2:$L$55, "NA")</f>
        <v>0.5722946586648282</v>
      </c>
      <c r="K24" s="6" cm="1">
        <f t="array" ref="K24">_xlfn.XLOOKUP($A24&amp;$B24&amp;$C24, [3]TOC!$A$2:$A$55&amp;[3]TOC!$B$2:$B$55&amp;[3]TOC!$C$2:$C$55, [3]TOC!$M$2:$M$55, "NA")</f>
        <v>0.57454372329394721</v>
      </c>
      <c r="L24" s="6" cm="1">
        <f t="array" ref="L24">_xlfn.XLOOKUP($A24&amp;$B24&amp;$C24, [3]TOC!$A$2:$A$55&amp;[3]TOC!$B$2:$B$55&amp;[3]TOC!$C$2:$C$55, [3]TOC!$N$2:$N$55, "NA")</f>
        <v>0.19671617966732885</v>
      </c>
      <c r="M24" s="6" cm="1">
        <f t="array" ref="M24">_xlfn.XLOOKUP($A24&amp;$B24&amp;$C24, [3]TOC!$A$2:$A$55&amp;[3]TOC!$B$2:$B$55&amp;[3]TOC!$C$2:$C$55, [3]TOC!$O$2:$O$55, "NA")</f>
        <v>24.171375663922788</v>
      </c>
      <c r="N24" s="6" cm="1">
        <f t="array" ref="N24">_xlfn.XLOOKUP($A24&amp;$B24&amp;$C24, [3]TOC!$A$2:$A$55&amp;[3]TOC!$B$2:$B$55&amp;[3]TOC!$C$2:$C$55, [3]TOC!$P$2:$P$55, "NA")</f>
        <v>3.7928703381456472</v>
      </c>
      <c r="O24" s="6" cm="1">
        <f t="array" ref="O24">_xlfn.XLOOKUP($A24&amp;$B24&amp;$C24, [3]TOC!$A$2:$A$55&amp;[3]TOC!$B$2:$B$55&amp;[3]TOC!$C$2:$C$55, [3]TOC!$Q$2:$Q$55, "NA")</f>
        <v>2.909240407335322</v>
      </c>
      <c r="P24" s="6" cm="1">
        <f t="array" ref="P24">_xlfn.XLOOKUP($A24&amp;$B24&amp;$C24, [3]TOC!$A$2:$A$55&amp;[3]TOC!$B$2:$B$55&amp;[3]TOC!$C$2:$C$55, [3]TOC!$R$2:$R$55, "NA")</f>
        <v>2.9206734507836161</v>
      </c>
      <c r="Q24" s="6" cm="1">
        <f t="array" ref="Q24">_xlfn.XLOOKUP($A24&amp;$B24&amp;$C24, [3]DOC_2_component_model!$A$2:$A$55&amp;[3]DOC_2_component_model!$B$2:$B$55&amp;[3]DOC_2_component_model!$C$2:$C$55, [3]DOC_2_component_model!$Q$2:$Q$55, "NA")</f>
        <v>26.30864281116753</v>
      </c>
    </row>
    <row r="25" spans="1:17" x14ac:dyDescent="0.25">
      <c r="A25">
        <v>10</v>
      </c>
      <c r="B25">
        <v>10</v>
      </c>
      <c r="C25" t="s">
        <v>15</v>
      </c>
      <c r="D25">
        <v>1</v>
      </c>
      <c r="E25">
        <v>55.250242</v>
      </c>
      <c r="F25">
        <v>-4.4843479999999998</v>
      </c>
      <c r="G25" t="s">
        <v>26</v>
      </c>
      <c r="H25" t="str" cm="1">
        <f t="array" ref="H25">_xlfn.XLOOKUP($A25&amp;$B25&amp;$C25, [3]TOC!$A$2:$A$55&amp;[3]TOC!$B$2:$B$55&amp;[3]TOC!$C$2:$C$55, [3]TOC!$D$2:$D$55, "NA")</f>
        <v>15.10.2023</v>
      </c>
      <c r="I25" cm="1">
        <f t="array" ref="I25">_xlfn.XLOOKUP($A25&amp;$B25&amp;$C25, [3]TOC!$A$2:$A$55&amp;[3]TOC!$B$2:$B$55&amp;[3]TOC!$C$2:$C$55, [3]TOC!$F$2:$F$55, "NA")</f>
        <v>3</v>
      </c>
      <c r="J25" s="6" cm="1">
        <f t="array" ref="J25">_xlfn.XLOOKUP($A25&amp;$B25&amp;$C25, [3]TOC!$A$2:$A$55&amp;[3]TOC!$B$2:$B$55&amp;[3]TOC!$C$2:$C$55, [3]TOC!$L$2:$L$55, "NA")</f>
        <v>1.1539090746180327</v>
      </c>
      <c r="K25" s="6" cm="1">
        <f t="array" ref="K25">_xlfn.XLOOKUP($A25&amp;$B25&amp;$C25, [3]TOC!$A$2:$A$55&amp;[3]TOC!$B$2:$B$55&amp;[3]TOC!$C$2:$C$55, [3]TOC!$M$2:$M$55, "NA")</f>
        <v>1.1531080371611593</v>
      </c>
      <c r="L25" s="6" cm="1">
        <f t="array" ref="L25">_xlfn.XLOOKUP($A25&amp;$B25&amp;$C25, [3]TOC!$A$2:$A$55&amp;[3]TOC!$B$2:$B$55&amp;[3]TOC!$C$2:$C$55, [3]TOC!$N$2:$N$55, "NA")</f>
        <v>0.49041944417002514</v>
      </c>
      <c r="M25" s="6" cm="1">
        <f t="array" ref="M25">_xlfn.XLOOKUP($A25&amp;$B25&amp;$C25, [3]TOC!$A$2:$A$55&amp;[3]TOC!$B$2:$B$55&amp;[3]TOC!$C$2:$C$55, [3]TOC!$O$2:$O$55, "NA")</f>
        <v>48.599181133957373</v>
      </c>
      <c r="N25" s="6" cm="1">
        <f t="array" ref="N25">_xlfn.XLOOKUP($A25&amp;$B25&amp;$C25, [3]TOC!$A$2:$A$55&amp;[3]TOC!$B$2:$B$55&amp;[3]TOC!$C$2:$C$55, [3]TOC!$P$2:$P$55, "NA")</f>
        <v>4.5912890912824</v>
      </c>
      <c r="O25" s="6" cm="1">
        <f t="array" ref="O25">_xlfn.XLOOKUP($A25&amp;$B25&amp;$C25, [3]TOC!$A$2:$A$55&amp;[3]TOC!$B$2:$B$55&amp;[3]TOC!$C$2:$C$55, [3]TOC!$Q$2:$Q$55, "NA")</f>
        <v>2.3529023743560629</v>
      </c>
      <c r="P25" s="6" cm="1">
        <f t="array" ref="P25">_xlfn.XLOOKUP($A25&amp;$B25&amp;$C25, [3]TOC!$A$2:$A$55&amp;[3]TOC!$B$2:$B$55&amp;[3]TOC!$C$2:$C$55, [3]TOC!$R$2:$R$55, "NA")</f>
        <v>2.3512690022163647</v>
      </c>
      <c r="Q25" s="6" cm="1">
        <f t="array" ref="Q25">_xlfn.XLOOKUP($A25&amp;$B25&amp;$C25, [3]DOC_2_component_model!$A$2:$A$55&amp;[3]DOC_2_component_model!$B$2:$B$55&amp;[3]DOC_2_component_model!$C$2:$C$55, [3]DOC_2_component_model!$Q$2:$Q$55, "NA")</f>
        <v>25.063260397339295</v>
      </c>
    </row>
    <row r="26" spans="1:17" x14ac:dyDescent="0.25">
      <c r="A26">
        <v>10</v>
      </c>
      <c r="B26">
        <v>20</v>
      </c>
      <c r="C26" t="s">
        <v>15</v>
      </c>
      <c r="D26">
        <v>1</v>
      </c>
      <c r="E26">
        <v>55.250151000000002</v>
      </c>
      <c r="F26">
        <v>-4.484407</v>
      </c>
      <c r="G26" t="s">
        <v>26</v>
      </c>
      <c r="H26" t="str" cm="1">
        <f t="array" ref="H26">_xlfn.XLOOKUP($A26&amp;$B26&amp;$C26, [3]TOC!$A$2:$A$55&amp;[3]TOC!$B$2:$B$55&amp;[3]TOC!$C$2:$C$55, [3]TOC!$D$2:$D$55, "NA")</f>
        <v>15.10.2023</v>
      </c>
      <c r="I26" cm="1">
        <f t="array" ref="I26">_xlfn.XLOOKUP($A26&amp;$B26&amp;$C26, [3]TOC!$A$2:$A$55&amp;[3]TOC!$B$2:$B$55&amp;[3]TOC!$C$2:$C$55, [3]TOC!$F$2:$F$55, "NA")</f>
        <v>1</v>
      </c>
      <c r="J26" s="6" cm="1">
        <f t="array" ref="J26">_xlfn.XLOOKUP($A26&amp;$B26&amp;$C26, [3]TOC!$A$2:$A$55&amp;[3]TOC!$B$2:$B$55&amp;[3]TOC!$C$2:$C$55, [3]TOC!$L$2:$L$55, "NA")</f>
        <v>0.2143087640311003</v>
      </c>
      <c r="K26" s="6" cm="1">
        <f t="array" ref="K26">_xlfn.XLOOKUP($A26&amp;$B26&amp;$C26, [3]TOC!$A$2:$A$55&amp;[3]TOC!$B$2:$B$55&amp;[3]TOC!$C$2:$C$55, [3]TOC!$M$2:$M$55, "NA")</f>
        <v>0.20677886388530783</v>
      </c>
      <c r="L26" s="6" cm="1">
        <f t="array" ref="L26">_xlfn.XLOOKUP($A26&amp;$B26&amp;$C26, [3]TOC!$A$2:$A$55&amp;[3]TOC!$B$2:$B$55&amp;[3]TOC!$C$2:$C$55, [3]TOC!$N$2:$N$55, "NA")</f>
        <v>6.4020444476267216E-2</v>
      </c>
      <c r="M26" s="6" cm="1">
        <f t="array" ref="M26">_xlfn.XLOOKUP($A26&amp;$B26&amp;$C26, [3]TOC!$A$2:$A$55&amp;[3]TOC!$B$2:$B$55&amp;[3]TOC!$C$2:$C$55, [3]TOC!$O$2:$O$55, "NA")</f>
        <v>3.0453226964354041</v>
      </c>
      <c r="N26" s="6" cm="1">
        <f t="array" ref="N26">_xlfn.XLOOKUP($A26&amp;$B26&amp;$C26, [3]TOC!$A$2:$A$55&amp;[3]TOC!$B$2:$B$55&amp;[3]TOC!$C$2:$C$55, [3]TOC!$P$2:$P$55, "NA")</f>
        <v>1.0951182773872417</v>
      </c>
      <c r="O26" s="6" cm="1">
        <f t="array" ref="O26">_xlfn.XLOOKUP($A26&amp;$B26&amp;$C26, [3]TOC!$A$2:$A$55&amp;[3]TOC!$B$2:$B$55&amp;[3]TOC!$C$2:$C$55, [3]TOC!$Q$2:$Q$55, "NA")</f>
        <v>3.3475050944162987</v>
      </c>
      <c r="P26" s="6" cm="1">
        <f t="array" ref="P26">_xlfn.XLOOKUP($A26&amp;$B26&amp;$C26, [3]TOC!$A$2:$A$55&amp;[3]TOC!$B$2:$B$55&amp;[3]TOC!$C$2:$C$55, [3]TOC!$R$2:$R$55, "NA")</f>
        <v>3.2298879768315585</v>
      </c>
      <c r="Q26" s="6" cm="1">
        <f t="array" ref="Q26">_xlfn.XLOOKUP($A26&amp;$B26&amp;$C26, [3]DOC_2_component_model!$A$2:$A$55&amp;[3]DOC_2_component_model!$B$2:$B$55&amp;[3]DOC_2_component_model!$C$2:$C$55, [3]DOC_2_component_model!$Q$2:$Q$55, "NA")</f>
        <v>4.4966185414447617</v>
      </c>
    </row>
    <row r="27" spans="1:17" x14ac:dyDescent="0.25">
      <c r="A27">
        <v>10</v>
      </c>
      <c r="B27">
        <v>30</v>
      </c>
      <c r="C27" t="s">
        <v>15</v>
      </c>
      <c r="D27">
        <v>1</v>
      </c>
      <c r="E27">
        <v>55.250086979999999</v>
      </c>
      <c r="F27">
        <v>-4.4845200329999999</v>
      </c>
      <c r="G27">
        <v>328.90618899999998</v>
      </c>
      <c r="H27" t="str" cm="1">
        <f t="array" ref="H27">_xlfn.XLOOKUP($A27&amp;$B27&amp;$C27, [3]TOC!$A$2:$A$55&amp;[3]TOC!$B$2:$B$55&amp;[3]TOC!$C$2:$C$55, [3]TOC!$D$2:$D$55, "NA")</f>
        <v>15.10.2023</v>
      </c>
      <c r="I27" cm="1">
        <f t="array" ref="I27">_xlfn.XLOOKUP($A27&amp;$B27&amp;$C27, [3]TOC!$A$2:$A$55&amp;[3]TOC!$B$2:$B$55&amp;[3]TOC!$C$2:$C$55, [3]TOC!$F$2:$F$55, "NA")</f>
        <v>3</v>
      </c>
      <c r="J27" s="6" cm="1">
        <f t="array" ref="J27">_xlfn.XLOOKUP($A27&amp;$B27&amp;$C27, [3]TOC!$A$2:$A$55&amp;[3]TOC!$B$2:$B$55&amp;[3]TOC!$C$2:$C$55, [3]TOC!$L$2:$L$55, "NA")</f>
        <v>0.35958854955682279</v>
      </c>
      <c r="K27" s="6" cm="1">
        <f t="array" ref="K27">_xlfn.XLOOKUP($A27&amp;$B27&amp;$C27, [3]TOC!$A$2:$A$55&amp;[3]TOC!$B$2:$B$55&amp;[3]TOC!$C$2:$C$55, [3]TOC!$M$2:$M$55, "NA")</f>
        <v>0.35832537542025344</v>
      </c>
      <c r="L27" s="6" cm="1">
        <f t="array" ref="L27">_xlfn.XLOOKUP($A27&amp;$B27&amp;$C27, [3]TOC!$A$2:$A$55&amp;[3]TOC!$B$2:$B$55&amp;[3]TOC!$C$2:$C$55, [3]TOC!$N$2:$N$55, "NA")</f>
        <v>0.11325429531426009</v>
      </c>
      <c r="M27" s="6" cm="1">
        <f t="array" ref="M27">_xlfn.XLOOKUP($A27&amp;$B27&amp;$C27, [3]TOC!$A$2:$A$55&amp;[3]TOC!$B$2:$B$55&amp;[3]TOC!$C$2:$C$55, [3]TOC!$O$2:$O$55, "NA")</f>
        <v>15.237719081386558</v>
      </c>
      <c r="N27" s="6" cm="1">
        <f t="array" ref="N27">_xlfn.XLOOKUP($A27&amp;$B27&amp;$C27, [3]TOC!$A$2:$A$55&amp;[3]TOC!$B$2:$B$55&amp;[3]TOC!$C$2:$C$55, [3]TOC!$P$2:$P$55, "NA")</f>
        <v>3.4944890180799497</v>
      </c>
      <c r="O27" s="6" cm="1">
        <f t="array" ref="O27">_xlfn.XLOOKUP($A27&amp;$B27&amp;$C27, [3]TOC!$A$2:$A$55&amp;[3]TOC!$B$2:$B$55&amp;[3]TOC!$C$2:$C$55, [3]TOC!$Q$2:$Q$55, "NA")</f>
        <v>3.1750544079500904</v>
      </c>
      <c r="P27" s="6" cm="1">
        <f t="array" ref="P27">_xlfn.XLOOKUP($A27&amp;$B27&amp;$C27, [3]TOC!$A$2:$A$55&amp;[3]TOC!$B$2:$B$55&amp;[3]TOC!$C$2:$C$55, [3]TOC!$R$2:$R$55, "NA")</f>
        <v>3.1639009754638057</v>
      </c>
      <c r="Q27" s="6" cm="1">
        <f t="array" ref="Q27">_xlfn.XLOOKUP($A27&amp;$B27&amp;$C27, [3]DOC_2_component_model!$A$2:$A$55&amp;[3]DOC_2_component_model!$B$2:$B$55&amp;[3]DOC_2_component_model!$C$2:$C$55, [3]DOC_2_component_model!$Q$2:$Q$55, "NA")</f>
        <v>19.365744336863838</v>
      </c>
    </row>
    <row r="28" spans="1:17" x14ac:dyDescent="0.25">
      <c r="A28">
        <v>10</v>
      </c>
      <c r="B28">
        <v>40</v>
      </c>
      <c r="C28" t="s">
        <v>15</v>
      </c>
      <c r="D28">
        <v>1</v>
      </c>
      <c r="E28">
        <v>55.250025039999997</v>
      </c>
      <c r="F28">
        <v>-4.4846050259999997</v>
      </c>
      <c r="G28">
        <v>341.68426499999998</v>
      </c>
      <c r="H28" t="str" cm="1">
        <f t="array" ref="H28">_xlfn.XLOOKUP($A28&amp;$B28&amp;$C28, [3]TOC!$A$2:$A$55&amp;[3]TOC!$B$2:$B$55&amp;[3]TOC!$C$2:$C$55, [3]TOC!$D$2:$D$55, "NA")</f>
        <v>15.10.2023</v>
      </c>
      <c r="I28" cm="1">
        <f t="array" ref="I28">_xlfn.XLOOKUP($A28&amp;$B28&amp;$C28, [3]TOC!$A$2:$A$55&amp;[3]TOC!$B$2:$B$55&amp;[3]TOC!$C$2:$C$55, [3]TOC!$F$2:$F$55, "NA")</f>
        <v>3</v>
      </c>
      <c r="J28" s="6" cm="1">
        <f t="array" ref="J28">_xlfn.XLOOKUP($A28&amp;$B28&amp;$C28, [3]TOC!$A$2:$A$55&amp;[3]TOC!$B$2:$B$55&amp;[3]TOC!$C$2:$C$55, [3]TOC!$L$2:$L$55, "NA")</f>
        <v>1.1273824292034915</v>
      </c>
      <c r="K28" s="6" cm="1">
        <f t="array" ref="K28">_xlfn.XLOOKUP($A28&amp;$B28&amp;$C28, [3]TOC!$A$2:$A$55&amp;[3]TOC!$B$2:$B$55&amp;[3]TOC!$C$2:$C$55, [3]TOC!$M$2:$M$55, "NA")</f>
        <v>1.1276597106659085</v>
      </c>
      <c r="L28" s="6" cm="1">
        <f t="array" ref="L28">_xlfn.XLOOKUP($A28&amp;$B28&amp;$C28, [3]TOC!$A$2:$A$55&amp;[3]TOC!$B$2:$B$55&amp;[3]TOC!$C$2:$C$55, [3]TOC!$N$2:$N$55, "NA")</f>
        <v>0.41271886375716449</v>
      </c>
      <c r="M28" s="6" cm="1">
        <f t="array" ref="M28">_xlfn.XLOOKUP($A28&amp;$B28&amp;$C28, [3]TOC!$A$2:$A$55&amp;[3]TOC!$B$2:$B$55&amp;[3]TOC!$C$2:$C$55, [3]TOC!$O$2:$O$55, "NA")</f>
        <v>47.485062026546643</v>
      </c>
      <c r="N28" s="6" cm="1">
        <f t="array" ref="N28">_xlfn.XLOOKUP($A28&amp;$B28&amp;$C28, [3]TOC!$A$2:$A$55&amp;[3]TOC!$B$2:$B$55&amp;[3]TOC!$C$2:$C$55, [3]TOC!$P$2:$P$55, "NA")</f>
        <v>4.5561704007189547</v>
      </c>
      <c r="O28" s="6" cm="1">
        <f t="array" ref="O28">_xlfn.XLOOKUP($A28&amp;$B28&amp;$C28, [3]TOC!$A$2:$A$55&amp;[3]TOC!$B$2:$B$55&amp;[3]TOC!$C$2:$C$55, [3]TOC!$Q$2:$Q$55, "NA")</f>
        <v>2.7315989846948714</v>
      </c>
      <c r="P28" s="6" cm="1">
        <f t="array" ref="P28">_xlfn.XLOOKUP($A28&amp;$B28&amp;$C28, [3]TOC!$A$2:$A$55&amp;[3]TOC!$B$2:$B$55&amp;[3]TOC!$C$2:$C$55, [3]TOC!$R$2:$R$55, "NA")</f>
        <v>2.7322708257149131</v>
      </c>
      <c r="Q28" s="6" cm="1">
        <f t="array" ref="Q28">_xlfn.XLOOKUP($A28&amp;$B28&amp;$C28, [3]DOC_2_component_model!$A$2:$A$55&amp;[3]DOC_2_component_model!$B$2:$B$55&amp;[3]DOC_2_component_model!$C$2:$C$55, [3]DOC_2_component_model!$Q$2:$Q$55, "NA")</f>
        <v>43.366476500222468</v>
      </c>
    </row>
    <row r="29" spans="1:17" x14ac:dyDescent="0.25">
      <c r="A29">
        <v>10</v>
      </c>
      <c r="B29">
        <v>50</v>
      </c>
      <c r="C29" t="s">
        <v>15</v>
      </c>
      <c r="D29">
        <v>1</v>
      </c>
      <c r="E29">
        <v>55.249939040000001</v>
      </c>
      <c r="F29">
        <v>-4.4846600109999999</v>
      </c>
      <c r="G29">
        <v>346.04257200000001</v>
      </c>
      <c r="H29" t="str" cm="1">
        <f t="array" ref="H29">_xlfn.XLOOKUP($A29&amp;$B29&amp;$C29, [3]TOC!$A$2:$A$55&amp;[3]TOC!$B$2:$B$55&amp;[3]TOC!$C$2:$C$55, [3]TOC!$D$2:$D$55, "NA")</f>
        <v>15.10.2023</v>
      </c>
      <c r="I29" cm="1">
        <f t="array" ref="I29">_xlfn.XLOOKUP($A29&amp;$B29&amp;$C29, [3]TOC!$A$2:$A$55&amp;[3]TOC!$B$2:$B$55&amp;[3]TOC!$C$2:$C$55, [3]TOC!$F$2:$F$55, "NA")</f>
        <v>3</v>
      </c>
      <c r="J29" s="6" cm="1">
        <f t="array" ref="J29">_xlfn.XLOOKUP($A29&amp;$B29&amp;$C29, [3]TOC!$A$2:$A$55&amp;[3]TOC!$B$2:$B$55&amp;[3]TOC!$C$2:$C$55, [3]TOC!$L$2:$L$55, "NA")</f>
        <v>1.0974975905831608</v>
      </c>
      <c r="K29" s="6" cm="1">
        <f t="array" ref="K29">_xlfn.XLOOKUP($A29&amp;$B29&amp;$C29, [3]TOC!$A$2:$A$55&amp;[3]TOC!$B$2:$B$55&amp;[3]TOC!$C$2:$C$55, [3]TOC!$M$2:$M$55, "NA")</f>
        <v>1.1013795381472049</v>
      </c>
      <c r="L29" s="6" cm="1">
        <f t="array" ref="L29">_xlfn.XLOOKUP($A29&amp;$B29&amp;$C29, [3]TOC!$A$2:$A$55&amp;[3]TOC!$B$2:$B$55&amp;[3]TOC!$C$2:$C$55, [3]TOC!$N$2:$N$55, "NA")</f>
        <v>0.41918877727290632</v>
      </c>
      <c r="M29" s="6" cm="1">
        <f t="array" ref="M29">_xlfn.XLOOKUP($A29&amp;$B29&amp;$C29, [3]TOC!$A$2:$A$55&amp;[3]TOC!$B$2:$B$55&amp;[3]TOC!$C$2:$C$55, [3]TOC!$O$2:$O$55, "NA")</f>
        <v>46.229898804492748</v>
      </c>
      <c r="N29" s="6" cm="1">
        <f t="array" ref="N29">_xlfn.XLOOKUP($A29&amp;$B29&amp;$C29, [3]TOC!$A$2:$A$55&amp;[3]TOC!$B$2:$B$55&amp;[3]TOC!$C$2:$C$55, [3]TOC!$P$2:$P$55, "NA")</f>
        <v>4.5199037626431426</v>
      </c>
      <c r="O29" s="6" cm="1">
        <f t="array" ref="O29">_xlfn.XLOOKUP($A29&amp;$B29&amp;$C29, [3]TOC!$A$2:$A$55&amp;[3]TOC!$B$2:$B$55&amp;[3]TOC!$C$2:$C$55, [3]TOC!$Q$2:$Q$55, "NA")</f>
        <v>2.6181464058343624</v>
      </c>
      <c r="P29" s="6" cm="1">
        <f t="array" ref="P29">_xlfn.XLOOKUP($A29&amp;$B29&amp;$C29, [3]TOC!$A$2:$A$55&amp;[3]TOC!$B$2:$B$55&amp;[3]TOC!$C$2:$C$55, [3]TOC!$R$2:$R$55, "NA")</f>
        <v>2.6274070248549828</v>
      </c>
      <c r="Q29" s="6" cm="1">
        <f t="array" ref="Q29">_xlfn.XLOOKUP($A29&amp;$B29&amp;$C29, [3]DOC_2_component_model!$A$2:$A$55&amp;[3]DOC_2_component_model!$B$2:$B$55&amp;[3]DOC_2_component_model!$C$2:$C$55, [3]DOC_2_component_model!$Q$2:$Q$55, "NA")</f>
        <v>37.842532901604542</v>
      </c>
    </row>
    <row r="30" spans="1:17" x14ac:dyDescent="0.25">
      <c r="A30">
        <v>10</v>
      </c>
      <c r="B30">
        <v>60</v>
      </c>
      <c r="C30" t="s">
        <v>15</v>
      </c>
      <c r="D30">
        <v>1</v>
      </c>
      <c r="E30">
        <v>55.249828979999997</v>
      </c>
      <c r="F30">
        <v>-4.4846640339999997</v>
      </c>
      <c r="G30">
        <v>346.106537</v>
      </c>
      <c r="H30" t="str" cm="1">
        <f t="array" ref="H30">_xlfn.XLOOKUP($A30&amp;$B30&amp;$C30, [3]TOC!$A$2:$A$55&amp;[3]TOC!$B$2:$B$55&amp;[3]TOC!$C$2:$C$55, [3]TOC!$D$2:$D$55, "NA")</f>
        <v>15.10.2023</v>
      </c>
      <c r="I30" cm="1">
        <f t="array" ref="I30">_xlfn.XLOOKUP($A30&amp;$B30&amp;$C30, [3]TOC!$A$2:$A$55&amp;[3]TOC!$B$2:$B$55&amp;[3]TOC!$C$2:$C$55, [3]TOC!$F$2:$F$55, "NA")</f>
        <v>3</v>
      </c>
      <c r="J30" s="6" cm="1">
        <f t="array" ref="J30">_xlfn.XLOOKUP($A30&amp;$B30&amp;$C30, [3]TOC!$A$2:$A$55&amp;[3]TOC!$B$2:$B$55&amp;[3]TOC!$C$2:$C$55, [3]TOC!$L$2:$L$55, "NA")</f>
        <v>0.45189264904807197</v>
      </c>
      <c r="K30" s="6" cm="1">
        <f t="array" ref="K30">_xlfn.XLOOKUP($A30&amp;$B30&amp;$C30, [3]TOC!$A$2:$A$55&amp;[3]TOC!$B$2:$B$55&amp;[3]TOC!$C$2:$C$55, [3]TOC!$M$2:$M$55, "NA")</f>
        <v>0.45371038610947484</v>
      </c>
      <c r="L30" s="6" cm="1">
        <f t="array" ref="L30">_xlfn.XLOOKUP($A30&amp;$B30&amp;$C30, [3]TOC!$A$2:$A$55&amp;[3]TOC!$B$2:$B$55&amp;[3]TOC!$C$2:$C$55, [3]TOC!$N$2:$N$55, "NA")</f>
        <v>0.11953935415812354</v>
      </c>
      <c r="M30" s="6" cm="1">
        <f t="array" ref="M30">_xlfn.XLOOKUP($A30&amp;$B30&amp;$C30, [3]TOC!$A$2:$A$55&amp;[3]TOC!$B$2:$B$55&amp;[3]TOC!$C$2:$C$55, [3]TOC!$O$2:$O$55, "NA")</f>
        <v>19.114491260019022</v>
      </c>
      <c r="N30" s="6" cm="1">
        <f t="array" ref="N30">_xlfn.XLOOKUP($A30&amp;$B30&amp;$C30, [3]TOC!$A$2:$A$55&amp;[3]TOC!$B$2:$B$55&amp;[3]TOC!$C$2:$C$55, [3]TOC!$P$2:$P$55, "NA")</f>
        <v>3.6261203328310749</v>
      </c>
      <c r="O30" s="6" cm="1">
        <f t="array" ref="O30">_xlfn.XLOOKUP($A30&amp;$B30&amp;$C30, [3]TOC!$A$2:$A$55&amp;[3]TOC!$B$2:$B$55&amp;[3]TOC!$C$2:$C$55, [3]TOC!$Q$2:$Q$55, "NA")</f>
        <v>3.7802835077251644</v>
      </c>
      <c r="P30" s="6" cm="1">
        <f t="array" ref="P30">_xlfn.XLOOKUP($A30&amp;$B30&amp;$C30, [3]TOC!$A$2:$A$55&amp;[3]TOC!$B$2:$B$55&amp;[3]TOC!$C$2:$C$55, [3]TOC!$R$2:$R$55, "NA")</f>
        <v>3.795489688770767</v>
      </c>
      <c r="Q30" s="6" cm="1">
        <f t="array" ref="Q30">_xlfn.XLOOKUP($A30&amp;$B30&amp;$C30, [3]DOC_2_component_model!$A$2:$A$55&amp;[3]DOC_2_component_model!$B$2:$B$55&amp;[3]DOC_2_component_model!$C$2:$C$55, [3]DOC_2_component_model!$Q$2:$Q$55, "NA")</f>
        <v>31.029813773694055</v>
      </c>
    </row>
    <row r="31" spans="1:17" x14ac:dyDescent="0.25">
      <c r="A31">
        <v>10</v>
      </c>
      <c r="B31">
        <v>70</v>
      </c>
      <c r="C31" t="s">
        <v>15</v>
      </c>
      <c r="D31">
        <v>1</v>
      </c>
      <c r="E31">
        <v>55.249716999999997</v>
      </c>
      <c r="F31">
        <v>-4.4847170079999996</v>
      </c>
      <c r="G31">
        <v>332.89868200000001</v>
      </c>
      <c r="H31" t="str" cm="1">
        <f t="array" ref="H31">_xlfn.XLOOKUP($A31&amp;$B31&amp;$C31, [3]TOC!$A$2:$A$55&amp;[3]TOC!$B$2:$B$55&amp;[3]TOC!$C$2:$C$55, [3]TOC!$D$2:$D$55, "NA")</f>
        <v>15.10.2023</v>
      </c>
      <c r="I31" cm="1">
        <f t="array" ref="I31">_xlfn.XLOOKUP($A31&amp;$B31&amp;$C31, [3]TOC!$A$2:$A$55&amp;[3]TOC!$B$2:$B$55&amp;[3]TOC!$C$2:$C$55, [3]TOC!$F$2:$F$55, "NA")</f>
        <v>3</v>
      </c>
      <c r="J31" s="6" cm="1">
        <f t="array" ref="J31">_xlfn.XLOOKUP($A31&amp;$B31&amp;$C31, [3]TOC!$A$2:$A$55&amp;[3]TOC!$B$2:$B$55&amp;[3]TOC!$C$2:$C$55, [3]TOC!$L$2:$L$55, "NA")</f>
        <v>1.704899233263393</v>
      </c>
      <c r="K31" s="6" cm="1">
        <f t="array" ref="K31">_xlfn.XLOOKUP($A31&amp;$B31&amp;$C31, [3]TOC!$A$2:$A$55&amp;[3]TOC!$B$2:$B$55&amp;[3]TOC!$C$2:$C$55, [3]TOC!$M$2:$M$55, "NA")</f>
        <v>1.6948862713245825</v>
      </c>
      <c r="L31" s="6" cm="1">
        <f t="array" ref="L31">_xlfn.XLOOKUP($A31&amp;$B31&amp;$C31, [3]TOC!$A$2:$A$55&amp;[3]TOC!$B$2:$B$55&amp;[3]TOC!$C$2:$C$55, [3]TOC!$N$2:$N$55, "NA")</f>
        <v>0.56100311971556971</v>
      </c>
      <c r="M31" s="6" cm="1">
        <f t="array" ref="M31">_xlfn.XLOOKUP($A31&amp;$B31&amp;$C31, [3]TOC!$A$2:$A$55&amp;[3]TOC!$B$2:$B$55&amp;[3]TOC!$C$2:$C$55, [3]TOC!$O$2:$O$55, "NA")</f>
        <v>71.740767797062503</v>
      </c>
      <c r="N31" s="6" cm="1">
        <f t="array" ref="N31">_xlfn.XLOOKUP($A31&amp;$B31&amp;$C31, [3]TOC!$A$2:$A$55&amp;[3]TOC!$B$2:$B$55&amp;[3]TOC!$C$2:$C$55, [3]TOC!$P$2:$P$55, "NA")</f>
        <v>5.3389430544279239</v>
      </c>
      <c r="O31" s="6" cm="1">
        <f t="array" ref="O31">_xlfn.XLOOKUP($A31&amp;$B31&amp;$C31, [3]TOC!$A$2:$A$55&amp;[3]TOC!$B$2:$B$55&amp;[3]TOC!$C$2:$C$55, [3]TOC!$Q$2:$Q$55, "NA")</f>
        <v>3.0390191664669923</v>
      </c>
      <c r="P31" s="6" cm="1">
        <f t="array" ref="P31">_xlfn.XLOOKUP($A31&amp;$B31&amp;$C31, [3]TOC!$A$2:$A$55&amp;[3]TOC!$B$2:$B$55&amp;[3]TOC!$C$2:$C$55, [3]TOC!$R$2:$R$55, "NA")</f>
        <v>3.0211708487180875</v>
      </c>
      <c r="Q31" s="6" cm="1">
        <f t="array" ref="Q31">_xlfn.XLOOKUP($A31&amp;$B31&amp;$C31, [3]DOC_2_component_model!$A$2:$A$55&amp;[3]DOC_2_component_model!$B$2:$B$55&amp;[3]DOC_2_component_model!$C$2:$C$55, [3]DOC_2_component_model!$Q$2:$Q$55, "NA")</f>
        <v>81.487328435696199</v>
      </c>
    </row>
    <row r="32" spans="1:17" x14ac:dyDescent="0.25">
      <c r="A32">
        <v>10</v>
      </c>
      <c r="B32">
        <v>80</v>
      </c>
      <c r="C32" t="s">
        <v>15</v>
      </c>
      <c r="D32">
        <v>1</v>
      </c>
      <c r="E32">
        <v>55.249664029999998</v>
      </c>
      <c r="F32">
        <v>-4.4847579949999998</v>
      </c>
      <c r="G32">
        <v>325.21716300000003</v>
      </c>
      <c r="H32" t="str" cm="1">
        <f t="array" ref="H32">_xlfn.XLOOKUP($A32&amp;$B32&amp;$C32, [3]TOC!$A$2:$A$55&amp;[3]TOC!$B$2:$B$55&amp;[3]TOC!$C$2:$C$55, [3]TOC!$D$2:$D$55, "NA")</f>
        <v>15.10.2023</v>
      </c>
      <c r="I32" cm="1">
        <f t="array" ref="I32">_xlfn.XLOOKUP($A32&amp;$B32&amp;$C32, [3]TOC!$A$2:$A$55&amp;[3]TOC!$B$2:$B$55&amp;[3]TOC!$C$2:$C$55, [3]TOC!$F$2:$F$55, "NA")</f>
        <v>3</v>
      </c>
      <c r="J32" s="6" cm="1">
        <f t="array" ref="J32">_xlfn.XLOOKUP($A32&amp;$B32&amp;$C32, [3]TOC!$A$2:$A$55&amp;[3]TOC!$B$2:$B$55&amp;[3]TOC!$C$2:$C$55, [3]TOC!$L$2:$L$55, "NA")</f>
        <v>0.42776911436794918</v>
      </c>
      <c r="K32" s="6" cm="1">
        <f t="array" ref="K32">_xlfn.XLOOKUP($A32&amp;$B32&amp;$C32, [3]TOC!$A$2:$A$55&amp;[3]TOC!$B$2:$B$55&amp;[3]TOC!$C$2:$C$55, [3]TOC!$M$2:$M$55, "NA")</f>
        <v>0.42786154115848757</v>
      </c>
      <c r="L32" s="6" cm="1">
        <f t="array" ref="L32">_xlfn.XLOOKUP($A32&amp;$B32&amp;$C32, [3]TOC!$A$2:$A$55&amp;[3]TOC!$B$2:$B$55&amp;[3]TOC!$C$2:$C$55, [3]TOC!$N$2:$N$55, "NA")</f>
        <v>0.15952958150780358</v>
      </c>
      <c r="M32" s="6" cm="1">
        <f t="array" ref="M32">_xlfn.XLOOKUP($A32&amp;$B32&amp;$C32, [3]TOC!$A$2:$A$55&amp;[3]TOC!$B$2:$B$55&amp;[3]TOC!$C$2:$C$55, [3]TOC!$O$2:$O$55, "NA")</f>
        <v>18.101302803453862</v>
      </c>
      <c r="N32" s="6" cm="1">
        <f t="array" ref="N32">_xlfn.XLOOKUP($A32&amp;$B32&amp;$C32, [3]TOC!$A$2:$A$55&amp;[3]TOC!$B$2:$B$55&amp;[3]TOC!$C$2:$C$55, [3]TOC!$P$2:$P$55, "NA")</f>
        <v>3.5904489267987127</v>
      </c>
      <c r="O32" s="6" cm="1">
        <f t="array" ref="O32">_xlfn.XLOOKUP($A32&amp;$B32&amp;$C32, [3]TOC!$A$2:$A$55&amp;[3]TOC!$B$2:$B$55&amp;[3]TOC!$C$2:$C$55, [3]TOC!$Q$2:$Q$55, "NA")</f>
        <v>2.6814407103990576</v>
      </c>
      <c r="P32" s="6" cm="1">
        <f t="array" ref="P32">_xlfn.XLOOKUP($A32&amp;$B32&amp;$C32, [3]TOC!$A$2:$A$55&amp;[3]TOC!$B$2:$B$55&amp;[3]TOC!$C$2:$C$55, [3]TOC!$R$2:$R$55, "NA")</f>
        <v>2.6820200812572068</v>
      </c>
      <c r="Q32" s="6" cm="1">
        <f t="array" ref="Q32">_xlfn.XLOOKUP($A32&amp;$B32&amp;$C32, [3]DOC_2_component_model!$A$2:$A$55&amp;[3]DOC_2_component_model!$B$2:$B$55&amp;[3]DOC_2_component_model!$C$2:$C$55, [3]DOC_2_component_model!$Q$2:$Q$55, "NA")</f>
        <v>16.124278611673294</v>
      </c>
    </row>
    <row r="33" spans="1:17" x14ac:dyDescent="0.25">
      <c r="A33">
        <v>10</v>
      </c>
      <c r="B33">
        <v>90</v>
      </c>
      <c r="C33" t="s">
        <v>15</v>
      </c>
      <c r="D33">
        <v>1</v>
      </c>
      <c r="E33">
        <v>55.249564030000002</v>
      </c>
      <c r="F33">
        <v>-4.4848389639999997</v>
      </c>
      <c r="G33">
        <v>322.37402300000002</v>
      </c>
      <c r="H33" t="str" cm="1">
        <f t="array" ref="H33">_xlfn.XLOOKUP($A33&amp;$B33&amp;$C33, [3]TOC!$A$2:$A$55&amp;[3]TOC!$B$2:$B$55&amp;[3]TOC!$C$2:$C$55, [3]TOC!$D$2:$D$55, "NA")</f>
        <v>15.10.2023</v>
      </c>
      <c r="I33" cm="1">
        <f t="array" ref="I33">_xlfn.XLOOKUP($A33&amp;$B33&amp;$C33, [3]TOC!$A$2:$A$55&amp;[3]TOC!$B$2:$B$55&amp;[3]TOC!$C$2:$C$55, [3]TOC!$F$2:$F$55, "NA")</f>
        <v>1</v>
      </c>
      <c r="J33" s="6" cm="1">
        <f t="array" ref="J33">_xlfn.XLOOKUP($A33&amp;$B33&amp;$C33, [3]TOC!$A$2:$A$55&amp;[3]TOC!$B$2:$B$55&amp;[3]TOC!$C$2:$C$55, [3]TOC!$L$2:$L$55, "NA")</f>
        <v>0.10996587000710244</v>
      </c>
      <c r="K33" s="6" cm="1">
        <f t="array" ref="K33">_xlfn.XLOOKUP($A33&amp;$B33&amp;$C33, [3]TOC!$A$2:$A$55&amp;[3]TOC!$B$2:$B$55&amp;[3]TOC!$C$2:$C$55, [3]TOC!$M$2:$M$55, "NA")</f>
        <v>0.10419620612413276</v>
      </c>
      <c r="L33" s="6" cm="1">
        <f t="array" ref="L33">_xlfn.XLOOKUP($A33&amp;$B33&amp;$C33, [3]TOC!$A$2:$A$55&amp;[3]TOC!$B$2:$B$55&amp;[3]TOC!$C$2:$C$55, [3]TOC!$N$2:$N$55, "NA")</f>
        <v>2.9858822190372239E-2</v>
      </c>
      <c r="M33" s="6" cm="1">
        <f t="array" ref="M33">_xlfn.XLOOKUP($A33&amp;$B33&amp;$C33, [3]TOC!$A$2:$A$55&amp;[3]TOC!$B$2:$B$55&amp;[3]TOC!$C$2:$C$55, [3]TOC!$O$2:$O$55, "NA")</f>
        <v>1.584522180099434</v>
      </c>
      <c r="N33" s="6" cm="1">
        <f t="array" ref="N33">_xlfn.XLOOKUP($A33&amp;$B33&amp;$C33, [3]TOC!$A$2:$A$55&amp;[3]TOC!$B$2:$B$55&amp;[3]TOC!$C$2:$C$55, [3]TOC!$P$2:$P$55, "NA")</f>
        <v>1.047930254817101</v>
      </c>
      <c r="O33" s="6" cm="1">
        <f t="array" ref="O33">_xlfn.XLOOKUP($A33&amp;$B33&amp;$C33, [3]TOC!$A$2:$A$55&amp;[3]TOC!$B$2:$B$55&amp;[3]TOC!$C$2:$C$55, [3]TOC!$Q$2:$Q$55, "NA")</f>
        <v>3.6828602717812537</v>
      </c>
      <c r="P33" s="6" cm="1">
        <f t="array" ref="P33">_xlfn.XLOOKUP($A33&amp;$B33&amp;$C33, [3]TOC!$A$2:$A$55&amp;[3]TOC!$B$2:$B$55&amp;[3]TOC!$C$2:$C$55, [3]TOC!$R$2:$R$55, "NA")</f>
        <v>3.4896288091942913</v>
      </c>
      <c r="Q33" s="6" cm="1">
        <f t="array" ref="Q33">_xlfn.XLOOKUP($A33&amp;$B33&amp;$C33, [3]DOC_2_component_model!$A$2:$A$55&amp;[3]DOC_2_component_model!$B$2:$B$55&amp;[3]DOC_2_component_model!$C$2:$C$55, [3]DOC_2_component_model!$Q$2:$Q$55, "NA")</f>
        <v>2.8881953870135346</v>
      </c>
    </row>
    <row r="34" spans="1:17" x14ac:dyDescent="0.25">
      <c r="A34">
        <v>10</v>
      </c>
      <c r="B34">
        <v>100</v>
      </c>
      <c r="C34" t="s">
        <v>15</v>
      </c>
      <c r="D34">
        <v>1</v>
      </c>
      <c r="E34">
        <v>55.249503009999998</v>
      </c>
      <c r="F34">
        <v>-4.4848600029999997</v>
      </c>
      <c r="G34">
        <v>323.51858499999997</v>
      </c>
      <c r="H34" t="str" cm="1">
        <f t="array" ref="H34">_xlfn.XLOOKUP($A34&amp;$B34&amp;$C34, [3]TOC!$A$2:$A$55&amp;[3]TOC!$B$2:$B$55&amp;[3]TOC!$C$2:$C$55, [3]TOC!$D$2:$D$55, "NA")</f>
        <v>15.10.2023</v>
      </c>
      <c r="I34" cm="1">
        <f t="array" ref="I34">_xlfn.XLOOKUP($A34&amp;$B34&amp;$C34, [3]TOC!$A$2:$A$55&amp;[3]TOC!$B$2:$B$55&amp;[3]TOC!$C$2:$C$55, [3]TOC!$F$2:$F$55, "NA")</f>
        <v>3</v>
      </c>
      <c r="J34" s="6" cm="1">
        <f t="array" ref="J34">_xlfn.XLOOKUP($A34&amp;$B34&amp;$C34, [3]TOC!$A$2:$A$55&amp;[3]TOC!$B$2:$B$55&amp;[3]TOC!$C$2:$C$55, [3]TOC!$L$2:$L$55, "NA")</f>
        <v>0.42570490386530779</v>
      </c>
      <c r="K34" s="6" cm="1">
        <f t="array" ref="K34">_xlfn.XLOOKUP($A34&amp;$B34&amp;$C34, [3]TOC!$A$2:$A$55&amp;[3]TOC!$B$2:$B$55&amp;[3]TOC!$C$2:$C$55, [3]TOC!$M$2:$M$55, "NA")</f>
        <v>0.42542762131208955</v>
      </c>
      <c r="L34" s="6" cm="1">
        <f t="array" ref="L34">_xlfn.XLOOKUP($A34&amp;$B34&amp;$C34, [3]TOC!$A$2:$A$55&amp;[3]TOC!$B$2:$B$55&amp;[3]TOC!$C$2:$C$55, [3]TOC!$N$2:$N$55, "NA")</f>
        <v>0.1753962741773607</v>
      </c>
      <c r="M34" s="6" cm="1">
        <f t="array" ref="M34">_xlfn.XLOOKUP($A34&amp;$B34&amp;$C34, [3]TOC!$A$2:$A$55&amp;[3]TOC!$B$2:$B$55&amp;[3]TOC!$C$2:$C$55, [3]TOC!$O$2:$O$55, "NA")</f>
        <v>18.014605962342927</v>
      </c>
      <c r="N34" s="6" cm="1">
        <f t="array" ref="N34">_xlfn.XLOOKUP($A34&amp;$B34&amp;$C34, [3]TOC!$A$2:$A$55&amp;[3]TOC!$B$2:$B$55&amp;[3]TOC!$C$2:$C$55, [3]TOC!$P$2:$P$55, "NA")</f>
        <v>3.5870901174106837</v>
      </c>
      <c r="O34" s="6" cm="1">
        <f t="array" ref="O34">_xlfn.XLOOKUP($A34&amp;$B34&amp;$C34, [3]TOC!$A$2:$A$55&amp;[3]TOC!$B$2:$B$55&amp;[3]TOC!$C$2:$C$55, [3]TOC!$Q$2:$Q$55, "NA")</f>
        <v>2.4271034596483791</v>
      </c>
      <c r="P34" s="6" cm="1">
        <f t="array" ref="P34">_xlfn.XLOOKUP($A34&amp;$B34&amp;$C34, [3]TOC!$A$2:$A$55&amp;[3]TOC!$B$2:$B$55&amp;[3]TOC!$C$2:$C$55, [3]TOC!$R$2:$R$55, "NA")</f>
        <v>2.4255225677251113</v>
      </c>
      <c r="Q34" s="6" cm="1">
        <f t="array" ref="Q34">_xlfn.XLOOKUP($A34&amp;$B34&amp;$C34, [3]DOC_2_component_model!$A$2:$A$55&amp;[3]DOC_2_component_model!$B$2:$B$55&amp;[3]DOC_2_component_model!$C$2:$C$55, [3]DOC_2_component_model!$Q$2:$Q$55, "NA")</f>
        <v>11.311982106671577</v>
      </c>
    </row>
    <row r="35" spans="1:17" x14ac:dyDescent="0.25">
      <c r="A35">
        <v>10</v>
      </c>
      <c r="B35">
        <v>0</v>
      </c>
      <c r="C35" t="s">
        <v>36</v>
      </c>
      <c r="D35">
        <v>1</v>
      </c>
      <c r="E35">
        <v>55.250359000000003</v>
      </c>
      <c r="F35">
        <v>-4.484305</v>
      </c>
      <c r="G35" t="s">
        <v>26</v>
      </c>
      <c r="H35" t="str" cm="1">
        <f t="array" ref="H35">_xlfn.XLOOKUP($A35&amp;$B35&amp;$C35, [3]TOC!$A$2:$A$55&amp;[3]TOC!$B$2:$B$55&amp;[3]TOC!$C$2:$C$55, [3]TOC!$D$2:$D$55, "NA")</f>
        <v>15.10.2023</v>
      </c>
      <c r="I35" cm="1">
        <f t="array" ref="I35">_xlfn.XLOOKUP($A35&amp;$B35&amp;$C35, [3]TOC!$A$2:$A$55&amp;[3]TOC!$B$2:$B$55&amp;[3]TOC!$C$2:$C$55, [3]TOC!$F$2:$F$55, "NA")</f>
        <v>3</v>
      </c>
      <c r="J35" s="6" cm="1">
        <f t="array" ref="J35">_xlfn.XLOOKUP($A35&amp;$B35&amp;$C35, [3]TOC!$A$2:$A$55&amp;[3]TOC!$B$2:$B$55&amp;[3]TOC!$C$2:$C$55, [3]TOC!$L$2:$L$55, "NA")</f>
        <v>0.29427323215981083</v>
      </c>
      <c r="K35" s="6" cm="1">
        <f t="array" ref="K35">_xlfn.XLOOKUP($A35&amp;$B35&amp;$C35, [3]TOC!$A$2:$A$55&amp;[3]TOC!$B$2:$B$55&amp;[3]TOC!$C$2:$C$55, [3]TOC!$M$2:$M$55, "NA")</f>
        <v>0.29652229678892977</v>
      </c>
      <c r="L35" s="6" cm="1">
        <f t="array" ref="L35">_xlfn.XLOOKUP($A35&amp;$B35&amp;$C35, [3]TOC!$A$2:$A$55&amp;[3]TOC!$B$2:$B$55&amp;[3]TOC!$C$2:$C$55, [3]TOC!$N$2:$N$55, "NA")</f>
        <v>0.10259434256927605</v>
      </c>
      <c r="M35" s="6" cm="1">
        <f t="array" ref="M35">_xlfn.XLOOKUP($A35&amp;$B35&amp;$C35, [3]TOC!$A$2:$A$55&amp;[3]TOC!$B$2:$B$55&amp;[3]TOC!$C$2:$C$55, [3]TOC!$O$2:$O$55, "NA")</f>
        <v>12.494475750712054</v>
      </c>
      <c r="N35" s="6" cm="1">
        <f t="array" ref="N35">_xlfn.XLOOKUP($A35&amp;$B35&amp;$C35, [3]TOC!$A$2:$A$55&amp;[3]TOC!$B$2:$B$55&amp;[3]TOC!$C$2:$C$55, [3]TOC!$P$2:$P$55, "NA")</f>
        <v>3.4092007695687228</v>
      </c>
      <c r="O35" s="6" cm="1">
        <f t="array" ref="O35">_xlfn.XLOOKUP($A35&amp;$B35&amp;$C35, [3]TOC!$A$2:$A$55&amp;[3]TOC!$B$2:$B$55&amp;[3]TOC!$C$2:$C$55, [3]TOC!$Q$2:$Q$55, "NA")</f>
        <v>2.8683183184404646</v>
      </c>
      <c r="P35" s="6" cm="1">
        <f t="array" ref="P35">_xlfn.XLOOKUP($A35&amp;$B35&amp;$C35, [3]TOC!$A$2:$A$55&amp;[3]TOC!$B$2:$B$55&amp;[3]TOC!$C$2:$C$55, [3]TOC!$R$2:$R$55, "NA")</f>
        <v>2.890240235115356</v>
      </c>
      <c r="Q35" s="6" cm="1">
        <f t="array" ref="Q35">_xlfn.XLOOKUP($A35&amp;$B35&amp;$C35, [3]DOC_2_component_model!$A$2:$A$55&amp;[3]DOC_2_component_model!$B$2:$B$55&amp;[3]DOC_2_component_model!$C$2:$C$55, [3]DOC_2_component_model!$Q$2:$Q$55, "NA")</f>
        <v>13.663888964841929</v>
      </c>
    </row>
    <row r="36" spans="1:17" x14ac:dyDescent="0.25">
      <c r="A36">
        <v>10</v>
      </c>
      <c r="B36">
        <v>10</v>
      </c>
      <c r="C36" t="s">
        <v>36</v>
      </c>
      <c r="D36">
        <v>1</v>
      </c>
      <c r="E36">
        <v>55.250242</v>
      </c>
      <c r="F36">
        <v>-4.4843479999999998</v>
      </c>
      <c r="G36" t="s">
        <v>26</v>
      </c>
      <c r="H36" t="str" cm="1">
        <f t="array" ref="H36">_xlfn.XLOOKUP($A36&amp;$B36&amp;$C36, [3]TOC!$A$2:$A$55&amp;[3]TOC!$B$2:$B$55&amp;[3]TOC!$C$2:$C$55, [3]TOC!$D$2:$D$55, "NA")</f>
        <v>15.10.2023</v>
      </c>
      <c r="I36" cm="1">
        <f t="array" ref="I36">_xlfn.XLOOKUP($A36&amp;$B36&amp;$C36, [3]TOC!$A$2:$A$55&amp;[3]TOC!$B$2:$B$55&amp;[3]TOC!$C$2:$C$55, [3]TOC!$F$2:$F$55, "NA")</f>
        <v>3</v>
      </c>
      <c r="J36" s="6" cm="1">
        <f t="array" ref="J36">_xlfn.XLOOKUP($A36&amp;$B36&amp;$C36, [3]TOC!$A$2:$A$55&amp;[3]TOC!$B$2:$B$55&amp;[3]TOC!$C$2:$C$55, [3]TOC!$L$2:$L$55, "NA")</f>
        <v>0.64996442996570913</v>
      </c>
      <c r="K36" s="6" cm="1">
        <f t="array" ref="K36">_xlfn.XLOOKUP($A36&amp;$B36&amp;$C36, [3]TOC!$A$2:$A$55&amp;[3]TOC!$B$2:$B$55&amp;[3]TOC!$C$2:$C$55, [3]TOC!$M$2:$M$55, "NA")</f>
        <v>0.651658930579193</v>
      </c>
      <c r="L36" s="6" cm="1">
        <f t="array" ref="L36">_xlfn.XLOOKUP($A36&amp;$B36&amp;$C36, [3]TOC!$A$2:$A$55&amp;[3]TOC!$B$2:$B$55&amp;[3]TOC!$C$2:$C$55, [3]TOC!$N$2:$N$55, "NA")</f>
        <v>0.2243827622251198</v>
      </c>
      <c r="M36" s="6" cm="1">
        <f t="array" ref="M36">_xlfn.XLOOKUP($A36&amp;$B36&amp;$C36, [3]TOC!$A$2:$A$55&amp;[3]TOC!$B$2:$B$55&amp;[3]TOC!$C$2:$C$55, [3]TOC!$O$2:$O$55, "NA")</f>
        <v>27.433506058559786</v>
      </c>
      <c r="N36" s="6" cm="1">
        <f t="array" ref="N36">_xlfn.XLOOKUP($A36&amp;$B36&amp;$C36, [3]TOC!$A$2:$A$55&amp;[3]TOC!$B$2:$B$55&amp;[3]TOC!$C$2:$C$55, [3]TOC!$P$2:$P$55, "NA")</f>
        <v>3.8992893241992861</v>
      </c>
      <c r="O36" s="6" cm="1">
        <f t="array" ref="O36">_xlfn.XLOOKUP($A36&amp;$B36&amp;$C36, [3]TOC!$A$2:$A$55&amp;[3]TOC!$B$2:$B$55&amp;[3]TOC!$C$2:$C$55, [3]TOC!$Q$2:$Q$55, "NA")</f>
        <v>2.8966771935609286</v>
      </c>
      <c r="P36" s="6" cm="1">
        <f t="array" ref="P36">_xlfn.XLOOKUP($A36&amp;$B36&amp;$C36, [3]TOC!$A$2:$A$55&amp;[3]TOC!$B$2:$B$55&amp;[3]TOC!$C$2:$C$55, [3]TOC!$R$2:$R$55, "NA")</f>
        <v>2.904229024176971</v>
      </c>
      <c r="Q36" s="6" cm="1">
        <f t="array" ref="Q36">_xlfn.XLOOKUP($A36&amp;$B36&amp;$C36, [3]DOC_2_component_model!$A$2:$A$55&amp;[3]DOC_2_component_model!$B$2:$B$55&amp;[3]DOC_2_component_model!$C$2:$C$55, [3]DOC_2_component_model!$Q$2:$Q$55, "NA")</f>
        <v>29.376536074500482</v>
      </c>
    </row>
    <row r="37" spans="1:17" x14ac:dyDescent="0.25">
      <c r="A37">
        <v>10</v>
      </c>
      <c r="B37">
        <v>20</v>
      </c>
      <c r="C37" t="s">
        <v>36</v>
      </c>
      <c r="D37">
        <v>1</v>
      </c>
      <c r="E37">
        <v>55.250151000000002</v>
      </c>
      <c r="F37">
        <v>-4.484407</v>
      </c>
      <c r="G37" t="s">
        <v>26</v>
      </c>
      <c r="H37" t="str" cm="1">
        <f t="array" ref="H37">_xlfn.XLOOKUP($A37&amp;$B37&amp;$C37, [3]TOC!$A$2:$A$55&amp;[3]TOC!$B$2:$B$55&amp;[3]TOC!$C$2:$C$55, [3]TOC!$D$2:$D$55, "NA")</f>
        <v>15.10.2023</v>
      </c>
      <c r="I37" cm="1">
        <f t="array" ref="I37">_xlfn.XLOOKUP($A37&amp;$B37&amp;$C37, [3]TOC!$A$2:$A$55&amp;[3]TOC!$B$2:$B$55&amp;[3]TOC!$C$2:$C$55, [3]TOC!$F$2:$F$55, "NA")</f>
        <v>1</v>
      </c>
      <c r="J37" s="6" cm="1">
        <f t="array" ref="J37">_xlfn.XLOOKUP($A37&amp;$B37&amp;$C37, [3]TOC!$A$2:$A$55&amp;[3]TOC!$B$2:$B$55&amp;[3]TOC!$C$2:$C$55, [3]TOC!$L$2:$L$55, "NA")</f>
        <v>0.5829152762533335</v>
      </c>
      <c r="K37" s="6" cm="1">
        <f t="array" ref="K37">_xlfn.XLOOKUP($A37&amp;$B37&amp;$C37, [3]TOC!$A$2:$A$55&amp;[3]TOC!$B$2:$B$55&amp;[3]TOC!$C$2:$C$55, [3]TOC!$M$2:$M$55, "NA")</f>
        <v>0.5670405523430474</v>
      </c>
      <c r="L37" s="6" cm="1">
        <f t="array" ref="L37">_xlfn.XLOOKUP($A37&amp;$B37&amp;$C37, [3]TOC!$A$2:$A$55&amp;[3]TOC!$B$2:$B$55&amp;[3]TOC!$C$2:$C$55, [3]TOC!$N$2:$N$55, "NA")</f>
        <v>0.19418013702166662</v>
      </c>
      <c r="M37" s="6" cm="1">
        <f t="array" ref="M37">_xlfn.XLOOKUP($A37&amp;$B37&amp;$C37, [3]TOC!$A$2:$A$55&amp;[3]TOC!$B$2:$B$55&amp;[3]TOC!$C$2:$C$55, [3]TOC!$O$2:$O$55, "NA")</f>
        <v>8.2058138675466683</v>
      </c>
      <c r="N37" s="6" cm="1">
        <f t="array" ref="N37">_xlfn.XLOOKUP($A37&amp;$B37&amp;$C37, [3]TOC!$A$2:$A$55&amp;[3]TOC!$B$2:$B$55&amp;[3]TOC!$C$2:$C$55, [3]TOC!$P$2:$P$55, "NA")</f>
        <v>1.2608386540778018</v>
      </c>
      <c r="O37" s="6" cm="1">
        <f t="array" ref="O37">_xlfn.XLOOKUP($A37&amp;$B37&amp;$C37, [3]TOC!$A$2:$A$55&amp;[3]TOC!$B$2:$B$55&amp;[3]TOC!$C$2:$C$55, [3]TOC!$Q$2:$Q$55, "NA")</f>
        <v>3.0019305022340768</v>
      </c>
      <c r="P37" s="6" cm="1">
        <f t="array" ref="P37">_xlfn.XLOOKUP($A37&amp;$B37&amp;$C37, [3]TOC!$A$2:$A$55&amp;[3]TOC!$B$2:$B$55&amp;[3]TOC!$C$2:$C$55, [3]TOC!$R$2:$R$55, "NA")</f>
        <v>2.9201779391049509</v>
      </c>
      <c r="Q37" s="6" cm="1">
        <f t="array" ref="Q37">_xlfn.XLOOKUP($A37&amp;$B37&amp;$C37, [3]DOC_2_component_model!$A$2:$A$55&amp;[3]DOC_2_component_model!$B$2:$B$55&amp;[3]DOC_2_component_model!$C$2:$C$55, [3]DOC_2_component_model!$Q$2:$Q$55, "NA")</f>
        <v>9.1887454600804794</v>
      </c>
    </row>
    <row r="38" spans="1:17" x14ac:dyDescent="0.25">
      <c r="A38">
        <v>10</v>
      </c>
      <c r="B38">
        <v>30</v>
      </c>
      <c r="C38" t="s">
        <v>36</v>
      </c>
      <c r="D38">
        <v>0</v>
      </c>
      <c r="E38">
        <v>55.250086979999999</v>
      </c>
      <c r="F38">
        <v>-4.4845200329999999</v>
      </c>
      <c r="G38">
        <v>328.90618899999998</v>
      </c>
      <c r="H38" t="str" cm="1">
        <f t="array" ref="H38">_xlfn.XLOOKUP($A38&amp;$B38&amp;$C38, [3]TOC!$A$2:$A$55&amp;[3]TOC!$B$2:$B$55&amp;[3]TOC!$C$2:$C$55, [3]TOC!$D$2:$D$55, "NA")</f>
        <v>NA</v>
      </c>
      <c r="I38" t="str" cm="1">
        <f t="array" ref="I38">_xlfn.XLOOKUP($A38&amp;$B38&amp;$C38, [3]TOC!$A$2:$A$55&amp;[3]TOC!$B$2:$B$55&amp;[3]TOC!$C$2:$C$55, [3]TOC!$F$2:$F$55, "NA")</f>
        <v>NA</v>
      </c>
      <c r="J38" s="6" t="str" cm="1">
        <f t="array" ref="J38">_xlfn.XLOOKUP($A38&amp;$B38&amp;$C38, [3]TOC!$A$2:$A$55&amp;[3]TOC!$B$2:$B$55&amp;[3]TOC!$C$2:$C$55, [3]TOC!$L$2:$L$55, "NA")</f>
        <v>NA</v>
      </c>
      <c r="K38" s="6" t="str" cm="1">
        <f t="array" ref="K38">_xlfn.XLOOKUP($A38&amp;$B38&amp;$C38, [3]TOC!$A$2:$A$55&amp;[3]TOC!$B$2:$B$55&amp;[3]TOC!$C$2:$C$55, [3]TOC!$M$2:$M$55, "NA")</f>
        <v>NA</v>
      </c>
      <c r="L38" s="6" t="str" cm="1">
        <f t="array" ref="L38">_xlfn.XLOOKUP($A38&amp;$B38&amp;$C38, [3]TOC!$A$2:$A$55&amp;[3]TOC!$B$2:$B$55&amp;[3]TOC!$C$2:$C$55, [3]TOC!$N$2:$N$55, "NA")</f>
        <v>NA</v>
      </c>
      <c r="M38" s="6" t="str" cm="1">
        <f t="array" ref="M38">_xlfn.XLOOKUP($A38&amp;$B38&amp;$C38, [3]TOC!$A$2:$A$55&amp;[3]TOC!$B$2:$B$55&amp;[3]TOC!$C$2:$C$55, [3]TOC!$O$2:$O$55, "NA")</f>
        <v>NA</v>
      </c>
      <c r="N38" s="6" t="str" cm="1">
        <f t="array" ref="N38">_xlfn.XLOOKUP($A38&amp;$B38&amp;$C38, [3]TOC!$A$2:$A$55&amp;[3]TOC!$B$2:$B$55&amp;[3]TOC!$C$2:$C$55, [3]TOC!$P$2:$P$55, "NA")</f>
        <v>NA</v>
      </c>
      <c r="O38" s="6" t="str" cm="1">
        <f t="array" ref="O38">_xlfn.XLOOKUP($A38&amp;$B38&amp;$C38, [3]TOC!$A$2:$A$55&amp;[3]TOC!$B$2:$B$55&amp;[3]TOC!$C$2:$C$55, [3]TOC!$Q$2:$Q$55, "NA")</f>
        <v>NA</v>
      </c>
      <c r="P38" s="6" t="str" cm="1">
        <f t="array" ref="P38">_xlfn.XLOOKUP($A38&amp;$B38&amp;$C38, [3]TOC!$A$2:$A$55&amp;[3]TOC!$B$2:$B$55&amp;[3]TOC!$C$2:$C$55, [3]TOC!$R$2:$R$55, "NA")</f>
        <v>NA</v>
      </c>
      <c r="Q38" s="6" t="str" cm="1">
        <f t="array" ref="Q38">_xlfn.XLOOKUP($A38&amp;$B38&amp;$C38, [3]DOC_2_component_model!$A$2:$A$55&amp;[3]DOC_2_component_model!$B$2:$B$55&amp;[3]DOC_2_component_model!$C$2:$C$55, [3]DOC_2_component_model!$Q$2:$Q$55, "NA")</f>
        <v>NA</v>
      </c>
    </row>
    <row r="39" spans="1:17" x14ac:dyDescent="0.25">
      <c r="A39">
        <v>10</v>
      </c>
      <c r="B39">
        <v>40</v>
      </c>
      <c r="C39" t="s">
        <v>36</v>
      </c>
      <c r="D39">
        <v>0</v>
      </c>
      <c r="E39">
        <v>55.250025039999997</v>
      </c>
      <c r="F39">
        <v>-4.4846050259999997</v>
      </c>
      <c r="G39">
        <v>341.68426499999998</v>
      </c>
      <c r="H39" t="str" cm="1">
        <f t="array" ref="H39">_xlfn.XLOOKUP($A39&amp;$B39&amp;$C39, [3]TOC!$A$2:$A$55&amp;[3]TOC!$B$2:$B$55&amp;[3]TOC!$C$2:$C$55, [3]TOC!$D$2:$D$55, "NA")</f>
        <v>NA</v>
      </c>
      <c r="I39" t="str" cm="1">
        <f t="array" ref="I39">_xlfn.XLOOKUP($A39&amp;$B39&amp;$C39, [3]TOC!$A$2:$A$55&amp;[3]TOC!$B$2:$B$55&amp;[3]TOC!$C$2:$C$55, [3]TOC!$F$2:$F$55, "NA")</f>
        <v>NA</v>
      </c>
      <c r="J39" s="6" t="str" cm="1">
        <f t="array" ref="J39">_xlfn.XLOOKUP($A39&amp;$B39&amp;$C39, [3]TOC!$A$2:$A$55&amp;[3]TOC!$B$2:$B$55&amp;[3]TOC!$C$2:$C$55, [3]TOC!$L$2:$L$55, "NA")</f>
        <v>NA</v>
      </c>
      <c r="K39" s="6" t="str" cm="1">
        <f t="array" ref="K39">_xlfn.XLOOKUP($A39&amp;$B39&amp;$C39, [3]TOC!$A$2:$A$55&amp;[3]TOC!$B$2:$B$55&amp;[3]TOC!$C$2:$C$55, [3]TOC!$M$2:$M$55, "NA")</f>
        <v>NA</v>
      </c>
      <c r="L39" s="6" t="str" cm="1">
        <f t="array" ref="L39">_xlfn.XLOOKUP($A39&amp;$B39&amp;$C39, [3]TOC!$A$2:$A$55&amp;[3]TOC!$B$2:$B$55&amp;[3]TOC!$C$2:$C$55, [3]TOC!$N$2:$N$55, "NA")</f>
        <v>NA</v>
      </c>
      <c r="M39" s="6" t="str" cm="1">
        <f t="array" ref="M39">_xlfn.XLOOKUP($A39&amp;$B39&amp;$C39, [3]TOC!$A$2:$A$55&amp;[3]TOC!$B$2:$B$55&amp;[3]TOC!$C$2:$C$55, [3]TOC!$O$2:$O$55, "NA")</f>
        <v>NA</v>
      </c>
      <c r="N39" s="6" t="str" cm="1">
        <f t="array" ref="N39">_xlfn.XLOOKUP($A39&amp;$B39&amp;$C39, [3]TOC!$A$2:$A$55&amp;[3]TOC!$B$2:$B$55&amp;[3]TOC!$C$2:$C$55, [3]TOC!$P$2:$P$55, "NA")</f>
        <v>NA</v>
      </c>
      <c r="O39" s="6" t="str" cm="1">
        <f t="array" ref="O39">_xlfn.XLOOKUP($A39&amp;$B39&amp;$C39, [3]TOC!$A$2:$A$55&amp;[3]TOC!$B$2:$B$55&amp;[3]TOC!$C$2:$C$55, [3]TOC!$Q$2:$Q$55, "NA")</f>
        <v>NA</v>
      </c>
      <c r="P39" s="6" t="str" cm="1">
        <f t="array" ref="P39">_xlfn.XLOOKUP($A39&amp;$B39&amp;$C39, [3]TOC!$A$2:$A$55&amp;[3]TOC!$B$2:$B$55&amp;[3]TOC!$C$2:$C$55, [3]TOC!$R$2:$R$55, "NA")</f>
        <v>NA</v>
      </c>
      <c r="Q39" s="6" t="str" cm="1">
        <f t="array" ref="Q39">_xlfn.XLOOKUP($A39&amp;$B39&amp;$C39, [3]DOC_2_component_model!$A$2:$A$55&amp;[3]DOC_2_component_model!$B$2:$B$55&amp;[3]DOC_2_component_model!$C$2:$C$55, [3]DOC_2_component_model!$Q$2:$Q$55, "NA")</f>
        <v>NA</v>
      </c>
    </row>
    <row r="40" spans="1:17" x14ac:dyDescent="0.25">
      <c r="A40">
        <v>10</v>
      </c>
      <c r="B40">
        <v>50</v>
      </c>
      <c r="C40" t="s">
        <v>36</v>
      </c>
      <c r="D40">
        <v>1</v>
      </c>
      <c r="E40">
        <v>55.249939040000001</v>
      </c>
      <c r="F40">
        <v>-4.4846600109999999</v>
      </c>
      <c r="G40">
        <v>346.04257200000001</v>
      </c>
      <c r="H40" t="str" cm="1">
        <f t="array" ref="H40">_xlfn.XLOOKUP($A40&amp;$B40&amp;$C40, [3]TOC!$A$2:$A$55&amp;[3]TOC!$B$2:$B$55&amp;[3]TOC!$C$2:$C$55, [3]TOC!$D$2:$D$55, "NA")</f>
        <v>15.10.2023</v>
      </c>
      <c r="I40" cm="1">
        <f t="array" ref="I40">_xlfn.XLOOKUP($A40&amp;$B40&amp;$C40, [3]TOC!$A$2:$A$55&amp;[3]TOC!$B$2:$B$55&amp;[3]TOC!$C$2:$C$55, [3]TOC!$F$2:$F$55, "NA")</f>
        <v>3</v>
      </c>
      <c r="J40" s="6" cm="1">
        <f t="array" ref="J40">_xlfn.XLOOKUP($A40&amp;$B40&amp;$C40, [3]TOC!$A$2:$A$55&amp;[3]TOC!$B$2:$B$55&amp;[3]TOC!$C$2:$C$55, [3]TOC!$L$2:$L$55, "NA")</f>
        <v>0.74454840374345777</v>
      </c>
      <c r="K40" s="6" cm="1">
        <f t="array" ref="K40">_xlfn.XLOOKUP($A40&amp;$B40&amp;$C40, [3]TOC!$A$2:$A$55&amp;[3]TOC!$B$2:$B$55&amp;[3]TOC!$C$2:$C$55, [3]TOC!$M$2:$M$55, "NA")</f>
        <v>0.74242257447145599</v>
      </c>
      <c r="L40" s="6" cm="1">
        <f t="array" ref="L40">_xlfn.XLOOKUP($A40&amp;$B40&amp;$C40, [3]TOC!$A$2:$A$55&amp;[3]TOC!$B$2:$B$55&amp;[3]TOC!$C$2:$C$55, [3]TOC!$N$2:$N$55, "NA")</f>
        <v>0.20426441210236088</v>
      </c>
      <c r="M40" s="6" cm="1">
        <f t="array" ref="M40">_xlfn.XLOOKUP($A40&amp;$B40&amp;$C40, [3]TOC!$A$2:$A$55&amp;[3]TOC!$B$2:$B$55&amp;[3]TOC!$C$2:$C$55, [3]TOC!$O$2:$O$55, "NA")</f>
        <v>31.406032957225221</v>
      </c>
      <c r="N40" s="6" cm="1">
        <f t="array" ref="N40">_xlfn.XLOOKUP($A40&amp;$B40&amp;$C40, [3]TOC!$A$2:$A$55&amp;[3]TOC!$B$2:$B$55&amp;[3]TOC!$C$2:$C$55, [3]TOC!$P$2:$P$55, "NA")</f>
        <v>4.024543152770609</v>
      </c>
      <c r="O40" s="6" cm="1">
        <f t="array" ref="O40">_xlfn.XLOOKUP($A40&amp;$B40&amp;$C40, [3]TOC!$A$2:$A$55&amp;[3]TOC!$B$2:$B$55&amp;[3]TOC!$C$2:$C$55, [3]TOC!$Q$2:$Q$55, "NA")</f>
        <v>3.6450226257246907</v>
      </c>
      <c r="P40" s="6" cm="1">
        <f t="array" ref="P40">_xlfn.XLOOKUP($A40&amp;$B40&amp;$C40, [3]TOC!$A$2:$A$55&amp;[3]TOC!$B$2:$B$55&amp;[3]TOC!$C$2:$C$55, [3]TOC!$R$2:$R$55, "NA")</f>
        <v>3.6346153832191463</v>
      </c>
      <c r="Q40" s="6" cm="1">
        <f t="array" ref="Q40">_xlfn.XLOOKUP($A40&amp;$B40&amp;$C40, [3]DOC_2_component_model!$A$2:$A$55&amp;[3]DOC_2_component_model!$B$2:$B$55&amp;[3]DOC_2_component_model!$C$2:$C$55, [3]DOC_2_component_model!$Q$2:$Q$55, "NA")</f>
        <v>47.827288769962564</v>
      </c>
    </row>
    <row r="41" spans="1:17" x14ac:dyDescent="0.25">
      <c r="A41">
        <v>10</v>
      </c>
      <c r="B41">
        <v>60</v>
      </c>
      <c r="C41" t="s">
        <v>36</v>
      </c>
      <c r="D41">
        <v>1</v>
      </c>
      <c r="E41">
        <v>55.249828979999997</v>
      </c>
      <c r="F41">
        <v>-4.4846640339999997</v>
      </c>
      <c r="G41">
        <v>346.106537</v>
      </c>
      <c r="H41" t="str" cm="1">
        <f t="array" ref="H41">_xlfn.XLOOKUP($A41&amp;$B41&amp;$C41, [3]TOC!$A$2:$A$55&amp;[3]TOC!$B$2:$B$55&amp;[3]TOC!$C$2:$C$55, [3]TOC!$D$2:$D$55, "NA")</f>
        <v>15.10.2023</v>
      </c>
      <c r="I41" cm="1">
        <f t="array" ref="I41">_xlfn.XLOOKUP($A41&amp;$B41&amp;$C41, [3]TOC!$A$2:$A$55&amp;[3]TOC!$B$2:$B$55&amp;[3]TOC!$C$2:$C$55, [3]TOC!$F$2:$F$55, "NA")</f>
        <v>3</v>
      </c>
      <c r="J41" s="6" cm="1">
        <f t="array" ref="J41">_xlfn.XLOOKUP($A41&amp;$B41&amp;$C41, [3]TOC!$A$2:$A$55&amp;[3]TOC!$B$2:$B$55&amp;[3]TOC!$C$2:$C$55, [3]TOC!$L$2:$L$55, "NA")</f>
        <v>1.3331256790040795</v>
      </c>
      <c r="K41" s="6" cm="1">
        <f t="array" ref="K41">_xlfn.XLOOKUP($A41&amp;$B41&amp;$C41, [3]TOC!$A$2:$A$55&amp;[3]TOC!$B$2:$B$55&amp;[3]TOC!$C$2:$C$55, [3]TOC!$M$2:$M$55, "NA")</f>
        <v>1.3323554506591859</v>
      </c>
      <c r="L41" s="6" cm="1">
        <f t="array" ref="L41">_xlfn.XLOOKUP($A41&amp;$B41&amp;$C41, [3]TOC!$A$2:$A$55&amp;[3]TOC!$B$2:$B$55&amp;[3]TOC!$C$2:$C$55, [3]TOC!$N$2:$N$55, "NA")</f>
        <v>0.42294748893443246</v>
      </c>
      <c r="M41" s="6" cm="1">
        <f t="array" ref="M41">_xlfn.XLOOKUP($A41&amp;$B41&amp;$C41, [3]TOC!$A$2:$A$55&amp;[3]TOC!$B$2:$B$55&amp;[3]TOC!$C$2:$C$55, [3]TOC!$O$2:$O$55, "NA")</f>
        <v>56.12627851817134</v>
      </c>
      <c r="N41" s="6" cm="1">
        <f t="array" ref="N41">_xlfn.XLOOKUP($A41&amp;$B41&amp;$C41, [3]TOC!$A$2:$A$55&amp;[3]TOC!$B$2:$B$55&amp;[3]TOC!$C$2:$C$55, [3]TOC!$P$2:$P$55, "NA")</f>
        <v>4.8386505219096776</v>
      </c>
      <c r="O41" s="6" cm="1">
        <f t="array" ref="O41">_xlfn.XLOOKUP($A41&amp;$B41&amp;$C41, [3]TOC!$A$2:$A$55&amp;[3]TOC!$B$2:$B$55&amp;[3]TOC!$C$2:$C$55, [3]TOC!$Q$2:$Q$55, "NA")</f>
        <v>3.1519886366100347</v>
      </c>
      <c r="P41" s="6" cm="1">
        <f t="array" ref="P41">_xlfn.XLOOKUP($A41&amp;$B41&amp;$C41, [3]TOC!$A$2:$A$55&amp;[3]TOC!$B$2:$B$55&amp;[3]TOC!$C$2:$C$55, [3]TOC!$R$2:$R$55, "NA")</f>
        <v>3.1501675397480247</v>
      </c>
      <c r="Q41" s="6" cm="1">
        <f t="array" ref="Q41">_xlfn.XLOOKUP($A41&amp;$B41&amp;$C41, [3]DOC_2_component_model!$A$2:$A$55&amp;[3]DOC_2_component_model!$B$2:$B$55&amp;[3]DOC_2_component_model!$C$2:$C$55, [3]DOC_2_component_model!$Q$2:$Q$55, "NA")</f>
        <v>69.315559547932537</v>
      </c>
    </row>
    <row r="42" spans="1:17" x14ac:dyDescent="0.25">
      <c r="A42">
        <v>10</v>
      </c>
      <c r="B42">
        <v>70</v>
      </c>
      <c r="C42" t="s">
        <v>36</v>
      </c>
      <c r="D42">
        <v>1</v>
      </c>
      <c r="E42">
        <v>55.249716999999997</v>
      </c>
      <c r="F42">
        <v>-4.4847170079999996</v>
      </c>
      <c r="G42">
        <v>332.89868200000001</v>
      </c>
      <c r="H42" t="str" cm="1">
        <f t="array" ref="H42">_xlfn.XLOOKUP($A42&amp;$B42&amp;$C42, [3]TOC!$A$2:$A$55&amp;[3]TOC!$B$2:$B$55&amp;[3]TOC!$C$2:$C$55, [3]TOC!$D$2:$D$55, "NA")</f>
        <v>15.10.2023</v>
      </c>
      <c r="I42" cm="1">
        <f t="array" ref="I42">_xlfn.XLOOKUP($A42&amp;$B42&amp;$C42, [3]TOC!$A$2:$A$55&amp;[3]TOC!$B$2:$B$55&amp;[3]TOC!$C$2:$C$55, [3]TOC!$F$2:$F$55, "NA")</f>
        <v>3</v>
      </c>
      <c r="J42" s="6" cm="1">
        <f t="array" ref="J42">_xlfn.XLOOKUP($A42&amp;$B42&amp;$C42, [3]TOC!$A$2:$A$55&amp;[3]TOC!$B$2:$B$55&amp;[3]TOC!$C$2:$C$55, [3]TOC!$L$2:$L$55, "NA")</f>
        <v>0.77957836406440228</v>
      </c>
      <c r="K42" s="6" cm="1">
        <f t="array" ref="K42">_xlfn.XLOOKUP($A42&amp;$B42&amp;$C42, [3]TOC!$A$2:$A$55&amp;[3]TOC!$B$2:$B$55&amp;[3]TOC!$C$2:$C$55, [3]TOC!$M$2:$M$55, "NA")</f>
        <v>0.78179661958154167</v>
      </c>
      <c r="L42" s="6" cm="1">
        <f t="array" ref="L42">_xlfn.XLOOKUP($A42&amp;$B42&amp;$C42, [3]TOC!$A$2:$A$55&amp;[3]TOC!$B$2:$B$55&amp;[3]TOC!$C$2:$C$55, [3]TOC!$N$2:$N$55, "NA")</f>
        <v>0.23538161520188081</v>
      </c>
      <c r="M42" s="6" cm="1">
        <f t="array" ref="M42">_xlfn.XLOOKUP($A42&amp;$B42&amp;$C42, [3]TOC!$A$2:$A$55&amp;[3]TOC!$B$2:$B$55&amp;[3]TOC!$C$2:$C$55, [3]TOC!$O$2:$O$55, "NA")</f>
        <v>32.877291290704896</v>
      </c>
      <c r="N42" s="6" cm="1">
        <f t="array" ref="N42">_xlfn.XLOOKUP($A42&amp;$B42&amp;$C42, [3]TOC!$A$2:$A$55&amp;[3]TOC!$B$2:$B$55&amp;[3]TOC!$C$2:$C$55, [3]TOC!$P$2:$P$55, "NA")</f>
        <v>4.0788793350225276</v>
      </c>
      <c r="O42" s="6" cm="1">
        <f t="array" ref="O42">_xlfn.XLOOKUP($A42&amp;$B42&amp;$C42, [3]TOC!$A$2:$A$55&amp;[3]TOC!$B$2:$B$55&amp;[3]TOC!$C$2:$C$55, [3]TOC!$Q$2:$Q$55, "NA")</f>
        <v>3.3119764404529972</v>
      </c>
      <c r="P42" s="6" cm="1">
        <f t="array" ref="P42">_xlfn.XLOOKUP($A42&amp;$B42&amp;$C42, [3]TOC!$A$2:$A$55&amp;[3]TOC!$B$2:$B$55&amp;[3]TOC!$C$2:$C$55, [3]TOC!$R$2:$R$55, "NA")</f>
        <v>3.3214005219184797</v>
      </c>
      <c r="Q42" s="6" cm="1">
        <f t="array" ref="Q42">_xlfn.XLOOKUP($A42&amp;$B42&amp;$C42, [3]DOC_2_component_model!$A$2:$A$55&amp;[3]DOC_2_component_model!$B$2:$B$55&amp;[3]DOC_2_component_model!$C$2:$C$55, [3]DOC_2_component_model!$Q$2:$Q$55, "NA")</f>
        <v>44.607519602504233</v>
      </c>
    </row>
    <row r="43" spans="1:17" x14ac:dyDescent="0.25">
      <c r="A43">
        <v>10</v>
      </c>
      <c r="B43">
        <v>80</v>
      </c>
      <c r="C43" t="s">
        <v>36</v>
      </c>
      <c r="D43">
        <v>1</v>
      </c>
      <c r="E43">
        <v>55.249664029999998</v>
      </c>
      <c r="F43">
        <v>-4.4847579949999998</v>
      </c>
      <c r="G43">
        <v>325.21716300000003</v>
      </c>
      <c r="H43" t="str" cm="1">
        <f t="array" ref="H43">_xlfn.XLOOKUP($A43&amp;$B43&amp;$C43, [3]TOC!$A$2:$A$55&amp;[3]TOC!$B$2:$B$55&amp;[3]TOC!$C$2:$C$55, [3]TOC!$D$2:$D$55, "NA")</f>
        <v>15.10.2023</v>
      </c>
      <c r="I43" cm="1">
        <f t="array" ref="I43">_xlfn.XLOOKUP($A43&amp;$B43&amp;$C43, [3]TOC!$A$2:$A$55&amp;[3]TOC!$B$2:$B$55&amp;[3]TOC!$C$2:$C$55, [3]TOC!$F$2:$F$55, "NA")</f>
        <v>3</v>
      </c>
      <c r="J43" s="6" cm="1">
        <f t="array" ref="J43">_xlfn.XLOOKUP($A43&amp;$B43&amp;$C43, [3]TOC!$A$2:$A$55&amp;[3]TOC!$B$2:$B$55&amp;[3]TOC!$C$2:$C$55, [3]TOC!$L$2:$L$55, "NA")</f>
        <v>0.98319578513838946</v>
      </c>
      <c r="K43" s="6" cm="1">
        <f t="array" ref="K43">_xlfn.XLOOKUP($A43&amp;$B43&amp;$C43, [3]TOC!$A$2:$A$55&amp;[3]TOC!$B$2:$B$55&amp;[3]TOC!$C$2:$C$55, [3]TOC!$M$2:$M$55, "NA")</f>
        <v>0.97925221825958442</v>
      </c>
      <c r="L43" s="6" cm="1">
        <f t="array" ref="L43">_xlfn.XLOOKUP($A43&amp;$B43&amp;$C43, [3]TOC!$A$2:$A$55&amp;[3]TOC!$B$2:$B$55&amp;[3]TOC!$C$2:$C$55, [3]TOC!$N$2:$N$55, "NA")</f>
        <v>0.30448645337239877</v>
      </c>
      <c r="M43" s="6" cm="1">
        <f t="array" ref="M43">_xlfn.XLOOKUP($A43&amp;$B43&amp;$C43, [3]TOC!$A$2:$A$55&amp;[3]TOC!$B$2:$B$55&amp;[3]TOC!$C$2:$C$55, [3]TOC!$O$2:$O$55, "NA")</f>
        <v>41.429222975812358</v>
      </c>
      <c r="N43" s="6" cm="1">
        <f t="array" ref="N43">_xlfn.XLOOKUP($A43&amp;$B43&amp;$C43, [3]TOC!$A$2:$A$55&amp;[3]TOC!$B$2:$B$55&amp;[3]TOC!$C$2:$C$55, [3]TOC!$P$2:$P$55, "NA")</f>
        <v>4.3513680611982259</v>
      </c>
      <c r="O43" s="6" cm="1">
        <f t="array" ref="O43">_xlfn.XLOOKUP($A43&amp;$B43&amp;$C43, [3]TOC!$A$2:$A$55&amp;[3]TOC!$B$2:$B$55&amp;[3]TOC!$C$2:$C$55, [3]TOC!$Q$2:$Q$55, "NA")</f>
        <v>3.2290296472923963</v>
      </c>
      <c r="P43" s="6" cm="1">
        <f t="array" ref="P43">_xlfn.XLOOKUP($A43&amp;$B43&amp;$C43, [3]TOC!$A$2:$A$55&amp;[3]TOC!$B$2:$B$55&amp;[3]TOC!$C$2:$C$55, [3]TOC!$R$2:$R$55, "NA")</f>
        <v>3.2160781125520908</v>
      </c>
      <c r="Q43" s="6" cm="1">
        <f t="array" ref="Q43">_xlfn.XLOOKUP($A43&amp;$B43&amp;$C43, [3]DOC_2_component_model!$A$2:$A$55&amp;[3]DOC_2_component_model!$B$2:$B$55&amp;[3]DOC_2_component_model!$C$2:$C$55, [3]DOC_2_component_model!$Q$2:$Q$55, "NA")</f>
        <v>52.952015706308003</v>
      </c>
    </row>
    <row r="44" spans="1:17" x14ac:dyDescent="0.25">
      <c r="A44">
        <v>10</v>
      </c>
      <c r="B44">
        <v>90</v>
      </c>
      <c r="C44" t="s">
        <v>36</v>
      </c>
      <c r="D44">
        <v>1</v>
      </c>
      <c r="E44">
        <v>55.249564030000002</v>
      </c>
      <c r="F44">
        <v>-4.4848389639999997</v>
      </c>
      <c r="G44">
        <v>322.37402300000002</v>
      </c>
      <c r="H44" t="str" cm="1">
        <f t="array" ref="H44">_xlfn.XLOOKUP($A44&amp;$B44&amp;$C44, [3]TOC!$A$2:$A$55&amp;[3]TOC!$B$2:$B$55&amp;[3]TOC!$C$2:$C$55, [3]TOC!$D$2:$D$55, "NA")</f>
        <v>15.10.2023</v>
      </c>
      <c r="I44" cm="1">
        <f t="array" ref="I44">_xlfn.XLOOKUP($A44&amp;$B44&amp;$C44, [3]TOC!$A$2:$A$55&amp;[3]TOC!$B$2:$B$55&amp;[3]TOC!$C$2:$C$55, [3]TOC!$F$2:$F$55, "NA")</f>
        <v>1</v>
      </c>
      <c r="J44" s="6" cm="1">
        <f t="array" ref="J44">_xlfn.XLOOKUP($A44&amp;$B44&amp;$C44, [3]TOC!$A$2:$A$55&amp;[3]TOC!$B$2:$B$55&amp;[3]TOC!$C$2:$C$55, [3]TOC!$L$2:$L$55, "NA")</f>
        <v>0.14732199514034255</v>
      </c>
      <c r="K44" s="6" cm="1">
        <f t="array" ref="K44">_xlfn.XLOOKUP($A44&amp;$B44&amp;$C44, [3]TOC!$A$2:$A$55&amp;[3]TOC!$B$2:$B$55&amp;[3]TOC!$C$2:$C$55, [3]TOC!$M$2:$M$55, "NA")</f>
        <v>0.1402158555763407</v>
      </c>
      <c r="L44" s="6" cm="1">
        <f t="array" ref="L44">_xlfn.XLOOKUP($A44&amp;$B44&amp;$C44, [3]TOC!$A$2:$A$55&amp;[3]TOC!$B$2:$B$55&amp;[3]TOC!$C$2:$C$55, [3]TOC!$N$2:$N$55, "NA")</f>
        <v>2.8783122251980507E-2</v>
      </c>
      <c r="M44" s="6" cm="1">
        <f t="array" ref="M44">_xlfn.XLOOKUP($A44&amp;$B44&amp;$C44, [3]TOC!$A$2:$A$55&amp;[3]TOC!$B$2:$B$55&amp;[3]TOC!$C$2:$C$55, [3]TOC!$O$2:$O$55, "NA")</f>
        <v>2.1075079319647956</v>
      </c>
      <c r="N44" s="6" cm="1">
        <f t="array" ref="N44">_xlfn.XLOOKUP($A44&amp;$B44&amp;$C44, [3]TOC!$A$2:$A$55&amp;[3]TOC!$B$2:$B$55&amp;[3]TOC!$C$2:$C$55, [3]TOC!$P$2:$P$55, "NA")</f>
        <v>1.0644992935651167</v>
      </c>
      <c r="O44" s="6" cm="1">
        <f t="array" ref="O44">_xlfn.XLOOKUP($A44&amp;$B44&amp;$C44, [3]TOC!$A$2:$A$55&amp;[3]TOC!$B$2:$B$55&amp;[3]TOC!$C$2:$C$55, [3]TOC!$Q$2:$Q$55, "NA")</f>
        <v>5.1183465730583011</v>
      </c>
      <c r="P44" s="6" cm="1">
        <f t="array" ref="P44">_xlfn.XLOOKUP($A44&amp;$B44&amp;$C44, [3]TOC!$A$2:$A$55&amp;[3]TOC!$B$2:$B$55&amp;[3]TOC!$C$2:$C$55, [3]TOC!$R$2:$R$55, "NA")</f>
        <v>4.871460932862929</v>
      </c>
      <c r="Q44" s="6" cm="1">
        <f t="array" ref="Q44">_xlfn.XLOOKUP($A44&amp;$B44&amp;$C44, [3]DOC_2_component_model!$A$2:$A$55&amp;[3]DOC_2_component_model!$B$2:$B$55&amp;[3]DOC_2_component_model!$C$2:$C$55, [3]DOC_2_component_model!$Q$2:$Q$55, "NA")</f>
        <v>4.6802634306281536</v>
      </c>
    </row>
    <row r="45" spans="1:17" x14ac:dyDescent="0.25">
      <c r="A45">
        <v>10</v>
      </c>
      <c r="B45">
        <v>100</v>
      </c>
      <c r="C45" t="s">
        <v>36</v>
      </c>
      <c r="D45">
        <v>1</v>
      </c>
      <c r="E45">
        <v>55.249503009999998</v>
      </c>
      <c r="F45">
        <v>-4.4848600029999997</v>
      </c>
      <c r="G45">
        <v>323.51858499999997</v>
      </c>
      <c r="H45" t="str" cm="1">
        <f t="array" ref="H45">_xlfn.XLOOKUP($A45&amp;$B45&amp;$C45, [3]TOC!$A$2:$A$55&amp;[3]TOC!$B$2:$B$55&amp;[3]TOC!$C$2:$C$55, [3]TOC!$D$2:$D$55, "NA")</f>
        <v>15.10.2023</v>
      </c>
      <c r="I45" cm="1">
        <f t="array" ref="I45">_xlfn.XLOOKUP($A45&amp;$B45&amp;$C45, [3]TOC!$A$2:$A$55&amp;[3]TOC!$B$2:$B$55&amp;[3]TOC!$C$2:$C$55, [3]TOC!$F$2:$F$55, "NA")</f>
        <v>3</v>
      </c>
      <c r="J45" s="6" cm="1">
        <f t="array" ref="J45">_xlfn.XLOOKUP($A45&amp;$B45&amp;$C45, [3]TOC!$A$2:$A$55&amp;[3]TOC!$B$2:$B$55&amp;[3]TOC!$C$2:$C$55, [3]TOC!$L$2:$L$55, "NA")</f>
        <v>0.28949781980295369</v>
      </c>
      <c r="K45" s="6" cm="1">
        <f t="array" ref="K45">_xlfn.XLOOKUP($A45&amp;$B45&amp;$C45, [3]TOC!$A$2:$A$55&amp;[3]TOC!$B$2:$B$55&amp;[3]TOC!$C$2:$C$55, [3]TOC!$M$2:$M$55, "NA")</f>
        <v>0.28992914682526916</v>
      </c>
      <c r="L45" s="6" cm="1">
        <f t="array" ref="L45">_xlfn.XLOOKUP($A45&amp;$B45&amp;$C45, [3]TOC!$A$2:$A$55&amp;[3]TOC!$B$2:$B$55&amp;[3]TOC!$C$2:$C$55, [3]TOC!$N$2:$N$55, "NA")</f>
        <v>8.9192378858096694E-2</v>
      </c>
      <c r="M45" s="6" cm="1">
        <f t="array" ref="M45">_xlfn.XLOOKUP($A45&amp;$B45&amp;$C45, [3]TOC!$A$2:$A$55&amp;[3]TOC!$B$2:$B$55&amp;[3]TOC!$C$2:$C$55, [3]TOC!$O$2:$O$55, "NA")</f>
        <v>12.293908431724054</v>
      </c>
      <c r="N45" s="6" cm="1">
        <f t="array" ref="N45">_xlfn.XLOOKUP($A45&amp;$B45&amp;$C45, [3]TOC!$A$2:$A$55&amp;[3]TOC!$B$2:$B$55&amp;[3]TOC!$C$2:$C$55, [3]TOC!$P$2:$P$55, "NA")</f>
        <v>3.4001022226188713</v>
      </c>
      <c r="O45" s="6" cm="1">
        <f t="array" ref="O45">_xlfn.XLOOKUP($A45&amp;$B45&amp;$C45, [3]TOC!$A$2:$A$55&amp;[3]TOC!$B$2:$B$55&amp;[3]TOC!$C$2:$C$55, [3]TOC!$Q$2:$Q$55, "NA")</f>
        <v>3.2457685680021942</v>
      </c>
      <c r="P45" s="6" cm="1">
        <f t="array" ref="P45">_xlfn.XLOOKUP($A45&amp;$B45&amp;$C45, [3]TOC!$A$2:$A$55&amp;[3]TOC!$B$2:$B$55&amp;[3]TOC!$C$2:$C$55, [3]TOC!$R$2:$R$55, "NA")</f>
        <v>3.2506044859117469</v>
      </c>
      <c r="Q45" s="6" cm="1">
        <f t="array" ref="Q45">_xlfn.XLOOKUP($A45&amp;$B45&amp;$C45, [3]DOC_2_component_model!$A$2:$A$55&amp;[3]DOC_2_component_model!$B$2:$B$55&amp;[3]DOC_2_component_model!$C$2:$C$55, [3]DOC_2_component_model!$Q$2:$Q$55, "NA")</f>
        <v>16.510477339306448</v>
      </c>
    </row>
    <row r="46" spans="1:17" x14ac:dyDescent="0.25">
      <c r="A46">
        <v>20</v>
      </c>
      <c r="B46">
        <v>0</v>
      </c>
      <c r="C46" t="s">
        <v>15</v>
      </c>
      <c r="D46">
        <v>1</v>
      </c>
      <c r="E46">
        <v>55.250364001840303</v>
      </c>
      <c r="F46">
        <v>-4.4841789733618498</v>
      </c>
      <c r="G46">
        <v>334.29718000000003</v>
      </c>
      <c r="H46" t="str" cm="1">
        <f t="array" ref="H46">_xlfn.XLOOKUP($A46&amp;$B46&amp;$C46, [3]TOC!$A$2:$A$55&amp;[3]TOC!$B$2:$B$55&amp;[3]TOC!$C$2:$C$55, [3]TOC!$D$2:$D$55, "NA")</f>
        <v>NA</v>
      </c>
      <c r="I46" t="str" cm="1">
        <f t="array" ref="I46">_xlfn.XLOOKUP($A46&amp;$B46&amp;$C46, [3]TOC!$A$2:$A$55&amp;[3]TOC!$B$2:$B$55&amp;[3]TOC!$C$2:$C$55, [3]TOC!$F$2:$F$55, "NA")</f>
        <v>NA</v>
      </c>
      <c r="J46" s="6" t="str" cm="1">
        <f t="array" ref="J46">_xlfn.XLOOKUP($A46&amp;$B46&amp;$C46, [3]TOC!$A$2:$A$55&amp;[3]TOC!$B$2:$B$55&amp;[3]TOC!$C$2:$C$55, [3]TOC!$L$2:$L$55, "NA")</f>
        <v>NA</v>
      </c>
      <c r="K46" s="6" t="str" cm="1">
        <f t="array" ref="K46">_xlfn.XLOOKUP($A46&amp;$B46&amp;$C46, [3]TOC!$A$2:$A$55&amp;[3]TOC!$B$2:$B$55&amp;[3]TOC!$C$2:$C$55, [3]TOC!$M$2:$M$55, "NA")</f>
        <v>NA</v>
      </c>
      <c r="L46" s="6" t="str" cm="1">
        <f t="array" ref="L46">_xlfn.XLOOKUP($A46&amp;$B46&amp;$C46, [3]TOC!$A$2:$A$55&amp;[3]TOC!$B$2:$B$55&amp;[3]TOC!$C$2:$C$55, [3]TOC!$N$2:$N$55, "NA")</f>
        <v>NA</v>
      </c>
      <c r="M46" s="6" t="str" cm="1">
        <f t="array" ref="M46">_xlfn.XLOOKUP($A46&amp;$B46&amp;$C46, [3]TOC!$A$2:$A$55&amp;[3]TOC!$B$2:$B$55&amp;[3]TOC!$C$2:$C$55, [3]TOC!$O$2:$O$55, "NA")</f>
        <v>NA</v>
      </c>
      <c r="N46" s="6" t="str" cm="1">
        <f t="array" ref="N46">_xlfn.XLOOKUP($A46&amp;$B46&amp;$C46, [3]TOC!$A$2:$A$55&amp;[3]TOC!$B$2:$B$55&amp;[3]TOC!$C$2:$C$55, [3]TOC!$P$2:$P$55, "NA")</f>
        <v>NA</v>
      </c>
      <c r="O46" s="6" t="str" cm="1">
        <f t="array" ref="O46">_xlfn.XLOOKUP($A46&amp;$B46&amp;$C46, [3]TOC!$A$2:$A$55&amp;[3]TOC!$B$2:$B$55&amp;[3]TOC!$C$2:$C$55, [3]TOC!$Q$2:$Q$55, "NA")</f>
        <v>NA</v>
      </c>
      <c r="P46" s="6" t="str" cm="1">
        <f t="array" ref="P46">_xlfn.XLOOKUP($A46&amp;$B46&amp;$C46, [3]TOC!$A$2:$A$55&amp;[3]TOC!$B$2:$B$55&amp;[3]TOC!$C$2:$C$55, [3]TOC!$R$2:$R$55, "NA")</f>
        <v>NA</v>
      </c>
      <c r="Q46" s="6" t="str" cm="1">
        <f t="array" ref="Q46">_xlfn.XLOOKUP($A46&amp;$B46&amp;$C46, [3]DOC_2_component_model!$A$2:$A$55&amp;[3]DOC_2_component_model!$B$2:$B$55&amp;[3]DOC_2_component_model!$C$2:$C$55, [3]DOC_2_component_model!$Q$2:$Q$55, "NA")</f>
        <v>NA</v>
      </c>
    </row>
    <row r="47" spans="1:17" x14ac:dyDescent="0.25">
      <c r="A47">
        <v>20</v>
      </c>
      <c r="B47">
        <v>10</v>
      </c>
      <c r="C47" t="s">
        <v>15</v>
      </c>
      <c r="D47">
        <v>1</v>
      </c>
      <c r="E47">
        <v>55.250252019613903</v>
      </c>
      <c r="F47">
        <v>-4.48419297114014</v>
      </c>
      <c r="G47">
        <v>331.91717499999902</v>
      </c>
      <c r="H47" t="str" cm="1">
        <f t="array" ref="H47">_xlfn.XLOOKUP($A47&amp;$B47&amp;$C47, [3]TOC!$A$2:$A$55&amp;[3]TOC!$B$2:$B$55&amp;[3]TOC!$C$2:$C$55, [3]TOC!$D$2:$D$55, "NA")</f>
        <v>19.10.2023</v>
      </c>
      <c r="I47" cm="1">
        <f t="array" ref="I47">_xlfn.XLOOKUP($A47&amp;$B47&amp;$C47, [3]TOC!$A$2:$A$55&amp;[3]TOC!$B$2:$B$55&amp;[3]TOC!$C$2:$C$55, [3]TOC!$F$2:$F$55, "NA")</f>
        <v>3</v>
      </c>
      <c r="J47" s="6" cm="1">
        <f t="array" ref="J47">_xlfn.XLOOKUP($A47&amp;$B47&amp;$C47, [3]TOC!$A$2:$A$55&amp;[3]TOC!$B$2:$B$55&amp;[3]TOC!$C$2:$C$55, [3]TOC!$L$2:$L$55, "NA")</f>
        <v>1.7050224513182686</v>
      </c>
      <c r="K47" s="6" cm="1">
        <f t="array" ref="K47">_xlfn.XLOOKUP($A47&amp;$B47&amp;$C47, [3]TOC!$A$2:$A$55&amp;[3]TOC!$B$2:$B$55&amp;[3]TOC!$C$2:$C$55, [3]TOC!$M$2:$M$55, "NA")</f>
        <v>1.6528626450523172</v>
      </c>
      <c r="L47" s="6" cm="1">
        <f t="array" ref="L47">_xlfn.XLOOKUP($A47&amp;$B47&amp;$C47, [3]TOC!$A$2:$A$55&amp;[3]TOC!$B$2:$B$55&amp;[3]TOC!$C$2:$C$55, [3]TOC!$N$2:$N$55, "NA")</f>
        <v>0.48049890908418935</v>
      </c>
      <c r="M47" s="6" cm="1">
        <f t="array" ref="M47">_xlfn.XLOOKUP($A47&amp;$B47&amp;$C47, [3]TOC!$A$2:$A$55&amp;[3]TOC!$B$2:$B$55&amp;[3]TOC!$C$2:$C$55, [3]TOC!$O$2:$O$55, "NA")</f>
        <v>71.745942955367298</v>
      </c>
      <c r="N47" s="6" cm="1">
        <f t="array" ref="N47">_xlfn.XLOOKUP($A47&amp;$B47&amp;$C47, [3]TOC!$A$2:$A$55&amp;[3]TOC!$B$2:$B$55&amp;[3]TOC!$C$2:$C$55, [3]TOC!$P$2:$P$55, "NA")</f>
        <v>5.280950450172198</v>
      </c>
      <c r="O47" s="6" cm="1">
        <f t="array" ref="O47">_xlfn.XLOOKUP($A47&amp;$B47&amp;$C47, [3]TOC!$A$2:$A$55&amp;[3]TOC!$B$2:$B$55&amp;[3]TOC!$C$2:$C$55, [3]TOC!$Q$2:$Q$55, "NA")</f>
        <v>3.5484418779804714</v>
      </c>
      <c r="P47" s="6" cm="1">
        <f t="array" ref="P47">_xlfn.XLOOKUP($A47&amp;$B47&amp;$C47, [3]TOC!$A$2:$A$55&amp;[3]TOC!$B$2:$B$55&amp;[3]TOC!$C$2:$C$55, [3]TOC!$R$2:$R$55, "NA")</f>
        <v>3.4398884447055327</v>
      </c>
      <c r="Q47" s="6" cm="1">
        <f t="array" ref="Q47">_xlfn.XLOOKUP($A47&amp;$B47&amp;$C47, [3]DOC_2_component_model!$A$2:$A$55&amp;[3]DOC_2_component_model!$B$2:$B$55&amp;[3]DOC_2_component_model!$C$2:$C$55, [3]DOC_2_component_model!$Q$2:$Q$55, "NA")</f>
        <v>98.245750265343446</v>
      </c>
    </row>
    <row r="48" spans="1:17" x14ac:dyDescent="0.25">
      <c r="A48">
        <v>20</v>
      </c>
      <c r="B48">
        <v>20</v>
      </c>
      <c r="C48" t="s">
        <v>15</v>
      </c>
      <c r="D48">
        <v>1</v>
      </c>
      <c r="E48">
        <v>55.250106006860698</v>
      </c>
      <c r="F48">
        <v>-4.4842839986085803</v>
      </c>
      <c r="G48">
        <v>331.712311</v>
      </c>
      <c r="H48" t="str" cm="1">
        <f t="array" ref="H48">_xlfn.XLOOKUP($A48&amp;$B48&amp;$C48, [3]TOC!$A$2:$A$55&amp;[3]TOC!$B$2:$B$55&amp;[3]TOC!$C$2:$C$55, [3]TOC!$D$2:$D$55, "NA")</f>
        <v>19.10.2023</v>
      </c>
      <c r="I48" cm="1">
        <f t="array" ref="I48">_xlfn.XLOOKUP($A48&amp;$B48&amp;$C48, [3]TOC!$A$2:$A$55&amp;[3]TOC!$B$2:$B$55&amp;[3]TOC!$C$2:$C$55, [3]TOC!$F$2:$F$55, "NA")</f>
        <v>3</v>
      </c>
      <c r="J48" s="6" cm="1">
        <f t="array" ref="J48">_xlfn.XLOOKUP($A48&amp;$B48&amp;$C48, [3]TOC!$A$2:$A$55&amp;[3]TOC!$B$2:$B$55&amp;[3]TOC!$C$2:$C$55, [3]TOC!$L$2:$L$55, "NA")</f>
        <v>0.75018646803312439</v>
      </c>
      <c r="K48" s="6" cm="1">
        <f t="array" ref="K48">_xlfn.XLOOKUP($A48&amp;$B48&amp;$C48, [3]TOC!$A$2:$A$55&amp;[3]TOC!$B$2:$B$55&amp;[3]TOC!$C$2:$C$55, [3]TOC!$M$2:$M$55, "NA")</f>
        <v>0.72791150126895954</v>
      </c>
      <c r="L48" s="6" cm="1">
        <f t="array" ref="L48">_xlfn.XLOOKUP($A48&amp;$B48&amp;$C48, [3]TOC!$A$2:$A$55&amp;[3]TOC!$B$2:$B$55&amp;[3]TOC!$C$2:$C$55, [3]TOC!$N$2:$N$55, "NA")</f>
        <v>0.23344064030977529</v>
      </c>
      <c r="M48" s="6" cm="1">
        <f t="array" ref="M48">_xlfn.XLOOKUP($A48&amp;$B48&amp;$C48, [3]TOC!$A$2:$A$55&amp;[3]TOC!$B$2:$B$55&amp;[3]TOC!$C$2:$C$55, [3]TOC!$O$2:$O$55, "NA")</f>
        <v>31.642831657391223</v>
      </c>
      <c r="N48" s="6" cm="1">
        <f t="array" ref="N48">_xlfn.XLOOKUP($A48&amp;$B48&amp;$C48, [3]TOC!$A$2:$A$55&amp;[3]TOC!$B$2:$B$55&amp;[3]TOC!$C$2:$C$55, [3]TOC!$P$2:$P$55, "NA")</f>
        <v>4.0045178717511645</v>
      </c>
      <c r="O48" s="6" cm="1">
        <f t="array" ref="O48">_xlfn.XLOOKUP($A48&amp;$B48&amp;$C48, [3]TOC!$A$2:$A$55&amp;[3]TOC!$B$2:$B$55&amp;[3]TOC!$C$2:$C$55, [3]TOC!$Q$2:$Q$55, "NA")</f>
        <v>3.2136069667973337</v>
      </c>
      <c r="P48" s="6" cm="1">
        <f t="array" ref="P48">_xlfn.XLOOKUP($A48&amp;$B48&amp;$C48, [3]TOC!$A$2:$A$55&amp;[3]TOC!$B$2:$B$55&amp;[3]TOC!$C$2:$C$55, [3]TOC!$R$2:$R$55, "NA")</f>
        <v>3.1181867060637871</v>
      </c>
      <c r="Q48" s="6" cm="1">
        <f t="array" ref="Q48">_xlfn.XLOOKUP($A48&amp;$B48&amp;$C48, [3]DOC_2_component_model!$A$2:$A$55&amp;[3]DOC_2_component_model!$B$2:$B$55&amp;[3]DOC_2_component_model!$C$2:$C$55, [3]DOC_2_component_model!$Q$2:$Q$55, "NA")</f>
        <v>37.564819809775912</v>
      </c>
    </row>
    <row r="49" spans="1:17" x14ac:dyDescent="0.25">
      <c r="A49">
        <v>20</v>
      </c>
      <c r="B49">
        <v>30</v>
      </c>
      <c r="C49" t="s">
        <v>15</v>
      </c>
      <c r="D49">
        <v>1</v>
      </c>
      <c r="E49">
        <v>55.250064013525801</v>
      </c>
      <c r="F49">
        <v>-4.48438801802694</v>
      </c>
      <c r="G49">
        <v>329.63696299999901</v>
      </c>
      <c r="H49" t="str" cm="1">
        <f t="array" ref="H49">_xlfn.XLOOKUP($A49&amp;$B49&amp;$C49, [3]TOC!$A$2:$A$55&amp;[3]TOC!$B$2:$B$55&amp;[3]TOC!$C$2:$C$55, [3]TOC!$D$2:$D$55, "NA")</f>
        <v>19.10.2023</v>
      </c>
      <c r="I49" cm="1">
        <f t="array" ref="I49">_xlfn.XLOOKUP($A49&amp;$B49&amp;$C49, [3]TOC!$A$2:$A$55&amp;[3]TOC!$B$2:$B$55&amp;[3]TOC!$C$2:$C$55, [3]TOC!$F$2:$F$55, "NA")</f>
        <v>3</v>
      </c>
      <c r="J49" s="6" cm="1">
        <f t="array" ref="J49">_xlfn.XLOOKUP($A49&amp;$B49&amp;$C49, [3]TOC!$A$2:$A$55&amp;[3]TOC!$B$2:$B$55&amp;[3]TOC!$C$2:$C$55, [3]TOC!$L$2:$L$55, "NA")</f>
        <v>0.82326568834809033</v>
      </c>
      <c r="K49" s="6" cm="1">
        <f t="array" ref="K49">_xlfn.XLOOKUP($A49&amp;$B49&amp;$C49, [3]TOC!$A$2:$A$55&amp;[3]TOC!$B$2:$B$55&amp;[3]TOC!$C$2:$C$55, [3]TOC!$M$2:$M$55, "NA")</f>
        <v>0.79812543944045422</v>
      </c>
      <c r="L49" s="6" cm="1">
        <f t="array" ref="L49">_xlfn.XLOOKUP($A49&amp;$B49&amp;$C49, [3]TOC!$A$2:$A$55&amp;[3]TOC!$B$2:$B$55&amp;[3]TOC!$C$2:$C$55, [3]TOC!$N$2:$N$55, "NA")</f>
        <v>0.26914840413529623</v>
      </c>
      <c r="M49" s="6" cm="1">
        <f t="array" ref="M49">_xlfn.XLOOKUP($A49&amp;$B49&amp;$C49, [3]TOC!$A$2:$A$55&amp;[3]TOC!$B$2:$B$55&amp;[3]TOC!$C$2:$C$55, [3]TOC!$O$2:$O$55, "NA")</f>
        <v>34.712158910619792</v>
      </c>
      <c r="N49" s="6" cm="1">
        <f t="array" ref="N49">_xlfn.XLOOKUP($A49&amp;$B49&amp;$C49, [3]TOC!$A$2:$A$55&amp;[3]TOC!$B$2:$B$55&amp;[3]TOC!$C$2:$C$55, [3]TOC!$P$2:$P$55, "NA")</f>
        <v>4.1014131064278274</v>
      </c>
      <c r="O49" s="6" cm="1">
        <f t="array" ref="O49">_xlfn.XLOOKUP($A49&amp;$B49&amp;$C49, [3]TOC!$A$2:$A$55&amp;[3]TOC!$B$2:$B$55&amp;[3]TOC!$C$2:$C$55, [3]TOC!$Q$2:$Q$55, "NA")</f>
        <v>3.058779750127179</v>
      </c>
      <c r="P49" s="6" cm="1">
        <f t="array" ref="P49">_xlfn.XLOOKUP($A49&amp;$B49&amp;$C49, [3]TOC!$A$2:$A$55&amp;[3]TOC!$B$2:$B$55&amp;[3]TOC!$C$2:$C$55, [3]TOC!$R$2:$R$55, "NA")</f>
        <v>2.965373107095409</v>
      </c>
      <c r="Q49" s="6" cm="1">
        <f t="array" ref="Q49">_xlfn.XLOOKUP($A49&amp;$B49&amp;$C49, [3]DOC_2_component_model!$A$2:$A$55&amp;[3]DOC_2_component_model!$B$2:$B$55&amp;[3]DOC_2_component_model!$C$2:$C$55, [3]DOC_2_component_model!$Q$2:$Q$55, "NA")</f>
        <v>37.395581854910105</v>
      </c>
    </row>
    <row r="50" spans="1:17" x14ac:dyDescent="0.25">
      <c r="A50">
        <v>20</v>
      </c>
      <c r="B50">
        <v>40</v>
      </c>
      <c r="C50" t="s">
        <v>15</v>
      </c>
      <c r="D50">
        <v>1</v>
      </c>
      <c r="E50">
        <v>55.249950019642696</v>
      </c>
      <c r="F50">
        <v>-4.4844659697264397</v>
      </c>
      <c r="G50">
        <v>328.764252</v>
      </c>
      <c r="H50" t="str" cm="1">
        <f t="array" ref="H50">_xlfn.XLOOKUP($A50&amp;$B50&amp;$C50, [3]TOC!$A$2:$A$55&amp;[3]TOC!$B$2:$B$55&amp;[3]TOC!$C$2:$C$55, [3]TOC!$D$2:$D$55, "NA")</f>
        <v>19.10.2023</v>
      </c>
      <c r="I50" cm="1">
        <f t="array" ref="I50">_xlfn.XLOOKUP($A50&amp;$B50&amp;$C50, [3]TOC!$A$2:$A$55&amp;[3]TOC!$B$2:$B$55&amp;[3]TOC!$C$2:$C$55, [3]TOC!$F$2:$F$55, "NA")</f>
        <v>3</v>
      </c>
      <c r="J50" s="6" cm="1">
        <f t="array" ref="J50">_xlfn.XLOOKUP($A50&amp;$B50&amp;$C50, [3]TOC!$A$2:$A$55&amp;[3]TOC!$B$2:$B$55&amp;[3]TOC!$C$2:$C$55, [3]TOC!$L$2:$L$55, "NA")</f>
        <v>1.1346533976124036</v>
      </c>
      <c r="K50" s="6" cm="1">
        <f t="array" ref="K50">_xlfn.XLOOKUP($A50&amp;$B50&amp;$C50, [3]TOC!$A$2:$A$55&amp;[3]TOC!$B$2:$B$55&amp;[3]TOC!$C$2:$C$55, [3]TOC!$M$2:$M$55, "NA")</f>
        <v>1.0990688528095232</v>
      </c>
      <c r="L50" s="6" cm="1">
        <f t="array" ref="L50">_xlfn.XLOOKUP($A50&amp;$B50&amp;$C50, [3]TOC!$A$2:$A$55&amp;[3]TOC!$B$2:$B$55&amp;[3]TOC!$C$2:$C$55, [3]TOC!$N$2:$N$55, "NA")</f>
        <v>0.30713603493123387</v>
      </c>
      <c r="M50" s="6" cm="1">
        <f t="array" ref="M50">_xlfn.XLOOKUP($A50&amp;$B50&amp;$C50, [3]TOC!$A$2:$A$55&amp;[3]TOC!$B$2:$B$55&amp;[3]TOC!$C$2:$C$55, [3]TOC!$O$2:$O$55, "NA")</f>
        <v>47.790442699720948</v>
      </c>
      <c r="N50" s="6" cm="1">
        <f t="array" ref="N50">_xlfn.XLOOKUP($A50&amp;$B50&amp;$C50, [3]TOC!$A$2:$A$55&amp;[3]TOC!$B$2:$B$55&amp;[3]TOC!$C$2:$C$55, [3]TOC!$P$2:$P$55, "NA")</f>
        <v>4.5167150168771419</v>
      </c>
      <c r="O50" s="6" cm="1">
        <f t="array" ref="O50">_xlfn.XLOOKUP($A50&amp;$B50&amp;$C50, [3]TOC!$A$2:$A$55&amp;[3]TOC!$B$2:$B$55&amp;[3]TOC!$C$2:$C$55, [3]TOC!$Q$2:$Q$55, "NA")</f>
        <v>3.6943024216173348</v>
      </c>
      <c r="P50" s="6" cm="1">
        <f t="array" ref="P50">_xlfn.XLOOKUP($A50&amp;$B50&amp;$C50, [3]TOC!$A$2:$A$55&amp;[3]TOC!$B$2:$B$55&amp;[3]TOC!$C$2:$C$55, [3]TOC!$R$2:$R$55, "NA")</f>
        <v>3.5784431906715173</v>
      </c>
      <c r="Q50" s="6" cm="1">
        <f t="array" ref="Q50">_xlfn.XLOOKUP($A50&amp;$B50&amp;$C50, [3]DOC_2_component_model!$A$2:$A$55&amp;[3]DOC_2_component_model!$B$2:$B$55&amp;[3]DOC_2_component_model!$C$2:$C$55, [3]DOC_2_component_model!$Q$2:$Q$55, "NA")</f>
        <v>69.08123703479653</v>
      </c>
    </row>
    <row r="51" spans="1:17" x14ac:dyDescent="0.25">
      <c r="A51">
        <v>20</v>
      </c>
      <c r="B51">
        <v>50</v>
      </c>
      <c r="C51" t="s">
        <v>15</v>
      </c>
      <c r="D51">
        <v>1</v>
      </c>
      <c r="E51">
        <v>55.249882964417303</v>
      </c>
      <c r="F51">
        <v>-4.4845010060817003</v>
      </c>
      <c r="G51">
        <v>331.04538000000002</v>
      </c>
      <c r="H51" t="str" cm="1">
        <f t="array" ref="H51">_xlfn.XLOOKUP($A51&amp;$B51&amp;$C51, [3]TOC!$A$2:$A$55&amp;[3]TOC!$B$2:$B$55&amp;[3]TOC!$C$2:$C$55, [3]TOC!$D$2:$D$55, "NA")</f>
        <v>19.10.2023</v>
      </c>
      <c r="I51" cm="1">
        <f t="array" ref="I51">_xlfn.XLOOKUP($A51&amp;$B51&amp;$C51, [3]TOC!$A$2:$A$55&amp;[3]TOC!$B$2:$B$55&amp;[3]TOC!$C$2:$C$55, [3]TOC!$F$2:$F$55, "NA")</f>
        <v>3</v>
      </c>
      <c r="J51" s="6" cm="1">
        <f t="array" ref="J51">_xlfn.XLOOKUP($A51&amp;$B51&amp;$C51, [3]TOC!$A$2:$A$55&amp;[3]TOC!$B$2:$B$55&amp;[3]TOC!$C$2:$C$55, [3]TOC!$L$2:$L$55, "NA")</f>
        <v>1.9987873807620797</v>
      </c>
      <c r="K51" s="6" cm="1">
        <f t="array" ref="K51">_xlfn.XLOOKUP($A51&amp;$B51&amp;$C51, [3]TOC!$A$2:$A$55&amp;[3]TOC!$B$2:$B$55&amp;[3]TOC!$C$2:$C$55, [3]TOC!$M$2:$M$55, "NA")</f>
        <v>1.933934207491228</v>
      </c>
      <c r="L51" s="6" cm="1">
        <f t="array" ref="L51">_xlfn.XLOOKUP($A51&amp;$B51&amp;$C51, [3]TOC!$A$2:$A$55&amp;[3]TOC!$B$2:$B$55&amp;[3]TOC!$C$2:$C$55, [3]TOC!$N$2:$N$55, "NA")</f>
        <v>0.56356026701903794</v>
      </c>
      <c r="M51" s="6" cm="1">
        <f t="array" ref="M51">_xlfn.XLOOKUP($A51&amp;$B51&amp;$C51, [3]TOC!$A$2:$A$55&amp;[3]TOC!$B$2:$B$55&amp;[3]TOC!$C$2:$C$55, [3]TOC!$O$2:$O$55, "NA")</f>
        <v>84.084069992007358</v>
      </c>
      <c r="N51" s="6" cm="1">
        <f t="array" ref="N51">_xlfn.XLOOKUP($A51&amp;$B51&amp;$C51, [3]TOC!$A$2:$A$55&amp;[3]TOC!$B$2:$B$55&amp;[3]TOC!$C$2:$C$55, [3]TOC!$P$2:$P$55, "NA")</f>
        <v>5.6688292063378949</v>
      </c>
      <c r="O51" s="6" cm="1">
        <f t="array" ref="O51">_xlfn.XLOOKUP($A51&amp;$B51&amp;$C51, [3]TOC!$A$2:$A$55&amp;[3]TOC!$B$2:$B$55&amp;[3]TOC!$C$2:$C$55, [3]TOC!$Q$2:$Q$55, "NA")</f>
        <v>3.546714517924944</v>
      </c>
      <c r="P51" s="6" cm="1">
        <f t="array" ref="P51">_xlfn.XLOOKUP($A51&amp;$B51&amp;$C51, [3]TOC!$A$2:$A$55&amp;[3]TOC!$B$2:$B$55&amp;[3]TOC!$C$2:$C$55, [3]TOC!$R$2:$R$55, "NA")</f>
        <v>3.4316368996714539</v>
      </c>
      <c r="Q51" s="6" cm="1">
        <f t="array" ref="Q51">_xlfn.XLOOKUP($A51&amp;$B51&amp;$C51, [3]DOC_2_component_model!$A$2:$A$55&amp;[3]DOC_2_component_model!$B$2:$B$55&amp;[3]DOC_2_component_model!$C$2:$C$55, [3]DOC_2_component_model!$Q$2:$Q$55, "NA")</f>
        <v>114.43572865537354</v>
      </c>
    </row>
    <row r="52" spans="1:17" x14ac:dyDescent="0.25">
      <c r="A52">
        <v>20</v>
      </c>
      <c r="B52">
        <v>60</v>
      </c>
      <c r="C52" t="s">
        <v>15</v>
      </c>
      <c r="D52">
        <v>1</v>
      </c>
      <c r="E52">
        <v>55.249822027981203</v>
      </c>
      <c r="F52">
        <v>-4.48451701551675</v>
      </c>
      <c r="G52">
        <v>325.88793900000002</v>
      </c>
      <c r="H52" t="str" cm="1">
        <f t="array" ref="H52">_xlfn.XLOOKUP($A52&amp;$B52&amp;$C52, [3]TOC!$A$2:$A$55&amp;[3]TOC!$B$2:$B$55&amp;[3]TOC!$C$2:$C$55, [3]TOC!$D$2:$D$55, "NA")</f>
        <v>19.10.2023</v>
      </c>
      <c r="I52" cm="1">
        <f t="array" ref="I52">_xlfn.XLOOKUP($A52&amp;$B52&amp;$C52, [3]TOC!$A$2:$A$55&amp;[3]TOC!$B$2:$B$55&amp;[3]TOC!$C$2:$C$55, [3]TOC!$F$2:$F$55, "NA")</f>
        <v>3</v>
      </c>
      <c r="J52" s="6" cm="1">
        <f t="array" ref="J52">_xlfn.XLOOKUP($A52&amp;$B52&amp;$C52, [3]TOC!$A$2:$A$55&amp;[3]TOC!$B$2:$B$55&amp;[3]TOC!$C$2:$C$55, [3]TOC!$L$2:$L$55, "NA")</f>
        <v>3.5696515141559</v>
      </c>
      <c r="K52" s="6" cm="1">
        <f t="array" ref="K52">_xlfn.XLOOKUP($A52&amp;$B52&amp;$C52, [3]TOC!$A$2:$A$55&amp;[3]TOC!$B$2:$B$55&amp;[3]TOC!$C$2:$C$55, [3]TOC!$M$2:$M$55, "NA")</f>
        <v>3.517029567978248</v>
      </c>
      <c r="L52" s="6" cm="1">
        <f t="array" ref="L52">_xlfn.XLOOKUP($A52&amp;$B52&amp;$C52, [3]TOC!$A$2:$A$55&amp;[3]TOC!$B$2:$B$55&amp;[3]TOC!$C$2:$C$55, [3]TOC!$N$2:$N$55, "NA")</f>
        <v>1.1006863551254917</v>
      </c>
      <c r="M52" s="6" cm="1">
        <f t="array" ref="M52">_xlfn.XLOOKUP($A52&amp;$B52&amp;$C52, [3]TOC!$A$2:$A$55&amp;[3]TOC!$B$2:$B$55&amp;[3]TOC!$C$2:$C$55, [3]TOC!$O$2:$O$55, "NA")</f>
        <v>150.06036359454779</v>
      </c>
      <c r="N52" s="6" cm="1">
        <f t="array" ref="N52">_xlfn.XLOOKUP($A52&amp;$B52&amp;$C52, [3]TOC!$A$2:$A$55&amp;[3]TOC!$B$2:$B$55&amp;[3]TOC!$C$2:$C$55, [3]TOC!$P$2:$P$55, "NA")</f>
        <v>7.8535008038099816</v>
      </c>
      <c r="O52" s="6" cm="1">
        <f t="array" ref="O52">_xlfn.XLOOKUP($A52&amp;$B52&amp;$C52, [3]TOC!$A$2:$A$55&amp;[3]TOC!$B$2:$B$55&amp;[3]TOC!$C$2:$C$55, [3]TOC!$Q$2:$Q$55, "NA")</f>
        <v>3.2431141692030114</v>
      </c>
      <c r="P52" s="6" cm="1">
        <f t="array" ref="P52">_xlfn.XLOOKUP($A52&amp;$B52&amp;$C52, [3]TOC!$A$2:$A$55&amp;[3]TOC!$B$2:$B$55&amp;[3]TOC!$C$2:$C$55, [3]TOC!$R$2:$R$55, "NA")</f>
        <v>3.195305866744631</v>
      </c>
      <c r="Q52" s="6" cm="1">
        <f t="array" ref="Q52">_xlfn.XLOOKUP($A52&amp;$B52&amp;$C52, [3]DOC_2_component_model!$A$2:$A$55&amp;[3]DOC_2_component_model!$B$2:$B$55&amp;[3]DOC_2_component_model!$C$2:$C$55, [3]DOC_2_component_model!$Q$2:$Q$55, "NA")</f>
        <v>186.10378277848798</v>
      </c>
    </row>
    <row r="53" spans="1:17" x14ac:dyDescent="0.25">
      <c r="A53">
        <v>20</v>
      </c>
      <c r="B53">
        <v>70</v>
      </c>
      <c r="C53" t="s">
        <v>15</v>
      </c>
      <c r="D53">
        <v>1</v>
      </c>
      <c r="E53">
        <v>55.249705016612999</v>
      </c>
      <c r="F53">
        <v>-4.48457996360957</v>
      </c>
      <c r="G53">
        <v>325.62979100000001</v>
      </c>
      <c r="H53" t="str" cm="1">
        <f t="array" ref="H53">_xlfn.XLOOKUP($A53&amp;$B53&amp;$C53, [3]TOC!$A$2:$A$55&amp;[3]TOC!$B$2:$B$55&amp;[3]TOC!$C$2:$C$55, [3]TOC!$D$2:$D$55, "NA")</f>
        <v>19.10.2023</v>
      </c>
      <c r="I53" cm="1">
        <f t="array" ref="I53">_xlfn.XLOOKUP($A53&amp;$B53&amp;$C53, [3]TOC!$A$2:$A$55&amp;[3]TOC!$B$2:$B$55&amp;[3]TOC!$C$2:$C$55, [3]TOC!$F$2:$F$55, "NA")</f>
        <v>3</v>
      </c>
      <c r="J53" s="6" cm="1">
        <f t="array" ref="J53">_xlfn.XLOOKUP($A53&amp;$B53&amp;$C53, [3]TOC!$A$2:$A$55&amp;[3]TOC!$B$2:$B$55&amp;[3]TOC!$C$2:$C$55, [3]TOC!$L$2:$L$55, "NA")</f>
        <v>3.5634589201392277</v>
      </c>
      <c r="K53" s="6" cm="1">
        <f t="array" ref="K53">_xlfn.XLOOKUP($A53&amp;$B53&amp;$C53, [3]TOC!$A$2:$A$55&amp;[3]TOC!$B$2:$B$55&amp;[3]TOC!$C$2:$C$55, [3]TOC!$M$2:$M$55, "NA")</f>
        <v>3.5210655335585348</v>
      </c>
      <c r="L53" s="6" cm="1">
        <f t="array" ref="L53">_xlfn.XLOOKUP($A53&amp;$B53&amp;$C53, [3]TOC!$A$2:$A$55&amp;[3]TOC!$B$2:$B$55&amp;[3]TOC!$C$2:$C$55, [3]TOC!$N$2:$N$55, "NA")</f>
        <v>1.0152218365952104</v>
      </c>
      <c r="M53" s="6" cm="1">
        <f t="array" ref="M53">_xlfn.XLOOKUP($A53&amp;$B53&amp;$C53, [3]TOC!$A$2:$A$55&amp;[3]TOC!$B$2:$B$55&amp;[3]TOC!$C$2:$C$55, [3]TOC!$O$2:$O$55, "NA")</f>
        <v>149.80027464584759</v>
      </c>
      <c r="N53" s="6" cm="1">
        <f t="array" ref="N53">_xlfn.XLOOKUP($A53&amp;$B53&amp;$C53, [3]TOC!$A$2:$A$55&amp;[3]TOC!$B$2:$B$55&amp;[3]TOC!$C$2:$C$55, [3]TOC!$P$2:$P$55, "NA")</f>
        <v>7.8590704363107777</v>
      </c>
      <c r="O53" s="6" cm="1">
        <f t="array" ref="O53">_xlfn.XLOOKUP($A53&amp;$B53&amp;$C53, [3]TOC!$A$2:$A$55&amp;[3]TOC!$B$2:$B$55&amp;[3]TOC!$C$2:$C$55, [3]TOC!$Q$2:$Q$55, "NA")</f>
        <v>3.5100298197782474</v>
      </c>
      <c r="P53" s="6" cm="1">
        <f t="array" ref="P53">_xlfn.XLOOKUP($A53&amp;$B53&amp;$C53, [3]TOC!$A$2:$A$55&amp;[3]TOC!$B$2:$B$55&amp;[3]TOC!$C$2:$C$55, [3]TOC!$R$2:$R$55, "NA")</f>
        <v>3.4682720629485981</v>
      </c>
      <c r="Q53" s="6" cm="1">
        <f t="array" ref="Q53">_xlfn.XLOOKUP($A53&amp;$B53&amp;$C53, [3]DOC_2_component_model!$A$2:$A$55&amp;[3]DOC_2_component_model!$B$2:$B$55&amp;[3]DOC_2_component_model!$C$2:$C$55, [3]DOC_2_component_model!$Q$2:$Q$55, "NA")</f>
        <v>210.74674089691752</v>
      </c>
    </row>
    <row r="54" spans="1:17" x14ac:dyDescent="0.25">
      <c r="A54">
        <v>20</v>
      </c>
      <c r="B54">
        <v>80</v>
      </c>
      <c r="C54" t="s">
        <v>15</v>
      </c>
      <c r="D54">
        <v>1</v>
      </c>
      <c r="E54">
        <v>55.249620024114797</v>
      </c>
      <c r="F54">
        <v>-4.48465699329972</v>
      </c>
      <c r="G54">
        <v>326.38955700000002</v>
      </c>
      <c r="H54" t="str" cm="1">
        <f t="array" ref="H54">_xlfn.XLOOKUP($A54&amp;$B54&amp;$C54, [3]TOC!$A$2:$A$55&amp;[3]TOC!$B$2:$B$55&amp;[3]TOC!$C$2:$C$55, [3]TOC!$D$2:$D$55, "NA")</f>
        <v>19.10.2023</v>
      </c>
      <c r="I54" cm="1">
        <f t="array" ref="I54">_xlfn.XLOOKUP($A54&amp;$B54&amp;$C54, [3]TOC!$A$2:$A$55&amp;[3]TOC!$B$2:$B$55&amp;[3]TOC!$C$2:$C$55, [3]TOC!$F$2:$F$55, "NA")</f>
        <v>3</v>
      </c>
      <c r="J54" s="6" cm="1">
        <f t="array" ref="J54">_xlfn.XLOOKUP($A54&amp;$B54&amp;$C54, [3]TOC!$A$2:$A$55&amp;[3]TOC!$B$2:$B$55&amp;[3]TOC!$C$2:$C$55, [3]TOC!$L$2:$L$55, "NA")</f>
        <v>1.3577421387910493</v>
      </c>
      <c r="K54" s="6" cm="1">
        <f t="array" ref="K54">_xlfn.XLOOKUP($A54&amp;$B54&amp;$C54, [3]TOC!$A$2:$A$55&amp;[3]TOC!$B$2:$B$55&amp;[3]TOC!$C$2:$C$55, [3]TOC!$M$2:$M$55, "NA")</f>
        <v>1.3170124999652661</v>
      </c>
      <c r="L54" s="6" cm="1">
        <f t="array" ref="L54">_xlfn.XLOOKUP($A54&amp;$B54&amp;$C54, [3]TOC!$A$2:$A$55&amp;[3]TOC!$B$2:$B$55&amp;[3]TOC!$C$2:$C$55, [3]TOC!$N$2:$N$55, "NA")</f>
        <v>0.37226650752867213</v>
      </c>
      <c r="M54" s="6" cm="1">
        <f t="array" ref="M54">_xlfn.XLOOKUP($A54&amp;$B54&amp;$C54, [3]TOC!$A$2:$A$55&amp;[3]TOC!$B$2:$B$55&amp;[3]TOC!$C$2:$C$55, [3]TOC!$O$2:$O$55, "NA")</f>
        <v>57.160169829224074</v>
      </c>
      <c r="N54" s="6" cm="1">
        <f t="array" ref="N54">_xlfn.XLOOKUP($A54&amp;$B54&amp;$C54, [3]TOC!$A$2:$A$55&amp;[3]TOC!$B$2:$B$55&amp;[3]TOC!$C$2:$C$55, [3]TOC!$P$2:$P$55, "NA")</f>
        <v>4.8174772499520673</v>
      </c>
      <c r="O54" s="6" cm="1">
        <f t="array" ref="O54">_xlfn.XLOOKUP($A54&amp;$B54&amp;$C54, [3]TOC!$A$2:$A$55&amp;[3]TOC!$B$2:$B$55&amp;[3]TOC!$C$2:$C$55, [3]TOC!$Q$2:$Q$55, "NA")</f>
        <v>3.6472315164868152</v>
      </c>
      <c r="P54" s="6" cm="1">
        <f t="array" ref="P54">_xlfn.XLOOKUP($A54&amp;$B54&amp;$C54, [3]TOC!$A$2:$A$55&amp;[3]TOC!$B$2:$B$55&amp;[3]TOC!$C$2:$C$55, [3]TOC!$R$2:$R$55, "NA")</f>
        <v>3.537821623299886</v>
      </c>
      <c r="Q54" s="6" cm="1">
        <f t="array" ref="Q54">_xlfn.XLOOKUP($A54&amp;$B54&amp;$C54, [3]DOC_2_component_model!$A$2:$A$55&amp;[3]DOC_2_component_model!$B$2:$B$55&amp;[3]DOC_2_component_model!$C$2:$C$55, [3]DOC_2_component_model!$Q$2:$Q$55, "NA")</f>
        <v>81.430913367312939</v>
      </c>
    </row>
    <row r="55" spans="1:17" x14ac:dyDescent="0.25">
      <c r="A55">
        <v>20</v>
      </c>
      <c r="B55">
        <v>90</v>
      </c>
      <c r="C55" t="s">
        <v>15</v>
      </c>
      <c r="D55">
        <v>1</v>
      </c>
      <c r="E55">
        <v>55.249552968889397</v>
      </c>
      <c r="F55">
        <v>-4.4846910238265902</v>
      </c>
      <c r="G55">
        <v>324.07824699999901</v>
      </c>
      <c r="H55" t="str" cm="1">
        <f t="array" ref="H55">_xlfn.XLOOKUP($A55&amp;$B55&amp;$C55, [3]TOC!$A$2:$A$55&amp;[3]TOC!$B$2:$B$55&amp;[3]TOC!$C$2:$C$55, [3]TOC!$D$2:$D$55, "NA")</f>
        <v>19.10.2023</v>
      </c>
      <c r="I55" cm="1">
        <f t="array" ref="I55">_xlfn.XLOOKUP($A55&amp;$B55&amp;$C55, [3]TOC!$A$2:$A$55&amp;[3]TOC!$B$2:$B$55&amp;[3]TOC!$C$2:$C$55, [3]TOC!$F$2:$F$55, "NA")</f>
        <v>3</v>
      </c>
      <c r="J55" s="6" cm="1">
        <f t="array" ref="J55">_xlfn.XLOOKUP($A55&amp;$B55&amp;$C55, [3]TOC!$A$2:$A$55&amp;[3]TOC!$B$2:$B$55&amp;[3]TOC!$C$2:$C$55, [3]TOC!$L$2:$L$55, "NA")</f>
        <v>1.4903753752659503</v>
      </c>
      <c r="K55" s="6" cm="1">
        <f t="array" ref="K55">_xlfn.XLOOKUP($A55&amp;$B55&amp;$C55, [3]TOC!$A$2:$A$55&amp;[3]TOC!$B$2:$B$55&amp;[3]TOC!$C$2:$C$55, [3]TOC!$M$2:$M$55, "NA")</f>
        <v>1.4427445254437328</v>
      </c>
      <c r="L55" s="6" cm="1">
        <f t="array" ref="L55">_xlfn.XLOOKUP($A55&amp;$B55&amp;$C55, [3]TOC!$A$2:$A$55&amp;[3]TOC!$B$2:$B$55&amp;[3]TOC!$C$2:$C$55, [3]TOC!$N$2:$N$55, "NA")</f>
        <v>0.39863910390156448</v>
      </c>
      <c r="M55" s="6" cm="1">
        <f t="array" ref="M55">_xlfn.XLOOKUP($A55&amp;$B55&amp;$C55, [3]TOC!$A$2:$A$55&amp;[3]TOC!$B$2:$B$55&amp;[3]TOC!$C$2:$C$55, [3]TOC!$O$2:$O$55, "NA")</f>
        <v>62.73076576116992</v>
      </c>
      <c r="N55" s="6" cm="1">
        <f t="array" ref="N55">_xlfn.XLOOKUP($A55&amp;$B55&amp;$C55, [3]TOC!$A$2:$A$55&amp;[3]TOC!$B$2:$B$55&amp;[3]TOC!$C$2:$C$55, [3]TOC!$P$2:$P$55, "NA")</f>
        <v>4.990987445112351</v>
      </c>
      <c r="O55" s="6" cm="1">
        <f t="array" ref="O55">_xlfn.XLOOKUP($A55&amp;$B55&amp;$C55, [3]TOC!$A$2:$A$55&amp;[3]TOC!$B$2:$B$55&amp;[3]TOC!$C$2:$C$55, [3]TOC!$Q$2:$Q$55, "NA")</f>
        <v>3.7386582517353015</v>
      </c>
      <c r="P55" s="6" cm="1">
        <f t="array" ref="P55">_xlfn.XLOOKUP($A55&amp;$B55&amp;$C55, [3]TOC!$A$2:$A$55&amp;[3]TOC!$B$2:$B$55&amp;[3]TOC!$C$2:$C$55, [3]TOC!$R$2:$R$55, "NA")</f>
        <v>3.619174615142593</v>
      </c>
      <c r="Q55" s="6" cm="1">
        <f t="array" ref="Q55">_xlfn.XLOOKUP($A55&amp;$B55&amp;$C55, [3]DOC_2_component_model!$A$2:$A$55&amp;[3]DOC_2_component_model!$B$2:$B$55&amp;[3]DOC_2_component_model!$C$2:$C$55, [3]DOC_2_component_model!$Q$2:$Q$55, "NA")</f>
        <v>91.710748963465321</v>
      </c>
    </row>
    <row r="56" spans="1:17" x14ac:dyDescent="0.25">
      <c r="A56">
        <v>20</v>
      </c>
      <c r="B56">
        <v>100</v>
      </c>
      <c r="C56" t="s">
        <v>15</v>
      </c>
      <c r="D56">
        <v>1</v>
      </c>
      <c r="E56">
        <v>55.249464959999997</v>
      </c>
      <c r="F56">
        <v>-4.4847099669999997</v>
      </c>
      <c r="G56">
        <v>332.71661399999999</v>
      </c>
      <c r="H56" t="str" cm="1">
        <f t="array" ref="H56">_xlfn.XLOOKUP($A56&amp;$B56&amp;$C56, [3]TOC!$A$2:$A$55&amp;[3]TOC!$B$2:$B$55&amp;[3]TOC!$C$2:$C$55, [3]TOC!$D$2:$D$55, "NA")</f>
        <v>19.10.2023</v>
      </c>
      <c r="I56" cm="1">
        <f t="array" ref="I56">_xlfn.XLOOKUP($A56&amp;$B56&amp;$C56, [3]TOC!$A$2:$A$55&amp;[3]TOC!$B$2:$B$55&amp;[3]TOC!$C$2:$C$55, [3]TOC!$F$2:$F$55, "NA")</f>
        <v>3</v>
      </c>
      <c r="J56" s="6" cm="1">
        <f t="array" ref="J56">_xlfn.XLOOKUP($A56&amp;$B56&amp;$C56, [3]TOC!$A$2:$A$55&amp;[3]TOC!$B$2:$B$55&amp;[3]TOC!$C$2:$C$55, [3]TOC!$L$2:$L$55, "NA")</f>
        <v>2.6460559942468822</v>
      </c>
      <c r="K56" s="6" cm="1">
        <f t="array" ref="K56">_xlfn.XLOOKUP($A56&amp;$B56&amp;$C56, [3]TOC!$A$2:$A$55&amp;[3]TOC!$B$2:$B$55&amp;[3]TOC!$C$2:$C$55, [3]TOC!$M$2:$M$55, "NA")</f>
        <v>2.5789845640907987</v>
      </c>
      <c r="L56" s="6" cm="1">
        <f t="array" ref="L56">_xlfn.XLOOKUP($A56&amp;$B56&amp;$C56, [3]TOC!$A$2:$A$55&amp;[3]TOC!$B$2:$B$55&amp;[3]TOC!$C$2:$C$55, [3]TOC!$N$2:$N$55, "NA")</f>
        <v>0.8066133568920959</v>
      </c>
      <c r="M56" s="6" cm="1">
        <f t="array" ref="M56">_xlfn.XLOOKUP($A56&amp;$B56&amp;$C56, [3]TOC!$A$2:$A$55&amp;[3]TOC!$B$2:$B$55&amp;[3]TOC!$C$2:$C$55, [3]TOC!$O$2:$O$55, "NA")</f>
        <v>111.26935175836906</v>
      </c>
      <c r="N56" s="6" cm="1">
        <f t="array" ref="N56">_xlfn.XLOOKUP($A56&amp;$B56&amp;$C56, [3]TOC!$A$2:$A$55&amp;[3]TOC!$B$2:$B$55&amp;[3]TOC!$C$2:$C$55, [3]TOC!$P$2:$P$55, "NA")</f>
        <v>6.5589986984453024</v>
      </c>
      <c r="O56" s="6" cm="1">
        <f t="array" ref="O56">_xlfn.XLOOKUP($A56&amp;$B56&amp;$C56, [3]TOC!$A$2:$A$55&amp;[3]TOC!$B$2:$B$55&amp;[3]TOC!$C$2:$C$55, [3]TOC!$Q$2:$Q$55, "NA")</f>
        <v>3.2804514971611813</v>
      </c>
      <c r="P56" s="6" cm="1">
        <f t="array" ref="P56">_xlfn.XLOOKUP($A56&amp;$B56&amp;$C56, [3]TOC!$A$2:$A$55&amp;[3]TOC!$B$2:$B$55&amp;[3]TOC!$C$2:$C$55, [3]TOC!$R$2:$R$55, "NA")</f>
        <v>3.1972996009236683</v>
      </c>
      <c r="Q56" s="6" cm="1">
        <f t="array" ref="Q56">_xlfn.XLOOKUP($A56&amp;$B56&amp;$C56, [3]DOC_2_component_model!$A$2:$A$55&amp;[3]DOC_2_component_model!$B$2:$B$55&amp;[3]DOC_2_component_model!$C$2:$C$55, [3]DOC_2_component_model!$Q$2:$Q$55, "NA")</f>
        <v>136.82223243755024</v>
      </c>
    </row>
    <row r="57" spans="1:17" x14ac:dyDescent="0.25">
      <c r="A57">
        <v>20</v>
      </c>
      <c r="B57">
        <v>0</v>
      </c>
      <c r="C57" t="s">
        <v>36</v>
      </c>
      <c r="D57">
        <v>0</v>
      </c>
      <c r="E57">
        <v>55.250364001840303</v>
      </c>
      <c r="F57">
        <v>-4.4841789733618498</v>
      </c>
      <c r="G57">
        <v>334.29718000000003</v>
      </c>
      <c r="H57" t="str" cm="1">
        <f t="array" ref="H57">_xlfn.XLOOKUP($A57&amp;$B57&amp;$C57, [3]TOC!$A$2:$A$55&amp;[3]TOC!$B$2:$B$55&amp;[3]TOC!$C$2:$C$55, [3]TOC!$D$2:$D$55, "NA")</f>
        <v>NA</v>
      </c>
      <c r="I57" t="str" cm="1">
        <f t="array" ref="I57">_xlfn.XLOOKUP($A57&amp;$B57&amp;$C57, [3]TOC!$A$2:$A$55&amp;[3]TOC!$B$2:$B$55&amp;[3]TOC!$C$2:$C$55, [3]TOC!$F$2:$F$55, "NA")</f>
        <v>NA</v>
      </c>
      <c r="J57" s="6" t="str" cm="1">
        <f t="array" ref="J57">_xlfn.XLOOKUP($A57&amp;$B57&amp;$C57, [3]TOC!$A$2:$A$55&amp;[3]TOC!$B$2:$B$55&amp;[3]TOC!$C$2:$C$55, [3]TOC!$L$2:$L$55, "NA")</f>
        <v>NA</v>
      </c>
      <c r="K57" s="6" t="str" cm="1">
        <f t="array" ref="K57">_xlfn.XLOOKUP($A57&amp;$B57&amp;$C57, [3]TOC!$A$2:$A$55&amp;[3]TOC!$B$2:$B$55&amp;[3]TOC!$C$2:$C$55, [3]TOC!$M$2:$M$55, "NA")</f>
        <v>NA</v>
      </c>
      <c r="L57" s="6" t="str" cm="1">
        <f t="array" ref="L57">_xlfn.XLOOKUP($A57&amp;$B57&amp;$C57, [3]TOC!$A$2:$A$55&amp;[3]TOC!$B$2:$B$55&amp;[3]TOC!$C$2:$C$55, [3]TOC!$N$2:$N$55, "NA")</f>
        <v>NA</v>
      </c>
      <c r="M57" s="6" t="str" cm="1">
        <f t="array" ref="M57">_xlfn.XLOOKUP($A57&amp;$B57&amp;$C57, [3]TOC!$A$2:$A$55&amp;[3]TOC!$B$2:$B$55&amp;[3]TOC!$C$2:$C$55, [3]TOC!$O$2:$O$55, "NA")</f>
        <v>NA</v>
      </c>
      <c r="N57" s="6" t="str" cm="1">
        <f t="array" ref="N57">_xlfn.XLOOKUP($A57&amp;$B57&amp;$C57, [3]TOC!$A$2:$A$55&amp;[3]TOC!$B$2:$B$55&amp;[3]TOC!$C$2:$C$55, [3]TOC!$P$2:$P$55, "NA")</f>
        <v>NA</v>
      </c>
      <c r="O57" s="6" t="str" cm="1">
        <f t="array" ref="O57">_xlfn.XLOOKUP($A57&amp;$B57&amp;$C57, [3]TOC!$A$2:$A$55&amp;[3]TOC!$B$2:$B$55&amp;[3]TOC!$C$2:$C$55, [3]TOC!$Q$2:$Q$55, "NA")</f>
        <v>NA</v>
      </c>
      <c r="P57" s="6" t="str" cm="1">
        <f t="array" ref="P57">_xlfn.XLOOKUP($A57&amp;$B57&amp;$C57, [3]TOC!$A$2:$A$55&amp;[3]TOC!$B$2:$B$55&amp;[3]TOC!$C$2:$C$55, [3]TOC!$R$2:$R$55, "NA")</f>
        <v>NA</v>
      </c>
      <c r="Q57" s="6" t="str" cm="1">
        <f t="array" ref="Q57">_xlfn.XLOOKUP($A57&amp;$B57&amp;$C57, [3]DOC_2_component_model!$A$2:$A$55&amp;[3]DOC_2_component_model!$B$2:$B$55&amp;[3]DOC_2_component_model!$C$2:$C$55, [3]DOC_2_component_model!$Q$2:$Q$55, "NA")</f>
        <v>NA</v>
      </c>
    </row>
    <row r="58" spans="1:17" x14ac:dyDescent="0.25">
      <c r="A58">
        <v>20</v>
      </c>
      <c r="B58">
        <v>10</v>
      </c>
      <c r="C58" t="s">
        <v>36</v>
      </c>
      <c r="D58">
        <v>1</v>
      </c>
      <c r="E58">
        <v>55.250252019613903</v>
      </c>
      <c r="F58">
        <v>-4.48419297114014</v>
      </c>
      <c r="G58">
        <v>331.91717499999902</v>
      </c>
      <c r="H58" t="str" cm="1">
        <f t="array" ref="H58">_xlfn.XLOOKUP($A58&amp;$B58&amp;$C58, [3]TOC!$A$2:$A$55&amp;[3]TOC!$B$2:$B$55&amp;[3]TOC!$C$2:$C$55, [3]TOC!$D$2:$D$55, "NA")</f>
        <v>19.10.2023</v>
      </c>
      <c r="I58" cm="1">
        <f t="array" ref="I58">_xlfn.XLOOKUP($A58&amp;$B58&amp;$C58, [3]TOC!$A$2:$A$55&amp;[3]TOC!$B$2:$B$55&amp;[3]TOC!$C$2:$C$55, [3]TOC!$F$2:$F$55, "NA")</f>
        <v>3</v>
      </c>
      <c r="J58" s="6" cm="1">
        <f t="array" ref="J58">_xlfn.XLOOKUP($A58&amp;$B58&amp;$C58, [3]TOC!$A$2:$A$55&amp;[3]TOC!$B$2:$B$55&amp;[3]TOC!$C$2:$C$55, [3]TOC!$L$2:$L$55, "NA")</f>
        <v>2.1402935713232618</v>
      </c>
      <c r="K58" s="6" cm="1">
        <f t="array" ref="K58">_xlfn.XLOOKUP($A58&amp;$B58&amp;$C58, [3]TOC!$A$2:$A$55&amp;[3]TOC!$B$2:$B$55&amp;[3]TOC!$C$2:$C$55, [3]TOC!$M$2:$M$55, "NA")</f>
        <v>2.0790758888971665</v>
      </c>
      <c r="L58" s="6" cm="1">
        <f t="array" ref="L58">_xlfn.XLOOKUP($A58&amp;$B58&amp;$C58, [3]TOC!$A$2:$A$55&amp;[3]TOC!$B$2:$B$55&amp;[3]TOC!$C$2:$C$55, [3]TOC!$N$2:$N$55, "NA")</f>
        <v>0.68272992778775421</v>
      </c>
      <c r="M58" s="6" cm="1">
        <f t="array" ref="M58">_xlfn.XLOOKUP($A58&amp;$B58&amp;$C58, [3]TOC!$A$2:$A$55&amp;[3]TOC!$B$2:$B$55&amp;[3]TOC!$C$2:$C$55, [3]TOC!$O$2:$O$55, "NA")</f>
        <v>90.027329995576991</v>
      </c>
      <c r="N58" s="6" cm="1">
        <f t="array" ref="N58">_xlfn.XLOOKUP($A58&amp;$B58&amp;$C58, [3]TOC!$A$2:$A$55&amp;[3]TOC!$B$2:$B$55&amp;[3]TOC!$C$2:$C$55, [3]TOC!$P$2:$P$55, "NA")</f>
        <v>5.8691247266780895</v>
      </c>
      <c r="O58" s="6" cm="1">
        <f t="array" ref="O58">_xlfn.XLOOKUP($A58&amp;$B58&amp;$C58, [3]TOC!$A$2:$A$55&amp;[3]TOC!$B$2:$B$55&amp;[3]TOC!$C$2:$C$55, [3]TOC!$Q$2:$Q$55, "NA")</f>
        <v>3.1349051567996185</v>
      </c>
      <c r="P58" s="6" cm="1">
        <f t="array" ref="P58">_xlfn.XLOOKUP($A58&amp;$B58&amp;$C58, [3]TOC!$A$2:$A$55&amp;[3]TOC!$B$2:$B$55&amp;[3]TOC!$C$2:$C$55, [3]TOC!$R$2:$R$55, "NA")</f>
        <v>3.0452391264492888</v>
      </c>
      <c r="Q58" s="6" cm="1">
        <f t="array" ref="Q58">_xlfn.XLOOKUP($A58&amp;$B58&amp;$C58, [3]DOC_2_component_model!$A$2:$A$55&amp;[3]DOC_2_component_model!$B$2:$B$55&amp;[3]DOC_2_component_model!$C$2:$C$55, [3]DOC_2_component_model!$Q$2:$Q$55, "NA")</f>
        <v>101.30930046783918</v>
      </c>
    </row>
    <row r="59" spans="1:17" x14ac:dyDescent="0.25">
      <c r="A59">
        <v>20</v>
      </c>
      <c r="B59">
        <v>20</v>
      </c>
      <c r="C59" t="s">
        <v>36</v>
      </c>
      <c r="D59">
        <v>1</v>
      </c>
      <c r="E59">
        <v>55.250106006860698</v>
      </c>
      <c r="F59">
        <v>-4.4842839986085803</v>
      </c>
      <c r="G59">
        <v>331.712311</v>
      </c>
      <c r="H59" t="str" cm="1">
        <f t="array" ref="H59">_xlfn.XLOOKUP($A59&amp;$B59&amp;$C59, [3]TOC!$A$2:$A$55&amp;[3]TOC!$B$2:$B$55&amp;[3]TOC!$C$2:$C$55, [3]TOC!$D$2:$D$55, "NA")</f>
        <v>NA</v>
      </c>
      <c r="I59" t="str" cm="1">
        <f t="array" ref="I59">_xlfn.XLOOKUP($A59&amp;$B59&amp;$C59, [3]TOC!$A$2:$A$55&amp;[3]TOC!$B$2:$B$55&amp;[3]TOC!$C$2:$C$55, [3]TOC!$F$2:$F$55, "NA")</f>
        <v>NA</v>
      </c>
      <c r="J59" s="6" t="str" cm="1">
        <f t="array" ref="J59">_xlfn.XLOOKUP($A59&amp;$B59&amp;$C59, [3]TOC!$A$2:$A$55&amp;[3]TOC!$B$2:$B$55&amp;[3]TOC!$C$2:$C$55, [3]TOC!$L$2:$L$55, "NA")</f>
        <v>NA</v>
      </c>
      <c r="K59" s="6" t="str" cm="1">
        <f t="array" ref="K59">_xlfn.XLOOKUP($A59&amp;$B59&amp;$C59, [3]TOC!$A$2:$A$55&amp;[3]TOC!$B$2:$B$55&amp;[3]TOC!$C$2:$C$55, [3]TOC!$M$2:$M$55, "NA")</f>
        <v>NA</v>
      </c>
      <c r="L59" s="6" t="str" cm="1">
        <f t="array" ref="L59">_xlfn.XLOOKUP($A59&amp;$B59&amp;$C59, [3]TOC!$A$2:$A$55&amp;[3]TOC!$B$2:$B$55&amp;[3]TOC!$C$2:$C$55, [3]TOC!$N$2:$N$55, "NA")</f>
        <v>NA</v>
      </c>
      <c r="M59" s="6" t="str" cm="1">
        <f t="array" ref="M59">_xlfn.XLOOKUP($A59&amp;$B59&amp;$C59, [3]TOC!$A$2:$A$55&amp;[3]TOC!$B$2:$B$55&amp;[3]TOC!$C$2:$C$55, [3]TOC!$O$2:$O$55, "NA")</f>
        <v>NA</v>
      </c>
      <c r="N59" s="6" t="str" cm="1">
        <f t="array" ref="N59">_xlfn.XLOOKUP($A59&amp;$B59&amp;$C59, [3]TOC!$A$2:$A$55&amp;[3]TOC!$B$2:$B$55&amp;[3]TOC!$C$2:$C$55, [3]TOC!$P$2:$P$55, "NA")</f>
        <v>NA</v>
      </c>
      <c r="O59" s="6" t="str" cm="1">
        <f t="array" ref="O59">_xlfn.XLOOKUP($A59&amp;$B59&amp;$C59, [3]TOC!$A$2:$A$55&amp;[3]TOC!$B$2:$B$55&amp;[3]TOC!$C$2:$C$55, [3]TOC!$Q$2:$Q$55, "NA")</f>
        <v>NA</v>
      </c>
      <c r="P59" s="6" t="str" cm="1">
        <f t="array" ref="P59">_xlfn.XLOOKUP($A59&amp;$B59&amp;$C59, [3]TOC!$A$2:$A$55&amp;[3]TOC!$B$2:$B$55&amp;[3]TOC!$C$2:$C$55, [3]TOC!$R$2:$R$55, "NA")</f>
        <v>NA</v>
      </c>
      <c r="Q59" s="6" t="str" cm="1">
        <f t="array" ref="Q59">_xlfn.XLOOKUP($A59&amp;$B59&amp;$C59, [3]DOC_2_component_model!$A$2:$A$55&amp;[3]DOC_2_component_model!$B$2:$B$55&amp;[3]DOC_2_component_model!$C$2:$C$55, [3]DOC_2_component_model!$Q$2:$Q$55, "NA")</f>
        <v>NA</v>
      </c>
    </row>
    <row r="60" spans="1:17" x14ac:dyDescent="0.25">
      <c r="A60">
        <v>20</v>
      </c>
      <c r="B60">
        <v>30</v>
      </c>
      <c r="C60" t="s">
        <v>36</v>
      </c>
      <c r="D60">
        <v>1</v>
      </c>
      <c r="E60">
        <v>55.250064013525801</v>
      </c>
      <c r="F60">
        <v>-4.48438801802694</v>
      </c>
      <c r="G60">
        <v>329.63696299999901</v>
      </c>
      <c r="H60" t="str" cm="1">
        <f t="array" ref="H60">_xlfn.XLOOKUP($A60&amp;$B60&amp;$C60, [3]TOC!$A$2:$A$55&amp;[3]TOC!$B$2:$B$55&amp;[3]TOC!$C$2:$C$55, [3]TOC!$D$2:$D$55, "NA")</f>
        <v>19.10.2023</v>
      </c>
      <c r="I60" cm="1">
        <f t="array" ref="I60">_xlfn.XLOOKUP($A60&amp;$B60&amp;$C60, [3]TOC!$A$2:$A$55&amp;[3]TOC!$B$2:$B$55&amp;[3]TOC!$C$2:$C$55, [3]TOC!$F$2:$F$55, "NA")</f>
        <v>3</v>
      </c>
      <c r="J60" s="6" cm="1">
        <f t="array" ref="J60">_xlfn.XLOOKUP($A60&amp;$B60&amp;$C60, [3]TOC!$A$2:$A$55&amp;[3]TOC!$B$2:$B$55&amp;[3]TOC!$C$2:$C$55, [3]TOC!$L$2:$L$55, "NA")</f>
        <v>0.38802535502202734</v>
      </c>
      <c r="K60" s="6" cm="1">
        <f t="array" ref="K60">_xlfn.XLOOKUP($A60&amp;$B60&amp;$C60, [3]TOC!$A$2:$A$55&amp;[3]TOC!$B$2:$B$55&amp;[3]TOC!$C$2:$C$55, [3]TOC!$M$2:$M$55, "NA")</f>
        <v>0.3757325166959144</v>
      </c>
      <c r="L60" s="6" cm="1">
        <f t="array" ref="L60">_xlfn.XLOOKUP($A60&amp;$B60&amp;$C60, [3]TOC!$A$2:$A$55&amp;[3]TOC!$B$2:$B$55&amp;[3]TOC!$C$2:$C$55, [3]TOC!$N$2:$N$55, "NA")</f>
        <v>0.10348780981363762</v>
      </c>
      <c r="M60" s="6" cm="1">
        <f t="array" ref="M60">_xlfn.XLOOKUP($A60&amp;$B60&amp;$C60, [3]TOC!$A$2:$A$55&amp;[3]TOC!$B$2:$B$55&amp;[3]TOC!$C$2:$C$55, [3]TOC!$O$2:$O$55, "NA")</f>
        <v>16.432064910925149</v>
      </c>
      <c r="N60" s="6" cm="1">
        <f t="array" ref="N60">_xlfn.XLOOKUP($A60&amp;$B60&amp;$C60, [3]TOC!$A$2:$A$55&amp;[3]TOC!$B$2:$B$55&amp;[3]TOC!$C$2:$C$55, [3]TOC!$P$2:$P$55, "NA")</f>
        <v>3.5185108730403623</v>
      </c>
      <c r="O60" s="6" cm="1">
        <f t="array" ref="O60">_xlfn.XLOOKUP($A60&amp;$B60&amp;$C60, [3]TOC!$A$2:$A$55&amp;[3]TOC!$B$2:$B$55&amp;[3]TOC!$C$2:$C$55, [3]TOC!$Q$2:$Q$55, "NA")</f>
        <v>3.749478858628752</v>
      </c>
      <c r="P60" s="6" cm="1">
        <f t="array" ref="P60">_xlfn.XLOOKUP($A60&amp;$B60&amp;$C60, [3]TOC!$A$2:$A$55&amp;[3]TOC!$B$2:$B$55&amp;[3]TOC!$C$2:$C$55, [3]TOC!$R$2:$R$55, "NA")</f>
        <v>3.6306934833439715</v>
      </c>
      <c r="Q60" s="6" cm="1">
        <f t="array" ref="Q60">_xlfn.XLOOKUP($A60&amp;$B60&amp;$C60, [3]DOC_2_component_model!$A$2:$A$55&amp;[3]DOC_2_component_model!$B$2:$B$55&amp;[3]DOC_2_component_model!$C$2:$C$55, [3]DOC_2_component_model!$Q$2:$Q$55, "NA")</f>
        <v>24.568577051921007</v>
      </c>
    </row>
    <row r="61" spans="1:17" x14ac:dyDescent="0.25">
      <c r="A61">
        <v>20</v>
      </c>
      <c r="B61">
        <v>40</v>
      </c>
      <c r="C61" t="s">
        <v>36</v>
      </c>
      <c r="D61">
        <v>1</v>
      </c>
      <c r="E61">
        <v>55.249950019642696</v>
      </c>
      <c r="F61">
        <v>-4.4844659697264397</v>
      </c>
      <c r="G61">
        <v>328.764252</v>
      </c>
      <c r="H61" t="str" cm="1">
        <f t="array" ref="H61">_xlfn.XLOOKUP($A61&amp;$B61&amp;$C61, [3]TOC!$A$2:$A$55&amp;[3]TOC!$B$2:$B$55&amp;[3]TOC!$C$2:$C$55, [3]TOC!$D$2:$D$55, "NA")</f>
        <v>NA</v>
      </c>
      <c r="I61" t="str" cm="1">
        <f t="array" ref="I61">_xlfn.XLOOKUP($A61&amp;$B61&amp;$C61, [3]TOC!$A$2:$A$55&amp;[3]TOC!$B$2:$B$55&amp;[3]TOC!$C$2:$C$55, [3]TOC!$F$2:$F$55, "NA")</f>
        <v>NA</v>
      </c>
      <c r="J61" s="6" t="str" cm="1">
        <f t="array" ref="J61">_xlfn.XLOOKUP($A61&amp;$B61&amp;$C61, [3]TOC!$A$2:$A$55&amp;[3]TOC!$B$2:$B$55&amp;[3]TOC!$C$2:$C$55, [3]TOC!$L$2:$L$55, "NA")</f>
        <v>NA</v>
      </c>
      <c r="K61" s="6" t="str" cm="1">
        <f t="array" ref="K61">_xlfn.XLOOKUP($A61&amp;$B61&amp;$C61, [3]TOC!$A$2:$A$55&amp;[3]TOC!$B$2:$B$55&amp;[3]TOC!$C$2:$C$55, [3]TOC!$M$2:$M$55, "NA")</f>
        <v>NA</v>
      </c>
      <c r="L61" s="6" t="str" cm="1">
        <f t="array" ref="L61">_xlfn.XLOOKUP($A61&amp;$B61&amp;$C61, [3]TOC!$A$2:$A$55&amp;[3]TOC!$B$2:$B$55&amp;[3]TOC!$C$2:$C$55, [3]TOC!$N$2:$N$55, "NA")</f>
        <v>NA</v>
      </c>
      <c r="M61" s="6" t="str" cm="1">
        <f t="array" ref="M61">_xlfn.XLOOKUP($A61&amp;$B61&amp;$C61, [3]TOC!$A$2:$A$55&amp;[3]TOC!$B$2:$B$55&amp;[3]TOC!$C$2:$C$55, [3]TOC!$O$2:$O$55, "NA")</f>
        <v>NA</v>
      </c>
      <c r="N61" s="6" t="str" cm="1">
        <f t="array" ref="N61">_xlfn.XLOOKUP($A61&amp;$B61&amp;$C61, [3]TOC!$A$2:$A$55&amp;[3]TOC!$B$2:$B$55&amp;[3]TOC!$C$2:$C$55, [3]TOC!$P$2:$P$55, "NA")</f>
        <v>NA</v>
      </c>
      <c r="O61" s="6" t="str" cm="1">
        <f t="array" ref="O61">_xlfn.XLOOKUP($A61&amp;$B61&amp;$C61, [3]TOC!$A$2:$A$55&amp;[3]TOC!$B$2:$B$55&amp;[3]TOC!$C$2:$C$55, [3]TOC!$Q$2:$Q$55, "NA")</f>
        <v>NA</v>
      </c>
      <c r="P61" s="6" t="str" cm="1">
        <f t="array" ref="P61">_xlfn.XLOOKUP($A61&amp;$B61&amp;$C61, [3]TOC!$A$2:$A$55&amp;[3]TOC!$B$2:$B$55&amp;[3]TOC!$C$2:$C$55, [3]TOC!$R$2:$R$55, "NA")</f>
        <v>NA</v>
      </c>
      <c r="Q61" s="6" t="str" cm="1">
        <f t="array" ref="Q61">_xlfn.XLOOKUP($A61&amp;$B61&amp;$C61, [3]DOC_2_component_model!$A$2:$A$55&amp;[3]DOC_2_component_model!$B$2:$B$55&amp;[3]DOC_2_component_model!$C$2:$C$55, [3]DOC_2_component_model!$Q$2:$Q$55, "NA")</f>
        <v>NA</v>
      </c>
    </row>
    <row r="62" spans="1:17" x14ac:dyDescent="0.25">
      <c r="A62">
        <v>20</v>
      </c>
      <c r="B62">
        <v>50</v>
      </c>
      <c r="C62" t="s">
        <v>36</v>
      </c>
      <c r="D62">
        <v>1</v>
      </c>
      <c r="E62">
        <v>55.249882964417303</v>
      </c>
      <c r="F62">
        <v>-4.4845010060817003</v>
      </c>
      <c r="G62">
        <v>331.04538000000002</v>
      </c>
      <c r="H62" t="str" cm="1">
        <f t="array" ref="H62">_xlfn.XLOOKUP($A62&amp;$B62&amp;$C62, [3]TOC!$A$2:$A$55&amp;[3]TOC!$B$2:$B$55&amp;[3]TOC!$C$2:$C$55, [3]TOC!$D$2:$D$55, "NA")</f>
        <v>19.10.2023</v>
      </c>
      <c r="I62" cm="1">
        <f t="array" ref="I62">_xlfn.XLOOKUP($A62&amp;$B62&amp;$C62, [3]TOC!$A$2:$A$55&amp;[3]TOC!$B$2:$B$55&amp;[3]TOC!$C$2:$C$55, [3]TOC!$F$2:$F$55, "NA")</f>
        <v>3</v>
      </c>
      <c r="J62" s="6" cm="1">
        <f t="array" ref="J62">_xlfn.XLOOKUP($A62&amp;$B62&amp;$C62, [3]TOC!$A$2:$A$55&amp;[3]TOC!$B$2:$B$55&amp;[3]TOC!$C$2:$C$55, [3]TOC!$L$2:$L$55, "NA")</f>
        <v>1.2325339551277767</v>
      </c>
      <c r="K62" s="6" cm="1">
        <f t="array" ref="K62">_xlfn.XLOOKUP($A62&amp;$B62&amp;$C62, [3]TOC!$A$2:$A$55&amp;[3]TOC!$B$2:$B$55&amp;[3]TOC!$C$2:$C$55, [3]TOC!$M$2:$M$55, "NA")</f>
        <v>1.1949468162833026</v>
      </c>
      <c r="L62" s="6" cm="1">
        <f t="array" ref="L62">_xlfn.XLOOKUP($A62&amp;$B62&amp;$C62, [3]TOC!$A$2:$A$55&amp;[3]TOC!$B$2:$B$55&amp;[3]TOC!$C$2:$C$55, [3]TOC!$N$2:$N$55, "NA")</f>
        <v>0.35664627584060898</v>
      </c>
      <c r="M62" s="6" cm="1">
        <f t="array" ref="M62">_xlfn.XLOOKUP($A62&amp;$B62&amp;$C62, [3]TOC!$A$2:$A$55&amp;[3]TOC!$B$2:$B$55&amp;[3]TOC!$C$2:$C$55, [3]TOC!$O$2:$O$55, "NA")</f>
        <v>51.901426115366633</v>
      </c>
      <c r="N62" s="6" cm="1">
        <f t="array" ref="N62">_xlfn.XLOOKUP($A62&amp;$B62&amp;$C62, [3]TOC!$A$2:$A$55&amp;[3]TOC!$B$2:$B$55&amp;[3]TOC!$C$2:$C$55, [3]TOC!$P$2:$P$55, "NA")</f>
        <v>4.649026606470958</v>
      </c>
      <c r="O62" s="6" cm="1">
        <f t="array" ref="O62">_xlfn.XLOOKUP($A62&amp;$B62&amp;$C62, [3]TOC!$A$2:$A$55&amp;[3]TOC!$B$2:$B$55&amp;[3]TOC!$C$2:$C$55, [3]TOC!$Q$2:$Q$55, "NA")</f>
        <v>3.4559002536132359</v>
      </c>
      <c r="P62" s="6" cm="1">
        <f t="array" ref="P62">_xlfn.XLOOKUP($A62&amp;$B62&amp;$C62, [3]TOC!$A$2:$A$55&amp;[3]TOC!$B$2:$B$55&amp;[3]TOC!$C$2:$C$55, [3]TOC!$R$2:$R$55, "NA")</f>
        <v>3.3505097269467736</v>
      </c>
      <c r="Q62" s="6" cm="1">
        <f t="array" ref="Q62">_xlfn.XLOOKUP($A62&amp;$B62&amp;$C62, [3]DOC_2_component_model!$A$2:$A$55&amp;[3]DOC_2_component_model!$B$2:$B$55&amp;[3]DOC_2_component_model!$C$2:$C$55, [3]DOC_2_component_model!$Q$2:$Q$55, "NA")</f>
        <v>68.638628817195013</v>
      </c>
    </row>
    <row r="63" spans="1:17" x14ac:dyDescent="0.25">
      <c r="A63">
        <v>20</v>
      </c>
      <c r="B63">
        <v>60</v>
      </c>
      <c r="C63" t="s">
        <v>36</v>
      </c>
      <c r="D63">
        <v>1</v>
      </c>
      <c r="E63">
        <v>55.249822027981203</v>
      </c>
      <c r="F63">
        <v>-4.48451701551675</v>
      </c>
      <c r="G63">
        <v>325.88793900000002</v>
      </c>
      <c r="H63" t="str" cm="1">
        <f t="array" ref="H63">_xlfn.XLOOKUP($A63&amp;$B63&amp;$C63, [3]TOC!$A$2:$A$55&amp;[3]TOC!$B$2:$B$55&amp;[3]TOC!$C$2:$C$55, [3]TOC!$D$2:$D$55, "NA")</f>
        <v>19.10.2023</v>
      </c>
      <c r="I63" cm="1">
        <f t="array" ref="I63">_xlfn.XLOOKUP($A63&amp;$B63&amp;$C63, [3]TOC!$A$2:$A$55&amp;[3]TOC!$B$2:$B$55&amp;[3]TOC!$C$2:$C$55, [3]TOC!$F$2:$F$55, "NA")</f>
        <v>3</v>
      </c>
      <c r="J63" s="6" cm="1">
        <f t="array" ref="J63">_xlfn.XLOOKUP($A63&amp;$B63&amp;$C63, [3]TOC!$A$2:$A$55&amp;[3]TOC!$B$2:$B$55&amp;[3]TOC!$C$2:$C$55, [3]TOC!$L$2:$L$55, "NA")</f>
        <v>1.8163049560909799</v>
      </c>
      <c r="K63" s="6" cm="1">
        <f t="array" ref="K63">_xlfn.XLOOKUP($A63&amp;$B63&amp;$C63, [3]TOC!$A$2:$A$55&amp;[3]TOC!$B$2:$B$55&amp;[3]TOC!$C$2:$C$55, [3]TOC!$M$2:$M$55, "NA")</f>
        <v>1.7594929732109257</v>
      </c>
      <c r="L63" s="6" cm="1">
        <f t="array" ref="L63">_xlfn.XLOOKUP($A63&amp;$B63&amp;$C63, [3]TOC!$A$2:$A$55&amp;[3]TOC!$B$2:$B$55&amp;[3]TOC!$C$2:$C$55, [3]TOC!$N$2:$N$55, "NA")</f>
        <v>0.49041943661888737</v>
      </c>
      <c r="M63" s="6" cm="1">
        <f t="array" ref="M63">_xlfn.XLOOKUP($A63&amp;$B63&amp;$C63, [3]TOC!$A$2:$A$55&amp;[3]TOC!$B$2:$B$55&amp;[3]TOC!$C$2:$C$55, [3]TOC!$O$2:$O$55, "NA")</f>
        <v>76.419808155821158</v>
      </c>
      <c r="N63" s="6" cm="1">
        <f t="array" ref="N63">_xlfn.XLOOKUP($A63&amp;$B63&amp;$C63, [3]TOC!$A$2:$A$55&amp;[3]TOC!$B$2:$B$55&amp;[3]TOC!$C$2:$C$55, [3]TOC!$P$2:$P$55, "NA")</f>
        <v>5.4281003030310773</v>
      </c>
      <c r="O63" s="6" cm="1">
        <f t="array" ref="O63">_xlfn.XLOOKUP($A63&amp;$B63&amp;$C63, [3]TOC!$A$2:$A$55&amp;[3]TOC!$B$2:$B$55&amp;[3]TOC!$C$2:$C$55, [3]TOC!$Q$2:$Q$55, "NA")</f>
        <v>3.7035745740690511</v>
      </c>
      <c r="P63" s="6" cm="1">
        <f t="array" ref="P63">_xlfn.XLOOKUP($A63&amp;$B63&amp;$C63, [3]TOC!$A$2:$A$55&amp;[3]TOC!$B$2:$B$55&amp;[3]TOC!$C$2:$C$55, [3]TOC!$R$2:$R$55, "NA")</f>
        <v>3.5877309132391817</v>
      </c>
      <c r="Q63" s="6" cm="1">
        <f t="array" ref="Q63">_xlfn.XLOOKUP($A63&amp;$B63&amp;$C63, [3]DOC_2_component_model!$A$2:$A$55&amp;[3]DOC_2_component_model!$B$2:$B$55&amp;[3]DOC_2_component_model!$C$2:$C$55, [3]DOC_2_component_model!$Q$2:$Q$55, "NA")</f>
        <v>110.46959154551422</v>
      </c>
    </row>
    <row r="64" spans="1:17" x14ac:dyDescent="0.25">
      <c r="A64">
        <v>20</v>
      </c>
      <c r="B64">
        <v>70</v>
      </c>
      <c r="C64" t="s">
        <v>36</v>
      </c>
      <c r="D64">
        <v>1</v>
      </c>
      <c r="E64">
        <v>55.249705016612999</v>
      </c>
      <c r="F64">
        <v>-4.48457996360957</v>
      </c>
      <c r="G64">
        <v>325.62979100000001</v>
      </c>
      <c r="H64" t="str" cm="1">
        <f t="array" ref="H64">_xlfn.XLOOKUP($A64&amp;$B64&amp;$C64, [3]TOC!$A$2:$A$55&amp;[3]TOC!$B$2:$B$55&amp;[3]TOC!$C$2:$C$55, [3]TOC!$D$2:$D$55, "NA")</f>
        <v>19.10.2023</v>
      </c>
      <c r="I64" cm="1">
        <f t="array" ref="I64">_xlfn.XLOOKUP($A64&amp;$B64&amp;$C64, [3]TOC!$A$2:$A$55&amp;[3]TOC!$B$2:$B$55&amp;[3]TOC!$C$2:$C$55, [3]TOC!$F$2:$F$55, "NA")</f>
        <v>3</v>
      </c>
      <c r="J64" s="6" cm="1">
        <f t="array" ref="J64">_xlfn.XLOOKUP($A64&amp;$B64&amp;$C64, [3]TOC!$A$2:$A$55&amp;[3]TOC!$B$2:$B$55&amp;[3]TOC!$C$2:$C$55, [3]TOC!$L$2:$L$55, "NA")</f>
        <v>1.6791736141240918</v>
      </c>
      <c r="K64" s="6" cm="1">
        <f t="array" ref="K64">_xlfn.XLOOKUP($A64&amp;$B64&amp;$C64, [3]TOC!$A$2:$A$55&amp;[3]TOC!$B$2:$B$55&amp;[3]TOC!$C$2:$C$55, [3]TOC!$M$2:$M$55, "NA")</f>
        <v>1.628338599144395</v>
      </c>
      <c r="L64" s="6" cm="1">
        <f t="array" ref="L64">_xlfn.XLOOKUP($A64&amp;$B64&amp;$C64, [3]TOC!$A$2:$A$55&amp;[3]TOC!$B$2:$B$55&amp;[3]TOC!$C$2:$C$55, [3]TOC!$N$2:$N$55, "NA")</f>
        <v>0.45843959712956123</v>
      </c>
      <c r="M64" s="6" cm="1">
        <f t="array" ref="M64">_xlfn.XLOOKUP($A64&amp;$B64&amp;$C64, [3]TOC!$A$2:$A$55&amp;[3]TOC!$B$2:$B$55&amp;[3]TOC!$C$2:$C$55, [3]TOC!$O$2:$O$55, "NA")</f>
        <v>70.660291793211854</v>
      </c>
      <c r="N64" s="6" cm="1">
        <f t="array" ref="N64">_xlfn.XLOOKUP($A64&amp;$B64&amp;$C64, [3]TOC!$A$2:$A$55&amp;[3]TOC!$B$2:$B$55&amp;[3]TOC!$C$2:$C$55, [3]TOC!$P$2:$P$55, "NA")</f>
        <v>5.2471072668192651</v>
      </c>
      <c r="O64" s="6" cm="1">
        <f t="array" ref="O64">_xlfn.XLOOKUP($A64&amp;$B64&amp;$C64, [3]TOC!$A$2:$A$55&amp;[3]TOC!$B$2:$B$55&amp;[3]TOC!$C$2:$C$55, [3]TOC!$Q$2:$Q$55, "NA")</f>
        <v>3.6628023073005509</v>
      </c>
      <c r="P64" s="6" cm="1">
        <f t="array" ref="P64">_xlfn.XLOOKUP($A64&amp;$B64&amp;$C64, [3]TOC!$A$2:$A$55&amp;[3]TOC!$B$2:$B$55&amp;[3]TOC!$C$2:$C$55, [3]TOC!$R$2:$R$55, "NA")</f>
        <v>3.5519152563171907</v>
      </c>
      <c r="Q64" s="6" cm="1">
        <f t="array" ref="Q64">_xlfn.XLOOKUP($A64&amp;$B64&amp;$C64, [3]DOC_2_component_model!$A$2:$A$55&amp;[3]DOC_2_component_model!$B$2:$B$55&amp;[3]DOC_2_component_model!$C$2:$C$55, [3]DOC_2_component_model!$Q$2:$Q$55, "NA")</f>
        <v>101.00554998384121</v>
      </c>
    </row>
    <row r="65" spans="1:17" x14ac:dyDescent="0.25">
      <c r="A65">
        <v>20</v>
      </c>
      <c r="B65">
        <v>80</v>
      </c>
      <c r="C65" t="s">
        <v>36</v>
      </c>
      <c r="D65">
        <v>1</v>
      </c>
      <c r="E65">
        <v>55.249620024114797</v>
      </c>
      <c r="F65">
        <v>-4.48465699329972</v>
      </c>
      <c r="G65">
        <v>326.38955700000002</v>
      </c>
      <c r="H65" t="str" cm="1">
        <f t="array" ref="H65">_xlfn.XLOOKUP($A65&amp;$B65&amp;$C65, [3]TOC!$A$2:$A$55&amp;[3]TOC!$B$2:$B$55&amp;[3]TOC!$C$2:$C$55, [3]TOC!$D$2:$D$55, "NA")</f>
        <v>19.10.2023</v>
      </c>
      <c r="I65" cm="1">
        <f t="array" ref="I65">_xlfn.XLOOKUP($A65&amp;$B65&amp;$C65, [3]TOC!$A$2:$A$55&amp;[3]TOC!$B$2:$B$55&amp;[3]TOC!$C$2:$C$55, [3]TOC!$F$2:$F$55, "NA")</f>
        <v>3</v>
      </c>
      <c r="J65" s="6" cm="1">
        <f t="array" ref="J65">_xlfn.XLOOKUP($A65&amp;$B65&amp;$C65, [3]TOC!$A$2:$A$55&amp;[3]TOC!$B$2:$B$55&amp;[3]TOC!$C$2:$C$55, [3]TOC!$L$2:$L$55, "NA")</f>
        <v>0.68930766058693482</v>
      </c>
      <c r="K65" s="6" cm="1">
        <f t="array" ref="K65">_xlfn.XLOOKUP($A65&amp;$B65&amp;$C65, [3]TOC!$A$2:$A$55&amp;[3]TOC!$B$2:$B$55&amp;[3]TOC!$C$2:$C$55, [3]TOC!$M$2:$M$55, "NA")</f>
        <v>0.66724833830274677</v>
      </c>
      <c r="L65" s="6" cm="1">
        <f t="array" ref="L65">_xlfn.XLOOKUP($A65&amp;$B65&amp;$C65, [3]TOC!$A$2:$A$55&amp;[3]TOC!$B$2:$B$55&amp;[3]TOC!$C$2:$C$55, [3]TOC!$N$2:$N$55, "NA")</f>
        <v>0.1764129773701496</v>
      </c>
      <c r="M65" s="6" cm="1">
        <f t="array" ref="M65">_xlfn.XLOOKUP($A65&amp;$B65&amp;$C65, [3]TOC!$A$2:$A$55&amp;[3]TOC!$B$2:$B$55&amp;[3]TOC!$C$2:$C$55, [3]TOC!$O$2:$O$55, "NA")</f>
        <v>29.085921744651262</v>
      </c>
      <c r="N65" s="6" cm="1">
        <f t="array" ref="N65">_xlfn.XLOOKUP($A65&amp;$B65&amp;$C65, [3]TOC!$A$2:$A$55&amp;[3]TOC!$B$2:$B$55&amp;[3]TOC!$C$2:$C$55, [3]TOC!$P$2:$P$55, "NA")</f>
        <v>3.9208027068577902</v>
      </c>
      <c r="O65" s="6" cm="1">
        <f t="array" ref="O65">_xlfn.XLOOKUP($A65&amp;$B65&amp;$C65, [3]TOC!$A$2:$A$55&amp;[3]TOC!$B$2:$B$55&amp;[3]TOC!$C$2:$C$55, [3]TOC!$Q$2:$Q$55, "NA")</f>
        <v>3.90735234370332</v>
      </c>
      <c r="P65" s="6" cm="1">
        <f t="array" ref="P65">_xlfn.XLOOKUP($A65&amp;$B65&amp;$C65, [3]TOC!$A$2:$A$55&amp;[3]TOC!$B$2:$B$55&amp;[3]TOC!$C$2:$C$55, [3]TOC!$R$2:$R$55, "NA")</f>
        <v>3.7823086954806433</v>
      </c>
      <c r="Q65" s="6" cm="1">
        <f t="array" ref="Q65">_xlfn.XLOOKUP($A65&amp;$B65&amp;$C65, [3]DOC_2_component_model!$A$2:$A$55&amp;[3]DOC_2_component_model!$B$2:$B$55&amp;[3]DOC_2_component_model!$C$2:$C$55, [3]DOC_2_component_model!$Q$2:$Q$55, "NA")</f>
        <v>45.084842755274309</v>
      </c>
    </row>
    <row r="66" spans="1:17" x14ac:dyDescent="0.25">
      <c r="A66">
        <v>20</v>
      </c>
      <c r="B66">
        <v>90</v>
      </c>
      <c r="C66" t="s">
        <v>36</v>
      </c>
      <c r="D66">
        <v>1</v>
      </c>
      <c r="E66">
        <v>55.249552968889397</v>
      </c>
      <c r="F66">
        <v>-4.4846910238265902</v>
      </c>
      <c r="G66">
        <v>324.07824699999901</v>
      </c>
      <c r="H66" t="str" cm="1">
        <f t="array" ref="H66">_xlfn.XLOOKUP($A66&amp;$B66&amp;$C66, [3]TOC!$A$2:$A$55&amp;[3]TOC!$B$2:$B$55&amp;[3]TOC!$C$2:$C$55, [3]TOC!$D$2:$D$55, "NA")</f>
        <v>19.10.2023</v>
      </c>
      <c r="I66" cm="1">
        <f t="array" ref="I66">_xlfn.XLOOKUP($A66&amp;$B66&amp;$C66, [3]TOC!$A$2:$A$55&amp;[3]TOC!$B$2:$B$55&amp;[3]TOC!$C$2:$C$55, [3]TOC!$F$2:$F$55, "NA")</f>
        <v>3</v>
      </c>
      <c r="J66" s="6" cm="1">
        <f t="array" ref="J66">_xlfn.XLOOKUP($A66&amp;$B66&amp;$C66, [3]TOC!$A$2:$A$55&amp;[3]TOC!$B$2:$B$55&amp;[3]TOC!$C$2:$C$55, [3]TOC!$L$2:$L$55, "NA")</f>
        <v>1.1471618792707647</v>
      </c>
      <c r="K66" s="6" cm="1">
        <f t="array" ref="K66">_xlfn.XLOOKUP($A66&amp;$B66&amp;$C66, [3]TOC!$A$2:$A$55&amp;[3]TOC!$B$2:$B$55&amp;[3]TOC!$C$2:$C$55, [3]TOC!$M$2:$M$55, "NA")</f>
        <v>1.1098212174943525</v>
      </c>
      <c r="L66" s="6" cm="1">
        <f t="array" ref="L66">_xlfn.XLOOKUP($A66&amp;$B66&amp;$C66, [3]TOC!$A$2:$A$55&amp;[3]TOC!$B$2:$B$55&amp;[3]TOC!$C$2:$C$55, [3]TOC!$N$2:$N$55, "NA")</f>
        <v>0.2967533674848355</v>
      </c>
      <c r="M66" s="6" cm="1">
        <f t="array" ref="M66">_xlfn.XLOOKUP($A66&amp;$B66&amp;$C66, [3]TOC!$A$2:$A$55&amp;[3]TOC!$B$2:$B$55&amp;[3]TOC!$C$2:$C$55, [3]TOC!$O$2:$O$55, "NA")</f>
        <v>48.315798929372122</v>
      </c>
      <c r="N66" s="6" cm="1">
        <f t="array" ref="N66">_xlfn.XLOOKUP($A66&amp;$B66&amp;$C66, [3]TOC!$A$2:$A$55&amp;[3]TOC!$B$2:$B$55&amp;[3]TOC!$C$2:$C$55, [3]TOC!$P$2:$P$55, "NA")</f>
        <v>4.531553280142206</v>
      </c>
      <c r="O66" s="6" cm="1">
        <f t="array" ref="O66">_xlfn.XLOOKUP($A66&amp;$B66&amp;$C66, [3]TOC!$A$2:$A$55&amp;[3]TOC!$B$2:$B$55&amp;[3]TOC!$C$2:$C$55, [3]TOC!$Q$2:$Q$55, "NA")</f>
        <v>3.8657080423169461</v>
      </c>
      <c r="P66" s="6" cm="1">
        <f t="array" ref="P66">_xlfn.XLOOKUP($A66&amp;$B66&amp;$C66, [3]TOC!$A$2:$A$55&amp;[3]TOC!$B$2:$B$55&amp;[3]TOC!$C$2:$C$55, [3]TOC!$R$2:$R$55, "NA")</f>
        <v>3.7398774170644109</v>
      </c>
      <c r="Q66" s="6" cm="1">
        <f t="array" ref="Q66">_xlfn.XLOOKUP($A66&amp;$B66&amp;$C66, [3]DOC_2_component_model!$A$2:$A$55&amp;[3]DOC_2_component_model!$B$2:$B$55&amp;[3]DOC_2_component_model!$C$2:$C$55, [3]DOC_2_component_model!$Q$2:$Q$55, "NA")</f>
        <v>73.520349651363588</v>
      </c>
    </row>
    <row r="67" spans="1:17" x14ac:dyDescent="0.25">
      <c r="A67">
        <v>20</v>
      </c>
      <c r="B67">
        <v>100</v>
      </c>
      <c r="C67" t="s">
        <v>36</v>
      </c>
      <c r="D67">
        <v>1</v>
      </c>
      <c r="E67">
        <v>55.249464959999997</v>
      </c>
      <c r="F67">
        <v>-4.4847099669999997</v>
      </c>
      <c r="G67">
        <v>332.71661399999999</v>
      </c>
      <c r="H67" t="str" cm="1">
        <f t="array" ref="H67">_xlfn.XLOOKUP($A67&amp;$B67&amp;$C67, [3]TOC!$A$2:$A$55&amp;[3]TOC!$B$2:$B$55&amp;[3]TOC!$C$2:$C$55, [3]TOC!$D$2:$D$55, "NA")</f>
        <v>19.10.2023</v>
      </c>
      <c r="I67" cm="1">
        <f t="array" ref="I67">_xlfn.XLOOKUP($A67&amp;$B67&amp;$C67, [3]TOC!$A$2:$A$55&amp;[3]TOC!$B$2:$B$55&amp;[3]TOC!$C$2:$C$55, [3]TOC!$F$2:$F$55, "NA")</f>
        <v>3</v>
      </c>
      <c r="J67" s="6" cm="1">
        <f t="array" ref="J67">_xlfn.XLOOKUP($A67&amp;$B67&amp;$C67, [3]TOC!$A$2:$A$55&amp;[3]TOC!$B$2:$B$55&amp;[3]TOC!$C$2:$C$55, [3]TOC!$L$2:$L$55, "NA")</f>
        <v>2.9242622378149989</v>
      </c>
      <c r="K67" s="6" cm="1">
        <f t="array" ref="K67">_xlfn.XLOOKUP($A67&amp;$B67&amp;$C67, [3]TOC!$A$2:$A$55&amp;[3]TOC!$B$2:$B$55&amp;[3]TOC!$C$2:$C$55, [3]TOC!$M$2:$M$55, "NA")</f>
        <v>2.8556195393045987</v>
      </c>
      <c r="L67" s="6" cm="1">
        <f t="array" ref="L67">_xlfn.XLOOKUP($A67&amp;$B67&amp;$C67, [3]TOC!$A$2:$A$55&amp;[3]TOC!$B$2:$B$55&amp;[3]TOC!$C$2:$C$55, [3]TOC!$N$2:$N$55, "NA")</f>
        <v>0.83942507025887669</v>
      </c>
      <c r="M67" s="6" cm="1">
        <f t="array" ref="M67">_xlfn.XLOOKUP($A67&amp;$B67&amp;$C67, [3]TOC!$A$2:$A$55&amp;[3]TOC!$B$2:$B$55&amp;[3]TOC!$C$2:$C$55, [3]TOC!$O$2:$O$55, "NA")</f>
        <v>122.95401398822995</v>
      </c>
      <c r="N67" s="6" cm="1">
        <f t="array" ref="N67">_xlfn.XLOOKUP($A67&amp;$B67&amp;$C67, [3]TOC!$A$2:$A$55&amp;[3]TOC!$B$2:$B$55&amp;[3]TOC!$C$2:$C$55, [3]TOC!$P$2:$P$55, "NA")</f>
        <v>6.9407549642403454</v>
      </c>
      <c r="O67" s="6" cm="1">
        <f t="array" ref="O67">_xlfn.XLOOKUP($A67&amp;$B67&amp;$C67, [3]TOC!$A$2:$A$55&amp;[3]TOC!$B$2:$B$55&amp;[3]TOC!$C$2:$C$55, [3]TOC!$Q$2:$Q$55, "NA")</f>
        <v>3.4836489180781358</v>
      </c>
      <c r="P67" s="6" cm="1">
        <f t="array" ref="P67">_xlfn.XLOOKUP($A67&amp;$B67&amp;$C67, [3]TOC!$A$2:$A$55&amp;[3]TOC!$B$2:$B$55&amp;[3]TOC!$C$2:$C$55, [3]TOC!$R$2:$R$55, "NA")</f>
        <v>3.4018754508057905</v>
      </c>
      <c r="Q67" s="6" cm="1">
        <f t="array" ref="Q67">_xlfn.XLOOKUP($A67&amp;$B67&amp;$C67, [3]DOC_2_component_model!$A$2:$A$55&amp;[3]DOC_2_component_model!$B$2:$B$55&amp;[3]DOC_2_component_model!$C$2:$C$55, [3]DOC_2_component_model!$Q$2:$Q$55, "NA")</f>
        <v>166.54216884321764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6C76-5963-4F2E-BE37-6A041EF5A588}">
  <dimension ref="A1:AT67"/>
  <sheetViews>
    <sheetView tabSelected="1" topLeftCell="AE1" zoomScale="70" zoomScaleNormal="70" workbookViewId="0">
      <selection activeCell="AT1" sqref="AT1"/>
    </sheetView>
  </sheetViews>
  <sheetFormatPr defaultRowHeight="15" x14ac:dyDescent="0.25"/>
  <cols>
    <col min="1" max="7" width="15.7109375" customWidth="1"/>
    <col min="13" max="13" width="9.140625" style="5"/>
    <col min="14" max="14" width="16.28515625" customWidth="1"/>
    <col min="15" max="15" width="12" style="5" customWidth="1"/>
    <col min="16" max="16" width="12.140625" style="5" customWidth="1"/>
    <col min="17" max="17" width="11.5703125" style="5" customWidth="1"/>
    <col min="18" max="18" width="10.5703125" style="5" bestFit="1" customWidth="1"/>
    <col min="19" max="20" width="9.28515625" style="5" bestFit="1" customWidth="1"/>
    <col min="21" max="21" width="12.5703125" style="5" bestFit="1" customWidth="1"/>
    <col min="22" max="23" width="10.140625" style="5" bestFit="1" customWidth="1"/>
    <col min="24" max="24" width="15" style="5" bestFit="1" customWidth="1"/>
    <col min="25" max="26" width="10.5703125" style="5" bestFit="1" customWidth="1"/>
    <col min="27" max="27" width="13" style="5" bestFit="1" customWidth="1"/>
    <col min="28" max="29" width="10.5703125" style="5" bestFit="1" customWidth="1"/>
    <col min="30" max="31" width="9.28515625" bestFit="1" customWidth="1"/>
    <col min="32" max="32" width="11.7109375" bestFit="1" customWidth="1"/>
    <col min="33" max="33" width="11.42578125" bestFit="1" customWidth="1"/>
    <col min="34" max="34" width="9.28515625" bestFit="1" customWidth="1"/>
    <col min="35" max="36" width="10.140625" bestFit="1" customWidth="1"/>
    <col min="37" max="42" width="9.28515625" bestFit="1" customWidth="1"/>
  </cols>
  <sheetData>
    <row r="1" spans="1:46" x14ac:dyDescent="0.25">
      <c r="A1" t="s">
        <v>2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5</v>
      </c>
      <c r="H1" s="4" t="str">
        <f>weight!P1</f>
        <v>moisture_content_wet_g_g</v>
      </c>
      <c r="I1" s="4" t="str">
        <f>weight!Q1</f>
        <v>moisture_content_wet_%</v>
      </c>
      <c r="J1" s="4" t="str">
        <f>weight!Z1</f>
        <v>OM_g</v>
      </c>
      <c r="K1" s="4" t="str">
        <f>weight!AA1</f>
        <v>OM_%</v>
      </c>
      <c r="L1" s="4" t="str">
        <f>weight!AB1</f>
        <v>MF_%</v>
      </c>
      <c r="M1" s="5" t="str">
        <f>ph!J1</f>
        <v>ph</v>
      </c>
      <c r="N1" t="str">
        <f>ICP!$I$1</f>
        <v>ICP_dilution_factor</v>
      </c>
      <c r="O1" s="5" t="str">
        <f>ICP!J1</f>
        <v>55_Mn_CPS</v>
      </c>
      <c r="P1" s="5" t="str">
        <f>ICP!K1</f>
        <v>55_Mn_calc_conc_undil_ppb</v>
      </c>
      <c r="Q1" s="5" t="str">
        <f>ICP!L1</f>
        <v>55_Mn_meas_conc_undil_ppb</v>
      </c>
      <c r="R1" s="5" t="str">
        <f>ICP!M1</f>
        <v>75_As_CPS</v>
      </c>
      <c r="S1" s="5" t="str">
        <f>ICP!N1</f>
        <v>75_As_calc_conc_undil_ppb</v>
      </c>
      <c r="T1" s="5" t="str">
        <f>ICP!O1</f>
        <v>75_As_meas_conc_undil_ppb</v>
      </c>
      <c r="U1" s="5" t="str">
        <f>ICP!P1</f>
        <v>27_Al_CPS</v>
      </c>
      <c r="V1" s="5" t="str">
        <f>ICP!Q1</f>
        <v>27_Al_calc_conc_undil_ppb</v>
      </c>
      <c r="W1" s="5" t="str">
        <f>ICP!R1</f>
        <v>27_Al_meas_conc_undil_ppb</v>
      </c>
      <c r="X1" s="5" t="str">
        <f>ICP!S1</f>
        <v>56_Fe_CPS</v>
      </c>
      <c r="Y1" s="5" t="str">
        <f>ICP!T1</f>
        <v>56_Fe_calc_conc_undil_ppb</v>
      </c>
      <c r="Z1" s="5" t="str">
        <f>ICP!U1</f>
        <v>56_Fe_meas_conc_undil_ppb</v>
      </c>
      <c r="AA1" s="5" t="str">
        <f>ICP!V1</f>
        <v>57_Fe_CPS</v>
      </c>
      <c r="AB1" s="5" t="str">
        <f>ICP!W1</f>
        <v>57_Fe_calc_conc_undil_ppb</v>
      </c>
      <c r="AC1" s="5" t="str">
        <f>ICP!X1</f>
        <v>57_Fe_meas_conc_undil_ppb</v>
      </c>
      <c r="AD1" s="4" t="str">
        <f>IC!I1</f>
        <v>IC_dilution_factor</v>
      </c>
      <c r="AE1" s="4" t="str">
        <f>IC!J1</f>
        <v>peak_Cl_area_usmin</v>
      </c>
      <c r="AF1" s="4" t="str">
        <f>IC!K1</f>
        <v>c_Cl_calc_undil_ppm</v>
      </c>
      <c r="AG1" s="4" t="str">
        <f>IC!L1</f>
        <v>c_Cl_measure_undil_ppm</v>
      </c>
      <c r="AH1" s="4" t="str">
        <f>IC!M1</f>
        <v>peak_Nitrite_area_usmin</v>
      </c>
      <c r="AI1" s="4" t="str">
        <f>IC!N1</f>
        <v>c_Nitrite_calc_undil_ppm</v>
      </c>
      <c r="AJ1" s="4" t="str">
        <f>IC!O1</f>
        <v>c_Nitrite_measure_undil_ppm</v>
      </c>
      <c r="AK1" s="4" t="str">
        <f>IC!P1</f>
        <v>peak_Nitrate_area_usmin</v>
      </c>
      <c r="AL1" s="4" t="str">
        <f>IC!Q1</f>
        <v>c_Nitrate_calc_undil_ppm</v>
      </c>
      <c r="AM1" s="4" t="str">
        <f>IC!R1</f>
        <v>c_Nitrate_measure_undil_ppm</v>
      </c>
      <c r="AN1" s="4" t="str">
        <f>IC!S1</f>
        <v>peak_SO4_area_usmin</v>
      </c>
      <c r="AO1" s="4" t="str">
        <f>IC!T1</f>
        <v>c_SO4_calc_undil_ppm</v>
      </c>
      <c r="AP1" s="4" t="str">
        <f>IC!U1</f>
        <v>c_SO4_measure_undil_ppm</v>
      </c>
      <c r="AQ1" t="s">
        <v>309</v>
      </c>
      <c r="AR1" t="s">
        <v>307</v>
      </c>
      <c r="AS1" t="s">
        <v>312</v>
      </c>
      <c r="AT1" t="s">
        <v>472</v>
      </c>
    </row>
    <row r="2" spans="1:46" x14ac:dyDescent="0.25">
      <c r="A2">
        <v>0</v>
      </c>
      <c r="B2">
        <v>0</v>
      </c>
      <c r="C2" t="s">
        <v>15</v>
      </c>
      <c r="D2">
        <v>55.250344974920097</v>
      </c>
      <c r="E2">
        <v>-4.4844399858266097</v>
      </c>
      <c r="F2">
        <v>336.470032</v>
      </c>
      <c r="G2">
        <v>0</v>
      </c>
      <c r="H2" s="4" t="str">
        <f>weight!P2</f>
        <v>NA</v>
      </c>
      <c r="I2" s="4" t="str">
        <f>weight!Q2</f>
        <v>NA</v>
      </c>
      <c r="J2" s="4" t="str">
        <f>weight!Z2</f>
        <v>NA</v>
      </c>
      <c r="K2" s="4" t="str">
        <f>weight!AA2</f>
        <v>NA</v>
      </c>
      <c r="L2" s="4" t="str">
        <f>weight!AB2</f>
        <v>NA</v>
      </c>
      <c r="M2" s="5" t="str">
        <f>ph!J2</f>
        <v>NA</v>
      </c>
      <c r="N2" t="str">
        <f>'dilution_IC-ICP'!I2</f>
        <v>NA</v>
      </c>
      <c r="O2" s="5" t="str">
        <f>ICP!J2</f>
        <v>NA</v>
      </c>
      <c r="P2" s="5" t="str">
        <f>ICP!K2</f>
        <v>NA</v>
      </c>
      <c r="Q2" s="5" t="str">
        <f>ICP!L2</f>
        <v>NA</v>
      </c>
      <c r="R2" s="5" t="str">
        <f>ICP!M2</f>
        <v>NA</v>
      </c>
      <c r="S2" s="5" t="str">
        <f>ICP!N2</f>
        <v>NA</v>
      </c>
      <c r="T2" s="5" t="str">
        <f>ICP!O2</f>
        <v>NA</v>
      </c>
      <c r="U2" s="5" t="str">
        <f>ICP!P2</f>
        <v>NA</v>
      </c>
      <c r="V2" s="5" t="str">
        <f>ICP!Q2</f>
        <v>NA</v>
      </c>
      <c r="W2" s="5" t="str">
        <f>ICP!R2</f>
        <v>NA</v>
      </c>
      <c r="X2" s="5" t="str">
        <f>ICP!S2</f>
        <v>NA</v>
      </c>
      <c r="Y2" s="5" t="str">
        <f>ICP!T2</f>
        <v>NA</v>
      </c>
      <c r="Z2" s="5" t="str">
        <f>ICP!U2</f>
        <v>NA</v>
      </c>
      <c r="AA2" s="5" t="str">
        <f>ICP!V2</f>
        <v>NA</v>
      </c>
      <c r="AB2" s="5" t="str">
        <f>ICP!W2</f>
        <v>NA</v>
      </c>
      <c r="AC2" s="5" t="str">
        <f>ICP!X2</f>
        <v>NA</v>
      </c>
      <c r="AD2" s="4" t="str">
        <f>IC!I2</f>
        <v>NA</v>
      </c>
      <c r="AE2" s="4" t="str">
        <f>IC!J2</f>
        <v>NA</v>
      </c>
      <c r="AF2" s="4" t="str">
        <f>IC!K2</f>
        <v>NA</v>
      </c>
      <c r="AG2" s="4" t="str">
        <f>IC!L2</f>
        <v>NA</v>
      </c>
      <c r="AH2" s="4" t="str">
        <f>IC!M2</f>
        <v>NA</v>
      </c>
      <c r="AI2" s="4" t="str">
        <f>IC!N2</f>
        <v>NA</v>
      </c>
      <c r="AJ2" s="4" t="str">
        <f>IC!O2</f>
        <v>NA</v>
      </c>
      <c r="AK2" s="4" t="str">
        <f>IC!P2</f>
        <v>NA</v>
      </c>
      <c r="AL2" s="4" t="str">
        <f>IC!Q2</f>
        <v>NA</v>
      </c>
      <c r="AM2" s="4" t="str">
        <f>IC!R2</f>
        <v>NA</v>
      </c>
      <c r="AN2" s="4" t="str">
        <f>IC!S2</f>
        <v>NA</v>
      </c>
      <c r="AO2" s="4" t="str">
        <f>IC!T2</f>
        <v>NA</v>
      </c>
      <c r="AP2" s="4" t="str">
        <f>IC!U2</f>
        <v>NA</v>
      </c>
      <c r="AQ2" s="6" t="s">
        <v>26</v>
      </c>
      <c r="AR2" s="6" t="s">
        <v>26</v>
      </c>
      <c r="AS2" s="6" t="s">
        <v>26</v>
      </c>
      <c r="AT2" s="6" t="str">
        <f>TOC_plate!Q2</f>
        <v>NA</v>
      </c>
    </row>
    <row r="3" spans="1:46" x14ac:dyDescent="0.25">
      <c r="A3">
        <v>0</v>
      </c>
      <c r="B3">
        <v>10</v>
      </c>
      <c r="C3" t="s">
        <v>15</v>
      </c>
      <c r="D3">
        <v>55.250236010178902</v>
      </c>
      <c r="E3">
        <v>-4.4844699930399603</v>
      </c>
      <c r="F3">
        <v>331.82421900000003</v>
      </c>
      <c r="G3">
        <v>1</v>
      </c>
      <c r="H3" s="4">
        <f>weight!P3</f>
        <v>0.69816574120371577</v>
      </c>
      <c r="I3" s="4">
        <f>weight!Q3</f>
        <v>69.816574120371584</v>
      </c>
      <c r="J3" s="4">
        <f>weight!Z3</f>
        <v>0.41342787900547501</v>
      </c>
      <c r="K3" s="4">
        <f>weight!AA3</f>
        <v>41.342787900547499</v>
      </c>
      <c r="L3" s="4">
        <f>weight!AB3</f>
        <v>58.657212099452501</v>
      </c>
      <c r="M3" s="5">
        <f>ph!J3</f>
        <v>4.42</v>
      </c>
      <c r="N3">
        <f>'dilution_IC-ICP'!I3</f>
        <v>5</v>
      </c>
      <c r="O3" s="5">
        <f>ICP!J3</f>
        <v>712110.22</v>
      </c>
      <c r="P3" s="5">
        <f>ICP!K3</f>
        <v>379.1421976683136</v>
      </c>
      <c r="Q3" s="5">
        <f>ICP!L3</f>
        <v>392.53</v>
      </c>
      <c r="R3" s="5">
        <f>ICP!M3</f>
        <v>3737.17</v>
      </c>
      <c r="S3" s="5" t="str">
        <f>ICP!N3</f>
        <v>NA</v>
      </c>
      <c r="T3" s="5" t="str">
        <f>ICP!O3</f>
        <v>NA</v>
      </c>
      <c r="U3" s="5">
        <f>ICP!P3</f>
        <v>124383.24</v>
      </c>
      <c r="V3" s="5">
        <f>ICP!Q3</f>
        <v>1308.7807538712798</v>
      </c>
      <c r="W3" s="5">
        <f>ICP!R3</f>
        <v>1442.59</v>
      </c>
      <c r="X3" s="5">
        <f>ICP!S3</f>
        <v>10692970.26</v>
      </c>
      <c r="Y3" s="5">
        <f>ICP!T3</f>
        <v>3361.6800306861333</v>
      </c>
      <c r="Z3" s="5">
        <f>ICP!U3</f>
        <v>3624.5749999999998</v>
      </c>
      <c r="AA3" s="5">
        <f>ICP!V3</f>
        <v>276623.07</v>
      </c>
      <c r="AB3" s="5">
        <f>ICP!W3</f>
        <v>3446.1870131783035</v>
      </c>
      <c r="AC3" s="5">
        <f>ICP!X3</f>
        <v>3715.48</v>
      </c>
      <c r="AD3" s="4">
        <f>IC!I3</f>
        <v>5</v>
      </c>
      <c r="AE3" s="4">
        <f>IC!J3</f>
        <v>0.54930000000000001</v>
      </c>
      <c r="AF3" s="4">
        <f>IC!K3</f>
        <v>12.74243731012437</v>
      </c>
      <c r="AG3" s="4">
        <f>IC!L3</f>
        <v>12.655000000000001</v>
      </c>
      <c r="AH3" s="4">
        <f>IC!M3</f>
        <v>5.8500000000000003E-2</v>
      </c>
      <c r="AI3" s="4" t="str">
        <f>IC!N3</f>
        <v>NA</v>
      </c>
      <c r="AJ3" s="4" t="str">
        <f>IC!O3</f>
        <v>NA</v>
      </c>
      <c r="AK3" s="4">
        <f>IC!P3</f>
        <v>3.0800000000000001E-2</v>
      </c>
      <c r="AL3" s="4" t="str">
        <f>IC!Q3</f>
        <v>NA</v>
      </c>
      <c r="AM3" s="4">
        <f>IC!R3</f>
        <v>1.2595000000000001</v>
      </c>
      <c r="AN3" s="4">
        <f>IC!S3</f>
        <v>0.22120000000000001</v>
      </c>
      <c r="AO3" s="4">
        <f>IC!T3</f>
        <v>8.5228451948621</v>
      </c>
      <c r="AP3" s="4">
        <f>IC!U3</f>
        <v>8.5224999999999991</v>
      </c>
      <c r="AQ3" s="6">
        <v>0.47031649746654536</v>
      </c>
      <c r="AR3" s="6">
        <v>0.12748810504889196</v>
      </c>
      <c r="AS3" s="6">
        <v>3.6891010128841271</v>
      </c>
      <c r="AT3" s="6">
        <f>TOC_plate!Q3</f>
        <v>31.129617939262175</v>
      </c>
    </row>
    <row r="4" spans="1:46" x14ac:dyDescent="0.25">
      <c r="A4">
        <v>0</v>
      </c>
      <c r="B4">
        <v>20</v>
      </c>
      <c r="C4" t="s">
        <v>15</v>
      </c>
      <c r="D4">
        <v>55.250206002965498</v>
      </c>
      <c r="E4">
        <v>-4.4845040235668403</v>
      </c>
      <c r="F4">
        <v>333.71362299999902</v>
      </c>
      <c r="G4">
        <v>1</v>
      </c>
      <c r="H4" s="4">
        <f>weight!P4</f>
        <v>0.68935996311509773</v>
      </c>
      <c r="I4" s="4">
        <f>weight!Q4</f>
        <v>68.935996311509768</v>
      </c>
      <c r="J4" s="4">
        <f>weight!Z4</f>
        <v>0.3287344296596596</v>
      </c>
      <c r="K4" s="4">
        <f>weight!AA4</f>
        <v>32.873442965965957</v>
      </c>
      <c r="L4" s="4">
        <f>weight!AB4</f>
        <v>67.12655703403405</v>
      </c>
      <c r="M4" s="5">
        <f>ph!J4</f>
        <v>5.04</v>
      </c>
      <c r="N4">
        <f>'dilution_IC-ICP'!I4</f>
        <v>5</v>
      </c>
      <c r="O4" s="5">
        <f>ICP!J4</f>
        <v>1922096.74</v>
      </c>
      <c r="P4" s="5">
        <f>ICP!K4</f>
        <v>1050.0791909457068</v>
      </c>
      <c r="Q4" s="5">
        <f>ICP!L4</f>
        <v>1060.835</v>
      </c>
      <c r="R4" s="5">
        <f>ICP!M4</f>
        <v>8398.14</v>
      </c>
      <c r="S4" s="5" t="str">
        <f>ICP!N4</f>
        <v>NA</v>
      </c>
      <c r="T4" s="5" t="str">
        <f>ICP!O4</f>
        <v>NA</v>
      </c>
      <c r="U4" s="5">
        <f>ICP!P4</f>
        <v>189711.42</v>
      </c>
      <c r="V4" s="5">
        <f>ICP!Q4</f>
        <v>2077.5168423074401</v>
      </c>
      <c r="W4" s="5">
        <f>ICP!R4</f>
        <v>2210.0299999999997</v>
      </c>
      <c r="X4" s="5">
        <f>ICP!S4</f>
        <v>24942317.129999999</v>
      </c>
      <c r="Y4" s="5">
        <f>ICP!T4</f>
        <v>8988.08172125696</v>
      </c>
      <c r="Z4" s="5">
        <f>ICP!U4</f>
        <v>8471.44</v>
      </c>
      <c r="AA4" s="5">
        <f>ICP!V4</f>
        <v>643767.06000000006</v>
      </c>
      <c r="AB4" s="5">
        <f>ICP!W4</f>
        <v>9198.9701809381113</v>
      </c>
      <c r="AC4" s="5">
        <f>ICP!X4</f>
        <v>8667.2049999999999</v>
      </c>
      <c r="AD4" s="4">
        <f>IC!I4</f>
        <v>5</v>
      </c>
      <c r="AE4" s="4">
        <f>IC!J4</f>
        <v>0.3871</v>
      </c>
      <c r="AF4" s="4">
        <f>IC!K4</f>
        <v>8.5466337812167836</v>
      </c>
      <c r="AG4" s="4">
        <f>IC!L4</f>
        <v>8.4524999999999988</v>
      </c>
      <c r="AH4" s="4" t="str">
        <f>IC!M4</f>
        <v>NA</v>
      </c>
      <c r="AI4" s="4" t="str">
        <f>IC!N4</f>
        <v>NA</v>
      </c>
      <c r="AJ4" s="4" t="str">
        <f>IC!O4</f>
        <v>NA</v>
      </c>
      <c r="AK4" s="4">
        <f>IC!P4</f>
        <v>0.1109</v>
      </c>
      <c r="AL4" s="4">
        <f>IC!Q4</f>
        <v>3.0018294176113907</v>
      </c>
      <c r="AM4" s="4">
        <f>IC!R4</f>
        <v>4.7545000000000002</v>
      </c>
      <c r="AN4" s="4">
        <f>IC!S4</f>
        <v>0.15210000000000001</v>
      </c>
      <c r="AO4" s="4">
        <f>IC!T4</f>
        <v>6.0151543151291476</v>
      </c>
      <c r="AP4" s="4">
        <f>IC!U4</f>
        <v>6.016</v>
      </c>
      <c r="AQ4" s="6">
        <v>0.52327736095968858</v>
      </c>
      <c r="AR4" s="6">
        <v>0.1766902568805091</v>
      </c>
      <c r="AS4" s="6">
        <v>2.961551871609803</v>
      </c>
      <c r="AT4" s="6">
        <f>TOC_plate!Q4</f>
        <v>24.729133408263433</v>
      </c>
    </row>
    <row r="5" spans="1:46" x14ac:dyDescent="0.25">
      <c r="A5">
        <v>0</v>
      </c>
      <c r="B5">
        <v>30</v>
      </c>
      <c r="C5" t="s">
        <v>15</v>
      </c>
      <c r="D5">
        <v>55.250138999999997</v>
      </c>
      <c r="E5">
        <v>-4.4846430000000002</v>
      </c>
      <c r="F5" t="s">
        <v>26</v>
      </c>
      <c r="G5">
        <v>1</v>
      </c>
      <c r="H5" s="4">
        <f>weight!P5</f>
        <v>0.70710108425388407</v>
      </c>
      <c r="I5" s="4">
        <f>weight!Q5</f>
        <v>70.710108425388412</v>
      </c>
      <c r="J5" s="4">
        <f>weight!Z5</f>
        <v>0.53508555300758542</v>
      </c>
      <c r="K5" s="4">
        <f>weight!AA5</f>
        <v>53.508555300758545</v>
      </c>
      <c r="L5" s="4">
        <f>weight!AB5</f>
        <v>46.491444699241455</v>
      </c>
      <c r="M5" s="5">
        <f>ph!J5</f>
        <v>4.22</v>
      </c>
      <c r="N5">
        <f>'dilution_IC-ICP'!I5</f>
        <v>5</v>
      </c>
      <c r="O5" s="5">
        <f>ICP!J5</f>
        <v>132889.63</v>
      </c>
      <c r="P5" s="5">
        <f>ICP!K5</f>
        <v>57.964635211702323</v>
      </c>
      <c r="Q5" s="5">
        <f>ICP!L5</f>
        <v>72.614999999999995</v>
      </c>
      <c r="R5" s="5">
        <f>ICP!M5</f>
        <v>1000.37</v>
      </c>
      <c r="S5" s="5" t="str">
        <f>ICP!N5</f>
        <v>NA</v>
      </c>
      <c r="T5" s="5" t="str">
        <f>ICP!O5</f>
        <v>NA</v>
      </c>
      <c r="U5" s="5">
        <f>ICP!P5</f>
        <v>81549.64</v>
      </c>
      <c r="V5" s="5">
        <f>ICP!Q5</f>
        <v>804.74506639859771</v>
      </c>
      <c r="W5" s="5">
        <f>ICP!R5</f>
        <v>939.40499999999997</v>
      </c>
      <c r="X5" s="5">
        <f>ICP!S5</f>
        <v>4860461.91</v>
      </c>
      <c r="Y5" s="5">
        <f>ICP!T5</f>
        <v>1058.6948384456368</v>
      </c>
      <c r="Z5" s="5">
        <f>ICP!U5</f>
        <v>1640.665</v>
      </c>
      <c r="AA5" s="5">
        <f>ICP!V5</f>
        <v>125131.42</v>
      </c>
      <c r="AB5" s="5">
        <f>ICP!W5</f>
        <v>1072.4627036065735</v>
      </c>
      <c r="AC5" s="5">
        <f>ICP!X5</f>
        <v>1672.2900000000002</v>
      </c>
      <c r="AD5" s="4">
        <f>IC!I5</f>
        <v>5</v>
      </c>
      <c r="AE5" s="4">
        <f>IC!J5</f>
        <v>0.33729999999999999</v>
      </c>
      <c r="AF5" s="4" t="str">
        <f>IC!K5</f>
        <v>NA</v>
      </c>
      <c r="AG5" s="4">
        <f>IC!L5</f>
        <v>7.161999999999999</v>
      </c>
      <c r="AH5" s="4" t="str">
        <f>IC!M5</f>
        <v>NA</v>
      </c>
      <c r="AI5" s="4" t="str">
        <f>IC!N5</f>
        <v>NA</v>
      </c>
      <c r="AJ5" s="4" t="str">
        <f>IC!O5</f>
        <v>NA</v>
      </c>
      <c r="AK5" s="4">
        <f>IC!P5</f>
        <v>3.7499999999999999E-2</v>
      </c>
      <c r="AL5" s="4">
        <f>IC!Q5</f>
        <v>-0.27585312801601325</v>
      </c>
      <c r="AM5" s="4">
        <f>IC!R5</f>
        <v>1.5509999999999999</v>
      </c>
      <c r="AN5" s="4">
        <f>IC!S5</f>
        <v>0.1116</v>
      </c>
      <c r="AO5" s="4">
        <f>IC!T5</f>
        <v>4.5453789080497762</v>
      </c>
      <c r="AP5" s="4">
        <f>IC!U5</f>
        <v>4.5445000000000002</v>
      </c>
      <c r="AQ5" s="6">
        <v>0.48140777777924548</v>
      </c>
      <c r="AR5" s="6">
        <v>0.13645355663499129</v>
      </c>
      <c r="AS5" s="6">
        <v>3.5279972882421471</v>
      </c>
      <c r="AT5" s="6">
        <f>TOC_plate!Q5</f>
        <v>30.166290775952522</v>
      </c>
    </row>
    <row r="6" spans="1:46" x14ac:dyDescent="0.25">
      <c r="A6">
        <v>0</v>
      </c>
      <c r="B6">
        <v>40</v>
      </c>
      <c r="C6" t="s">
        <v>15</v>
      </c>
      <c r="D6">
        <v>55.250069959999998</v>
      </c>
      <c r="E6">
        <v>-4.4847170079999996</v>
      </c>
      <c r="F6">
        <v>441.84515399999998</v>
      </c>
      <c r="G6">
        <v>1</v>
      </c>
      <c r="H6" s="4">
        <f>weight!P6</f>
        <v>0.78696136490219026</v>
      </c>
      <c r="I6" s="4">
        <f>weight!Q6</f>
        <v>78.696136490219033</v>
      </c>
      <c r="J6" s="4">
        <f>weight!Z6</f>
        <v>0.81957446808510681</v>
      </c>
      <c r="K6" s="4">
        <f>weight!AA6</f>
        <v>81.957446808510682</v>
      </c>
      <c r="L6" s="4">
        <f>weight!AB6</f>
        <v>18.042553191489318</v>
      </c>
      <c r="M6" s="5">
        <f>ph!J8</f>
        <v>4.3099999999999996</v>
      </c>
      <c r="N6">
        <f>'dilution_IC-ICP'!I6</f>
        <v>5</v>
      </c>
      <c r="O6" s="5">
        <f>ICP!J6</f>
        <v>85485.96</v>
      </c>
      <c r="P6" s="5">
        <f>ICP!K6</f>
        <v>31.679321041331434</v>
      </c>
      <c r="Q6" s="5">
        <f>ICP!L6</f>
        <v>46.435000000000002</v>
      </c>
      <c r="R6" s="5">
        <f>ICP!M6</f>
        <v>1559.76</v>
      </c>
      <c r="S6" s="5" t="str">
        <f>ICP!N6</f>
        <v>NA</v>
      </c>
      <c r="T6" s="5" t="str">
        <f>ICP!O6</f>
        <v>NA</v>
      </c>
      <c r="U6" s="5">
        <f>ICP!P6</f>
        <v>155242.21</v>
      </c>
      <c r="V6" s="5">
        <f>ICP!Q6</f>
        <v>1671.9074151523503</v>
      </c>
      <c r="W6" s="5">
        <f>ICP!R6</f>
        <v>1805.105</v>
      </c>
      <c r="X6" s="5">
        <f>ICP!S6</f>
        <v>5968376.1600000001</v>
      </c>
      <c r="Y6" s="5">
        <f>ICP!T6</f>
        <v>1496.1584405375629</v>
      </c>
      <c r="Z6" s="5">
        <f>ICP!U6</f>
        <v>2017.52</v>
      </c>
      <c r="AA6" s="5">
        <f>ICP!V6</f>
        <v>153702.78</v>
      </c>
      <c r="AB6" s="5">
        <f>ICP!W6</f>
        <v>1520.1476538300699</v>
      </c>
      <c r="AC6" s="5">
        <f>ICP!X6</f>
        <v>2057.6349999999998</v>
      </c>
      <c r="AD6" s="4">
        <f>IC!I6</f>
        <v>5</v>
      </c>
      <c r="AE6" s="4">
        <f>IC!J6</f>
        <v>0.2515</v>
      </c>
      <c r="AF6" s="4" t="str">
        <f>IC!K6</f>
        <v>NA</v>
      </c>
      <c r="AG6" s="4" t="str">
        <f>IC!L6</f>
        <v>NA</v>
      </c>
      <c r="AH6" s="4" t="str">
        <f>IC!M6</f>
        <v>NA</v>
      </c>
      <c r="AI6" s="4" t="str">
        <f>IC!N6</f>
        <v>NA</v>
      </c>
      <c r="AJ6" s="4" t="str">
        <f>IC!O6</f>
        <v>NA</v>
      </c>
      <c r="AK6" s="4" t="str">
        <f>IC!P6</f>
        <v>NA</v>
      </c>
      <c r="AL6" s="4" t="str">
        <f>IC!Q6</f>
        <v>NA</v>
      </c>
      <c r="AM6" s="4" t="str">
        <f>IC!R6</f>
        <v>NA</v>
      </c>
      <c r="AN6" s="4">
        <f>IC!S6</f>
        <v>9.4600000000000004E-2</v>
      </c>
      <c r="AO6" s="4">
        <f>IC!T6</f>
        <v>4.2063714423603313</v>
      </c>
      <c r="AP6" s="4">
        <f>IC!U6</f>
        <v>4.57</v>
      </c>
      <c r="AQ6" s="6">
        <v>0.58532691248685009</v>
      </c>
      <c r="AR6" s="6">
        <v>0.15808155324475659</v>
      </c>
      <c r="AS6" s="6">
        <v>3.7026895325388942</v>
      </c>
      <c r="AT6" s="6">
        <f>TOC_plate!Q6</f>
        <v>38.710395210892521</v>
      </c>
    </row>
    <row r="7" spans="1:46" x14ac:dyDescent="0.25">
      <c r="A7">
        <v>0</v>
      </c>
      <c r="B7">
        <v>50</v>
      </c>
      <c r="C7" t="s">
        <v>15</v>
      </c>
      <c r="D7">
        <v>55.249944990000003</v>
      </c>
      <c r="E7">
        <v>-4.4847900139999997</v>
      </c>
      <c r="F7">
        <v>349.35732999999999</v>
      </c>
      <c r="G7">
        <v>1</v>
      </c>
      <c r="H7" s="4">
        <f>weight!P7</f>
        <v>0.78620488384145881</v>
      </c>
      <c r="I7" s="4">
        <f>weight!Q7</f>
        <v>78.620488384145887</v>
      </c>
      <c r="J7" s="4">
        <f>weight!Z7</f>
        <v>0.68690197746119508</v>
      </c>
      <c r="K7" s="4">
        <f>weight!AA7</f>
        <v>68.690197746119509</v>
      </c>
      <c r="L7" s="4">
        <f>weight!AB7</f>
        <v>31.309802253880491</v>
      </c>
      <c r="M7" s="5">
        <f>ph!J9</f>
        <v>4.09</v>
      </c>
      <c r="N7">
        <f>'dilution_IC-ICP'!I7</f>
        <v>10</v>
      </c>
      <c r="O7" s="5">
        <f>ICP!J7</f>
        <v>73942.179999999993</v>
      </c>
      <c r="P7" s="5">
        <f>ICP!K7</f>
        <v>50.55660021486468</v>
      </c>
      <c r="Q7" s="5">
        <f>ICP!L7</f>
        <v>80.109999999999985</v>
      </c>
      <c r="R7" s="5">
        <f>ICP!M7</f>
        <v>956.04</v>
      </c>
      <c r="S7" s="5" t="str">
        <f>ICP!N7</f>
        <v>NA</v>
      </c>
      <c r="T7" s="5" t="str">
        <f>ICP!O7</f>
        <v>NA</v>
      </c>
      <c r="U7" s="5">
        <f>ICP!P7</f>
        <v>50963.11</v>
      </c>
      <c r="V7" s="5">
        <f>ICP!Q7</f>
        <v>889.64857495691047</v>
      </c>
      <c r="W7" s="5">
        <f>ICP!R7</f>
        <v>1160.19</v>
      </c>
      <c r="X7" s="5">
        <f>ICP!S7</f>
        <v>4085948.06</v>
      </c>
      <c r="Y7" s="5">
        <f>ICP!T7</f>
        <v>1505.750971655583</v>
      </c>
      <c r="Z7" s="5">
        <f>ICP!U7</f>
        <v>2754.44</v>
      </c>
      <c r="AA7" s="5">
        <f>ICP!V7</f>
        <v>103343.92</v>
      </c>
      <c r="AB7" s="5">
        <f>ICP!W7</f>
        <v>1462.148258838381</v>
      </c>
      <c r="AC7" s="5">
        <f>ICP!X7</f>
        <v>2756.88</v>
      </c>
      <c r="AD7" s="4">
        <f>IC!I7</f>
        <v>10</v>
      </c>
      <c r="AE7" s="4">
        <f>IC!J7</f>
        <v>0.1744</v>
      </c>
      <c r="AF7" s="4" t="str">
        <f>IC!K7</f>
        <v>NA</v>
      </c>
      <c r="AG7" s="4" t="str">
        <f>IC!L7</f>
        <v>NA</v>
      </c>
      <c r="AH7" s="4" t="str">
        <f>IC!M7</f>
        <v>NA</v>
      </c>
      <c r="AI7" s="4" t="str">
        <f>IC!N7</f>
        <v>NA</v>
      </c>
      <c r="AJ7" s="4" t="str">
        <f>IC!O7</f>
        <v>NA</v>
      </c>
      <c r="AK7" s="4">
        <f>IC!P7</f>
        <v>1.6366666666666665E-2</v>
      </c>
      <c r="AL7" s="4">
        <f>IC!Q7</f>
        <v>-5.7162469406659352E-2</v>
      </c>
      <c r="AM7" s="4" t="str">
        <f>IC!R7</f>
        <v>NA</v>
      </c>
      <c r="AN7" s="4">
        <f>IC!S7</f>
        <v>8.0266666666666667E-2</v>
      </c>
      <c r="AO7" s="4">
        <f>IC!T7</f>
        <v>4.6972953505296262</v>
      </c>
      <c r="AP7" s="4">
        <f>IC!U7</f>
        <v>4.6970000000000001</v>
      </c>
      <c r="AQ7" s="6">
        <v>0.86800051490080565</v>
      </c>
      <c r="AR7" s="6">
        <v>0.25112507142351909</v>
      </c>
      <c r="AS7" s="6">
        <v>3.4564470603452189</v>
      </c>
      <c r="AT7" s="6">
        <f>TOC_plate!Q7</f>
        <v>52.314136908981332</v>
      </c>
    </row>
    <row r="8" spans="1:46" x14ac:dyDescent="0.25">
      <c r="A8">
        <v>0</v>
      </c>
      <c r="B8">
        <v>60</v>
      </c>
      <c r="C8" t="s">
        <v>15</v>
      </c>
      <c r="D8">
        <v>55.249875000000003</v>
      </c>
      <c r="E8">
        <v>-4.484792026</v>
      </c>
      <c r="F8">
        <v>342.23767099999998</v>
      </c>
      <c r="G8">
        <v>1</v>
      </c>
      <c r="H8" s="4">
        <f>weight!P8</f>
        <v>0.85245697246133623</v>
      </c>
      <c r="I8" s="4">
        <f>weight!Q8</f>
        <v>85.245697246133616</v>
      </c>
      <c r="J8" s="4">
        <f>weight!Z8</f>
        <v>0.8671628326567431</v>
      </c>
      <c r="K8" s="4">
        <f>weight!AA8</f>
        <v>86.716283265674306</v>
      </c>
      <c r="L8" s="4">
        <f>weight!AB8</f>
        <v>13.283716734325694</v>
      </c>
      <c r="M8" s="5">
        <f>ph!J10</f>
        <v>4</v>
      </c>
      <c r="N8">
        <f>'dilution_IC-ICP'!I8</f>
        <v>5</v>
      </c>
      <c r="O8" s="5">
        <f>ICP!J8</f>
        <v>35828.400000000001</v>
      </c>
      <c r="P8" s="5">
        <f>ICP!K8</f>
        <v>4.1442258570547112</v>
      </c>
      <c r="Q8" s="5">
        <f>ICP!L8</f>
        <v>19.005000000000003</v>
      </c>
      <c r="R8" s="5">
        <f>ICP!M8</f>
        <v>1950.47</v>
      </c>
      <c r="S8" s="5" t="str">
        <f>ICP!N8</f>
        <v>NA</v>
      </c>
      <c r="T8" s="5" t="str">
        <f>ICP!O8</f>
        <v>NA</v>
      </c>
      <c r="U8" s="5">
        <f>ICP!P8</f>
        <v>106203.48</v>
      </c>
      <c r="V8" s="5">
        <f>ICP!Q8</f>
        <v>1094.8541208147922</v>
      </c>
      <c r="W8" s="5">
        <f>ICP!R8</f>
        <v>1229.0250000000001</v>
      </c>
      <c r="X8" s="5">
        <f>ICP!S8</f>
        <v>3021591.83</v>
      </c>
      <c r="Y8" s="5">
        <f>ICP!T8</f>
        <v>332.61091184584086</v>
      </c>
      <c r="Z8" s="5">
        <f>ICP!U8</f>
        <v>1015.1800000000001</v>
      </c>
      <c r="AA8" s="5">
        <f>ICP!V8</f>
        <v>77729.649999999994</v>
      </c>
      <c r="AB8" s="5">
        <f>ICP!W8</f>
        <v>329.72385452988885</v>
      </c>
      <c r="AC8" s="5">
        <f>ICP!X8</f>
        <v>1032.9749999999999</v>
      </c>
      <c r="AD8" s="4">
        <f>IC!I8</f>
        <v>5</v>
      </c>
      <c r="AE8" s="4">
        <f>IC!J8</f>
        <v>0.38519999999999999</v>
      </c>
      <c r="AF8" s="4">
        <f>IC!K8</f>
        <v>8.4974844180544871</v>
      </c>
      <c r="AG8" s="4">
        <f>IC!L8</f>
        <v>8.4019999999999992</v>
      </c>
      <c r="AH8" s="4" t="str">
        <f>IC!M8</f>
        <v>NA</v>
      </c>
      <c r="AI8" s="4" t="str">
        <f>IC!N8</f>
        <v>NA</v>
      </c>
      <c r="AJ8" s="4" t="str">
        <f>IC!O8</f>
        <v>NA</v>
      </c>
      <c r="AK8" s="4" t="str">
        <f>IC!P8</f>
        <v>NA</v>
      </c>
      <c r="AL8" s="4" t="str">
        <f>IC!Q8</f>
        <v>NA</v>
      </c>
      <c r="AM8" s="4" t="str">
        <f>IC!R8</f>
        <v>NA</v>
      </c>
      <c r="AN8" s="4">
        <f>IC!S8</f>
        <v>0.15</v>
      </c>
      <c r="AO8" s="4">
        <f>IC!T8</f>
        <v>5.9389437384657731</v>
      </c>
      <c r="AP8" s="4">
        <f>IC!U8</f>
        <v>5.9414999999999996</v>
      </c>
      <c r="AQ8" s="6">
        <v>0.74051240952871322</v>
      </c>
      <c r="AR8" s="6">
        <v>0.21249044500094685</v>
      </c>
      <c r="AS8" s="6">
        <v>3.4849209785664175</v>
      </c>
      <c r="AT8" s="6">
        <f>TOC_plate!Q8</f>
        <v>45.241059088284423</v>
      </c>
    </row>
    <row r="9" spans="1:46" x14ac:dyDescent="0.25">
      <c r="A9">
        <v>0</v>
      </c>
      <c r="B9">
        <v>70</v>
      </c>
      <c r="C9" t="s">
        <v>15</v>
      </c>
      <c r="D9">
        <v>55.249768969999998</v>
      </c>
      <c r="E9">
        <v>-4.4848170039999999</v>
      </c>
      <c r="F9">
        <v>312.73947099999998</v>
      </c>
      <c r="G9">
        <v>1</v>
      </c>
      <c r="H9" s="4">
        <f>weight!P9</f>
        <v>0.86022746002966877</v>
      </c>
      <c r="I9" s="4">
        <f>weight!Q9</f>
        <v>86.022746002966883</v>
      </c>
      <c r="J9" s="4">
        <f>weight!Z9</f>
        <v>0.84962353106748278</v>
      </c>
      <c r="K9" s="4">
        <f>weight!AA9</f>
        <v>84.962353106748282</v>
      </c>
      <c r="L9" s="4">
        <f>weight!AB9</f>
        <v>15.037646893251718</v>
      </c>
      <c r="M9" s="5">
        <f>ph!J11</f>
        <v>4.12</v>
      </c>
      <c r="N9">
        <f>'dilution_IC-ICP'!I9</f>
        <v>5</v>
      </c>
      <c r="O9" s="5">
        <f>ICP!J9</f>
        <v>41437.019999999997</v>
      </c>
      <c r="P9" s="5">
        <f>ICP!K9</f>
        <v>7.254203180798326</v>
      </c>
      <c r="Q9" s="5">
        <f>ICP!L9</f>
        <v>22.105</v>
      </c>
      <c r="R9" s="5">
        <f>ICP!M9</f>
        <v>3229.7</v>
      </c>
      <c r="S9" s="5" t="str">
        <f>ICP!N9</f>
        <v>NA</v>
      </c>
      <c r="T9" s="5" t="str">
        <f>ICP!O9</f>
        <v>NA</v>
      </c>
      <c r="U9" s="5">
        <f>ICP!P9</f>
        <v>84503.32</v>
      </c>
      <c r="V9" s="5">
        <f>ICP!Q9</f>
        <v>839.50189583563588</v>
      </c>
      <c r="W9" s="5">
        <f>ICP!R9</f>
        <v>974.10500000000002</v>
      </c>
      <c r="X9" s="5">
        <f>ICP!S9</f>
        <v>10662821.09</v>
      </c>
      <c r="Y9" s="5">
        <f>ICP!T9</f>
        <v>3349.7755313006601</v>
      </c>
      <c r="Z9" s="5">
        <f>ICP!U9</f>
        <v>3614.32</v>
      </c>
      <c r="AA9" s="5">
        <f>ICP!V9</f>
        <v>274321.94</v>
      </c>
      <c r="AB9" s="5">
        <f>ICP!W9</f>
        <v>3410.1305822100958</v>
      </c>
      <c r="AC9" s="5">
        <f>ICP!X9</f>
        <v>3684.4450000000002</v>
      </c>
      <c r="AD9" s="4">
        <f>IC!I9</f>
        <v>5</v>
      </c>
      <c r="AE9" s="4">
        <f>IC!J9</f>
        <v>0.28100000000000003</v>
      </c>
      <c r="AF9" s="4" t="str">
        <f>IC!K9</f>
        <v>NA</v>
      </c>
      <c r="AG9" s="4" t="str">
        <f>IC!L9</f>
        <v>NA</v>
      </c>
      <c r="AH9" s="4" t="str">
        <f>IC!M9</f>
        <v>NA</v>
      </c>
      <c r="AI9" s="4" t="str">
        <f>IC!N9</f>
        <v>NA</v>
      </c>
      <c r="AJ9" s="4" t="str">
        <f>IC!O9</f>
        <v>NA</v>
      </c>
      <c r="AK9" s="4" t="str">
        <f>IC!P9</f>
        <v>NA</v>
      </c>
      <c r="AL9" s="4" t="str">
        <f>IC!Q9</f>
        <v>NA</v>
      </c>
      <c r="AM9" s="4" t="str">
        <f>IC!R9</f>
        <v>NA</v>
      </c>
      <c r="AN9" s="4">
        <f>IC!S9</f>
        <v>0.13059999999999999</v>
      </c>
      <c r="AO9" s="4">
        <f>IC!T9</f>
        <v>5.2349031730993563</v>
      </c>
      <c r="AP9" s="4">
        <f>IC!U9</f>
        <v>5.2355</v>
      </c>
      <c r="AQ9" s="6">
        <v>0.88127924216406606</v>
      </c>
      <c r="AR9" s="6">
        <v>0.22801823743872707</v>
      </c>
      <c r="AS9" s="6">
        <v>3.8649506814159236</v>
      </c>
      <c r="AT9" s="6">
        <f>TOC_plate!Q9</f>
        <v>60.693347505156595</v>
      </c>
    </row>
    <row r="10" spans="1:46" x14ac:dyDescent="0.25">
      <c r="A10">
        <v>0</v>
      </c>
      <c r="B10">
        <v>80</v>
      </c>
      <c r="C10" t="s">
        <v>15</v>
      </c>
      <c r="D10">
        <v>55.249690010000002</v>
      </c>
      <c r="E10">
        <v>-4.4849050139999997</v>
      </c>
      <c r="F10">
        <v>337.29708900000003</v>
      </c>
      <c r="G10">
        <v>1</v>
      </c>
      <c r="H10" s="4">
        <f>weight!P10</f>
        <v>0.84379179177095642</v>
      </c>
      <c r="I10" s="4">
        <f>weight!Q10</f>
        <v>84.379179177095637</v>
      </c>
      <c r="J10" s="4">
        <f>weight!Z10</f>
        <v>0.74930396584792403</v>
      </c>
      <c r="K10" s="4">
        <f>weight!AA10</f>
        <v>74.930396584792405</v>
      </c>
      <c r="L10" s="4">
        <f>weight!AB10</f>
        <v>25.069603415207595</v>
      </c>
      <c r="M10" s="5">
        <f>ph!J12</f>
        <v>4.42</v>
      </c>
      <c r="N10">
        <f>'dilution_IC-ICP'!I10</f>
        <v>5</v>
      </c>
      <c r="O10" s="5">
        <f>ICP!J10</f>
        <v>41684.29</v>
      </c>
      <c r="P10" s="5">
        <f>ICP!K10</f>
        <v>7.3913142870672655</v>
      </c>
      <c r="Q10" s="5">
        <f>ICP!L10</f>
        <v>22.240000000000002</v>
      </c>
      <c r="R10" s="5">
        <f>ICP!M10</f>
        <v>2666.93</v>
      </c>
      <c r="S10" s="5" t="str">
        <f>ICP!N10</f>
        <v>NA</v>
      </c>
      <c r="T10" s="5" t="str">
        <f>ICP!O10</f>
        <v>NA</v>
      </c>
      <c r="U10" s="5">
        <f>ICP!P10</f>
        <v>63265.78</v>
      </c>
      <c r="V10" s="5">
        <f>ICP!Q10</f>
        <v>589.59345773730672</v>
      </c>
      <c r="W10" s="5">
        <f>ICP!R10</f>
        <v>724.62</v>
      </c>
      <c r="X10" s="5">
        <f>ICP!S10</f>
        <v>11722978.99</v>
      </c>
      <c r="Y10" s="5">
        <f>ICP!T10</f>
        <v>3768.3823808110906</v>
      </c>
      <c r="Z10" s="5">
        <f>ICP!U10</f>
        <v>3974.93</v>
      </c>
      <c r="AA10" s="5">
        <f>ICP!V10</f>
        <v>302113.40000000002</v>
      </c>
      <c r="AB10" s="5">
        <f>ICP!W10</f>
        <v>3845.5952708611899</v>
      </c>
      <c r="AC10" s="5">
        <f>ICP!X10</f>
        <v>4059.2700000000004</v>
      </c>
      <c r="AD10" s="4">
        <f>IC!I10</f>
        <v>5</v>
      </c>
      <c r="AE10" s="4">
        <f>IC!J10</f>
        <v>0.41060000000000002</v>
      </c>
      <c r="AF10" s="4">
        <f>IC!K10</f>
        <v>9.154533799276761</v>
      </c>
      <c r="AG10" s="4">
        <f>IC!L10</f>
        <v>9.0609999999999999</v>
      </c>
      <c r="AH10" s="4" t="str">
        <f>IC!M10</f>
        <v>NA</v>
      </c>
      <c r="AI10" s="4" t="str">
        <f>IC!N10</f>
        <v>NA</v>
      </c>
      <c r="AJ10" s="4" t="str">
        <f>IC!O10</f>
        <v>NA</v>
      </c>
      <c r="AK10" s="4">
        <f>IC!P10</f>
        <v>2.0400000000000001E-2</v>
      </c>
      <c r="AL10" s="4" t="str">
        <f>IC!Q10</f>
        <v>NA</v>
      </c>
      <c r="AM10" s="4">
        <f>IC!R10</f>
        <v>0.8075</v>
      </c>
      <c r="AN10" s="4">
        <f>IC!S10</f>
        <v>0.1022</v>
      </c>
      <c r="AO10" s="4">
        <f>IC!T10</f>
        <v>4.2042458506041926</v>
      </c>
      <c r="AP10" s="4">
        <f>IC!U10</f>
        <v>4.2059999999999995</v>
      </c>
      <c r="AQ10" s="6">
        <v>0.54339571108244744</v>
      </c>
      <c r="AR10" s="6">
        <v>0.16211754691410027</v>
      </c>
      <c r="AS10" s="6">
        <v>3.3518624074072099</v>
      </c>
      <c r="AT10" s="6">
        <f>TOC_plate!Q10</f>
        <v>31.667692571020687</v>
      </c>
    </row>
    <row r="11" spans="1:46" x14ac:dyDescent="0.25">
      <c r="A11">
        <v>0</v>
      </c>
      <c r="B11">
        <v>90</v>
      </c>
      <c r="C11" t="s">
        <v>15</v>
      </c>
      <c r="D11">
        <v>55.249610969999999</v>
      </c>
      <c r="E11">
        <v>-4.4849490190000001</v>
      </c>
      <c r="F11">
        <v>371.58544899999998</v>
      </c>
      <c r="G11">
        <v>1</v>
      </c>
      <c r="H11" s="4">
        <f>weight!P11</f>
        <v>0.78549028921513986</v>
      </c>
      <c r="I11" s="4">
        <f>weight!Q11</f>
        <v>78.54902892151398</v>
      </c>
      <c r="J11" s="4">
        <f>weight!Z11</f>
        <v>0.49779948948155939</v>
      </c>
      <c r="K11" s="4">
        <f>weight!AA11</f>
        <v>49.779948948155941</v>
      </c>
      <c r="L11" s="4">
        <f>weight!AB11</f>
        <v>50.220051051844059</v>
      </c>
      <c r="M11" s="5">
        <f>ph!J13</f>
        <v>4.88</v>
      </c>
      <c r="N11">
        <f>'dilution_IC-ICP'!I11</f>
        <v>5</v>
      </c>
      <c r="O11" s="5">
        <f>ICP!J11</f>
        <v>675683.27</v>
      </c>
      <c r="P11" s="5">
        <f>ICP!K11</f>
        <v>358.94346991119284</v>
      </c>
      <c r="Q11" s="5">
        <f>ICP!L11</f>
        <v>372.40999999999997</v>
      </c>
      <c r="R11" s="5">
        <f>ICP!M11</f>
        <v>5504.07</v>
      </c>
      <c r="S11" s="5" t="str">
        <f>ICP!N11</f>
        <v>NA</v>
      </c>
      <c r="T11" s="5" t="str">
        <f>ICP!O11</f>
        <v>NA</v>
      </c>
      <c r="U11" s="5">
        <f>ICP!P11</f>
        <v>241415.81</v>
      </c>
      <c r="V11" s="5">
        <f>ICP!Q11</f>
        <v>2685.937749235778</v>
      </c>
      <c r="W11" s="5">
        <f>ICP!R11</f>
        <v>2817.4250000000002</v>
      </c>
      <c r="X11" s="5">
        <f>ICP!S11</f>
        <v>18505157.640000001</v>
      </c>
      <c r="Y11" s="5">
        <f>ICP!T11</f>
        <v>6446.3480286578942</v>
      </c>
      <c r="Z11" s="5">
        <f>ICP!U11</f>
        <v>6281.8600000000006</v>
      </c>
      <c r="AA11" s="5">
        <f>ICP!V11</f>
        <v>482050.75</v>
      </c>
      <c r="AB11" s="5">
        <f>ICP!W11</f>
        <v>6665.0355627513145</v>
      </c>
      <c r="AC11" s="5">
        <f>ICP!X11</f>
        <v>6486.1149999999998</v>
      </c>
      <c r="AD11" s="4">
        <f>IC!I11</f>
        <v>5</v>
      </c>
      <c r="AE11" s="4">
        <f>IC!J11</f>
        <v>0.50060000000000004</v>
      </c>
      <c r="AF11" s="4">
        <f>IC!K11</f>
        <v>11.4826615280171</v>
      </c>
      <c r="AG11" s="4">
        <f>IC!L11</f>
        <v>11.393000000000001</v>
      </c>
      <c r="AH11" s="4" t="str">
        <f>IC!M11</f>
        <v>NA</v>
      </c>
      <c r="AI11" s="4" t="str">
        <f>IC!N11</f>
        <v>NA</v>
      </c>
      <c r="AJ11" s="4" t="str">
        <f>IC!O11</f>
        <v>NA</v>
      </c>
      <c r="AK11" s="4">
        <f>IC!P11</f>
        <v>7.6100000000000001E-2</v>
      </c>
      <c r="AL11" s="4">
        <f>IC!Q11</f>
        <v>1.4478327883493516</v>
      </c>
      <c r="AM11" s="4">
        <f>IC!R11</f>
        <v>3.2374999999999998</v>
      </c>
      <c r="AN11" s="4">
        <f>IC!S11</f>
        <v>7.2800000000000004E-2</v>
      </c>
      <c r="AO11" s="4">
        <f>IC!T11</f>
        <v>3.1372977773169448</v>
      </c>
      <c r="AP11" s="4">
        <f>IC!U11</f>
        <v>3.1360000000000001</v>
      </c>
      <c r="AQ11" s="6">
        <v>0.61650573381032947</v>
      </c>
      <c r="AR11" s="6">
        <v>0.17767614846386023</v>
      </c>
      <c r="AS11" s="6">
        <v>3.4698283317174012</v>
      </c>
      <c r="AT11" s="6">
        <f>TOC_plate!Q11</f>
        <v>37.582174208818167</v>
      </c>
    </row>
    <row r="12" spans="1:46" x14ac:dyDescent="0.25">
      <c r="A12">
        <v>0</v>
      </c>
      <c r="B12">
        <v>100</v>
      </c>
      <c r="C12" t="s">
        <v>15</v>
      </c>
      <c r="D12">
        <v>55.249637960000001</v>
      </c>
      <c r="E12">
        <v>-4.4849480130000003</v>
      </c>
      <c r="F12">
        <v>343.08682299999998</v>
      </c>
      <c r="G12">
        <v>1</v>
      </c>
      <c r="H12" s="4">
        <f>weight!P12</f>
        <v>0.74318404850797415</v>
      </c>
      <c r="I12" s="4">
        <f>weight!Q12</f>
        <v>74.318404850797421</v>
      </c>
      <c r="J12" s="4">
        <f>weight!Z12</f>
        <v>0.3280664969297592</v>
      </c>
      <c r="K12" s="4">
        <f>weight!AA12</f>
        <v>32.806649692975917</v>
      </c>
      <c r="L12" s="4">
        <f>weight!AB12</f>
        <v>67.193350307024076</v>
      </c>
      <c r="M12" s="5">
        <f>ph!J14</f>
        <v>5.03</v>
      </c>
      <c r="N12">
        <f>'dilution_IC-ICP'!I12</f>
        <v>5</v>
      </c>
      <c r="O12" s="5">
        <f>ICP!J12</f>
        <v>1602179.87</v>
      </c>
      <c r="P12" s="5">
        <f>ICP!K12</f>
        <v>872.68542720649202</v>
      </c>
      <c r="Q12" s="5">
        <f>ICP!L12</f>
        <v>884.13499999999999</v>
      </c>
      <c r="R12" s="5">
        <f>ICP!M12</f>
        <v>3232.04</v>
      </c>
      <c r="S12" s="5" t="str">
        <f>ICP!N12</f>
        <v>NA</v>
      </c>
      <c r="T12" s="5" t="str">
        <f>ICP!O12</f>
        <v>NA</v>
      </c>
      <c r="U12" s="5">
        <f>ICP!P12</f>
        <v>143570.18</v>
      </c>
      <c r="V12" s="5">
        <f>ICP!Q12</f>
        <v>1534.5591729954508</v>
      </c>
      <c r="W12" s="5">
        <f>ICP!R12</f>
        <v>1667.99</v>
      </c>
      <c r="X12" s="5">
        <f>ICP!S12</f>
        <v>11314747.33</v>
      </c>
      <c r="Y12" s="5">
        <f>ICP!T12</f>
        <v>3607.1907610882049</v>
      </c>
      <c r="Z12" s="5">
        <f>ICP!U12</f>
        <v>3836.07</v>
      </c>
      <c r="AA12" s="5">
        <f>ICP!V12</f>
        <v>292973.7</v>
      </c>
      <c r="AB12" s="5">
        <f>ICP!W12</f>
        <v>3702.3852122725293</v>
      </c>
      <c r="AC12" s="5">
        <f>ICP!X12</f>
        <v>3936.0050000000001</v>
      </c>
      <c r="AD12" s="4">
        <f>IC!I12</f>
        <v>5</v>
      </c>
      <c r="AE12" s="4">
        <f>IC!J12</f>
        <v>0.34460000000000002</v>
      </c>
      <c r="AF12" s="4" t="str">
        <f>IC!K12</f>
        <v>NA</v>
      </c>
      <c r="AG12" s="4">
        <f>IC!L12</f>
        <v>7.3529999999999998</v>
      </c>
      <c r="AH12" s="4" t="str">
        <f>IC!M12</f>
        <v>NA</v>
      </c>
      <c r="AI12" s="4" t="str">
        <f>IC!N12</f>
        <v>NA</v>
      </c>
      <c r="AJ12" s="4" t="str">
        <f>IC!O12</f>
        <v>NA</v>
      </c>
      <c r="AK12" s="4">
        <f>IC!P12</f>
        <v>4.5499999999999999E-2</v>
      </c>
      <c r="AL12" s="4">
        <f>IC!Q12</f>
        <v>8.1387476412041623E-2</v>
      </c>
      <c r="AM12" s="4">
        <f>IC!R12</f>
        <v>1.9</v>
      </c>
      <c r="AN12" s="4">
        <f>IC!S12</f>
        <v>6.3500000000000001E-2</v>
      </c>
      <c r="AO12" s="4">
        <f>IC!T12</f>
        <v>2.7997937949505705</v>
      </c>
      <c r="AP12" s="4">
        <f>IC!U12</f>
        <v>2.8010000000000002</v>
      </c>
      <c r="AQ12" s="6">
        <v>0.23361009012633607</v>
      </c>
      <c r="AR12" s="6">
        <v>8.118200974336881E-2</v>
      </c>
      <c r="AS12" s="6">
        <v>2.8776091016324963</v>
      </c>
      <c r="AT12" s="6">
        <f>TOC_plate!Q12</f>
        <v>10.834657836563164</v>
      </c>
    </row>
    <row r="13" spans="1:46" x14ac:dyDescent="0.25">
      <c r="A13">
        <v>0</v>
      </c>
      <c r="B13">
        <v>0</v>
      </c>
      <c r="C13" t="s">
        <v>36</v>
      </c>
      <c r="D13">
        <v>55.250344974920097</v>
      </c>
      <c r="E13">
        <v>-4.4844399858266097</v>
      </c>
      <c r="F13">
        <v>336.470032</v>
      </c>
      <c r="G13">
        <v>0</v>
      </c>
      <c r="H13" s="4" t="str">
        <f>weight!P13</f>
        <v>NA</v>
      </c>
      <c r="I13" s="4" t="str">
        <f>weight!Q13</f>
        <v>NA</v>
      </c>
      <c r="J13" s="4" t="str">
        <f>weight!Z13</f>
        <v>NA</v>
      </c>
      <c r="K13" s="4" t="str">
        <f>weight!AA13</f>
        <v>NA</v>
      </c>
      <c r="L13" s="4" t="str">
        <f>weight!AB13</f>
        <v>NA</v>
      </c>
      <c r="M13" s="5" t="str">
        <f>ph!J15</f>
        <v>NA</v>
      </c>
      <c r="N13" t="str">
        <f>'dilution_IC-ICP'!I13</f>
        <v>NA</v>
      </c>
      <c r="O13" s="5" t="str">
        <f>ICP!J13</f>
        <v>NA</v>
      </c>
      <c r="P13" s="5" t="str">
        <f>ICP!K13</f>
        <v>NA</v>
      </c>
      <c r="Q13" s="5" t="str">
        <f>ICP!L13</f>
        <v>NA</v>
      </c>
      <c r="R13" s="5" t="str">
        <f>ICP!M13</f>
        <v>NA</v>
      </c>
      <c r="S13" s="5" t="str">
        <f>ICP!N13</f>
        <v>NA</v>
      </c>
      <c r="T13" s="5" t="str">
        <f>ICP!O13</f>
        <v>NA</v>
      </c>
      <c r="U13" s="5" t="str">
        <f>ICP!P13</f>
        <v>NA</v>
      </c>
      <c r="V13" s="5" t="str">
        <f>ICP!Q13</f>
        <v>NA</v>
      </c>
      <c r="W13" s="5" t="str">
        <f>ICP!R13</f>
        <v>NA</v>
      </c>
      <c r="X13" s="5" t="str">
        <f>ICP!S13</f>
        <v>NA</v>
      </c>
      <c r="Y13" s="5" t="str">
        <f>ICP!T13</f>
        <v>NA</v>
      </c>
      <c r="Z13" s="5" t="str">
        <f>ICP!U13</f>
        <v>NA</v>
      </c>
      <c r="AA13" s="5" t="str">
        <f>ICP!V13</f>
        <v>NA</v>
      </c>
      <c r="AB13" s="5" t="str">
        <f>ICP!W13</f>
        <v>NA</v>
      </c>
      <c r="AC13" s="5" t="str">
        <f>ICP!X13</f>
        <v>NA</v>
      </c>
      <c r="AD13" s="4" t="str">
        <f>IC!I13</f>
        <v>NA</v>
      </c>
      <c r="AE13" s="4" t="str">
        <f>IC!J13</f>
        <v>NA</v>
      </c>
      <c r="AF13" s="4" t="str">
        <f>IC!K13</f>
        <v>NA</v>
      </c>
      <c r="AG13" s="4" t="str">
        <f>IC!L13</f>
        <v>NA</v>
      </c>
      <c r="AH13" s="4" t="str">
        <f>IC!M13</f>
        <v>NA</v>
      </c>
      <c r="AI13" s="4" t="str">
        <f>IC!N13</f>
        <v>NA</v>
      </c>
      <c r="AJ13" s="4" t="str">
        <f>IC!O13</f>
        <v>NA</v>
      </c>
      <c r="AK13" s="4" t="str">
        <f>IC!P13</f>
        <v>NA</v>
      </c>
      <c r="AL13" s="4" t="str">
        <f>IC!Q13</f>
        <v>NA</v>
      </c>
      <c r="AM13" s="4" t="str">
        <f>IC!R13</f>
        <v>NA</v>
      </c>
      <c r="AN13" s="4" t="str">
        <f>IC!S13</f>
        <v>NA</v>
      </c>
      <c r="AO13" s="4" t="str">
        <f>IC!T13</f>
        <v>NA</v>
      </c>
      <c r="AP13" s="4" t="str">
        <f>IC!U13</f>
        <v>NA</v>
      </c>
      <c r="AQ13" s="6" t="s">
        <v>26</v>
      </c>
      <c r="AR13" s="6" t="s">
        <v>26</v>
      </c>
      <c r="AS13" s="6" t="s">
        <v>26</v>
      </c>
      <c r="AT13" s="6" t="str">
        <f>TOC_plate!Q13</f>
        <v>NA</v>
      </c>
    </row>
    <row r="14" spans="1:46" x14ac:dyDescent="0.25">
      <c r="A14">
        <v>0</v>
      </c>
      <c r="B14">
        <v>10</v>
      </c>
      <c r="C14" t="s">
        <v>36</v>
      </c>
      <c r="D14">
        <v>55.250236010178902</v>
      </c>
      <c r="E14">
        <v>-4.4844699930399603</v>
      </c>
      <c r="F14">
        <v>331.82421900000003</v>
      </c>
      <c r="G14">
        <v>1</v>
      </c>
      <c r="H14" s="4">
        <f>weight!P14</f>
        <v>0.48920372016389535</v>
      </c>
      <c r="I14" s="4">
        <f>weight!Q14</f>
        <v>48.920372016389535</v>
      </c>
      <c r="J14" s="4">
        <f>weight!Z14</f>
        <v>0.15531673481621039</v>
      </c>
      <c r="K14" s="4">
        <f>weight!AA14</f>
        <v>15.53167348162104</v>
      </c>
      <c r="L14" s="4">
        <f>weight!AB14</f>
        <v>84.468326518378959</v>
      </c>
      <c r="M14" s="5">
        <f>ph!J16</f>
        <v>4.9866666666666664</v>
      </c>
      <c r="N14">
        <f>'dilution_IC-ICP'!I14</f>
        <v>5</v>
      </c>
      <c r="O14" s="5">
        <f>ICP!J14</f>
        <v>1347252.22</v>
      </c>
      <c r="P14" s="5">
        <f>ICP!K14</f>
        <v>731.32815737982344</v>
      </c>
      <c r="Q14" s="5">
        <f>ICP!L14</f>
        <v>743.33500000000004</v>
      </c>
      <c r="R14" s="5">
        <f>ICP!M14</f>
        <v>9727.64</v>
      </c>
      <c r="S14" s="5" t="str">
        <f>ICP!N14</f>
        <v>NA</v>
      </c>
      <c r="T14" s="5" t="str">
        <f>ICP!O14</f>
        <v>NA</v>
      </c>
      <c r="U14" s="5">
        <f>ICP!P14</f>
        <v>768789.44</v>
      </c>
      <c r="V14" s="5">
        <f>ICP!Q14</f>
        <v>8891.6998180792525</v>
      </c>
      <c r="W14" s="5">
        <f>ICP!R14</f>
        <v>9012.7049999999999</v>
      </c>
      <c r="X14" s="5">
        <f>ICP!S14</f>
        <v>15709529.77</v>
      </c>
      <c r="Y14" s="5">
        <f>ICP!T14</f>
        <v>5342.4851276086665</v>
      </c>
      <c r="Z14" s="5">
        <f>ICP!U14</f>
        <v>5330.9400000000005</v>
      </c>
      <c r="AA14" s="5">
        <f>ICP!V14</f>
        <v>409028.99</v>
      </c>
      <c r="AB14" s="5">
        <f>ICP!W14</f>
        <v>5520.8568120431892</v>
      </c>
      <c r="AC14" s="5">
        <f>ICP!X14</f>
        <v>5501.26</v>
      </c>
      <c r="AD14" s="4">
        <f>IC!I14</f>
        <v>5</v>
      </c>
      <c r="AE14" s="4">
        <f>IC!J14</f>
        <v>0.41573333333333334</v>
      </c>
      <c r="AF14" s="4">
        <f>IC!K14</f>
        <v>9.2873233067678775</v>
      </c>
      <c r="AG14" s="4">
        <f>IC!L14</f>
        <v>9.193833333333334</v>
      </c>
      <c r="AH14" s="4" t="str">
        <f>IC!M14</f>
        <v>NA</v>
      </c>
      <c r="AI14" s="4" t="str">
        <f>IC!N14</f>
        <v>NA</v>
      </c>
      <c r="AJ14" s="4" t="str">
        <f>IC!O14</f>
        <v>NA</v>
      </c>
      <c r="AK14" s="4">
        <f>IC!P14</f>
        <v>1.3600000000000001E-2</v>
      </c>
      <c r="AL14" s="4" t="str">
        <f>IC!Q14</f>
        <v>NA</v>
      </c>
      <c r="AM14" s="4">
        <f>IC!R14</f>
        <v>0.51</v>
      </c>
      <c r="AN14" s="4">
        <f>IC!S14</f>
        <v>0.2863</v>
      </c>
      <c r="AO14" s="4">
        <f>IC!T14</f>
        <v>10.88537307142672</v>
      </c>
      <c r="AP14" s="4">
        <f>IC!U14</f>
        <v>10.886500000000002</v>
      </c>
      <c r="AQ14" s="6">
        <v>0.81685738901446603</v>
      </c>
      <c r="AR14" s="6">
        <v>0.23790796238421805</v>
      </c>
      <c r="AS14" s="6">
        <v>3.4335016820296782</v>
      </c>
      <c r="AT14" s="6">
        <f>TOC_plate!Q14</f>
        <v>48.834009048736611</v>
      </c>
    </row>
    <row r="15" spans="1:46" x14ac:dyDescent="0.25">
      <c r="A15">
        <v>0</v>
      </c>
      <c r="B15">
        <v>20</v>
      </c>
      <c r="C15" t="s">
        <v>36</v>
      </c>
      <c r="D15">
        <v>55.250206002965498</v>
      </c>
      <c r="E15">
        <v>-4.4845040235668403</v>
      </c>
      <c r="F15">
        <v>333.71362299999902</v>
      </c>
      <c r="G15">
        <v>1</v>
      </c>
      <c r="H15" s="4">
        <f>weight!P15</f>
        <v>0.59090704296424457</v>
      </c>
      <c r="I15" s="4">
        <f>weight!Q15</f>
        <v>59.090704296424455</v>
      </c>
      <c r="J15" s="4">
        <f>weight!Z15</f>
        <v>0.25177054500334062</v>
      </c>
      <c r="K15" s="4">
        <f>weight!AA15</f>
        <v>25.177054500334062</v>
      </c>
      <c r="L15" s="4">
        <f>weight!AB15</f>
        <v>74.822945499665934</v>
      </c>
      <c r="M15" s="5" t="str">
        <f>ph!J19</f>
        <v>NA</v>
      </c>
      <c r="N15" t="str">
        <f>'dilution_IC-ICP'!I15</f>
        <v>NA</v>
      </c>
      <c r="O15" s="5" t="str">
        <f>ICP!J15</f>
        <v>NA</v>
      </c>
      <c r="P15" s="5" t="str">
        <f>ICP!K15</f>
        <v>NA</v>
      </c>
      <c r="Q15" s="5" t="str">
        <f>ICP!L15</f>
        <v>NA</v>
      </c>
      <c r="R15" s="5" t="str">
        <f>ICP!M15</f>
        <v>NA</v>
      </c>
      <c r="S15" s="5" t="str">
        <f>ICP!N15</f>
        <v>NA</v>
      </c>
      <c r="T15" s="5" t="str">
        <f>ICP!O15</f>
        <v>NA</v>
      </c>
      <c r="U15" s="5" t="str">
        <f>ICP!P15</f>
        <v>NA</v>
      </c>
      <c r="V15" s="5" t="str">
        <f>ICP!Q15</f>
        <v>NA</v>
      </c>
      <c r="W15" s="5" t="str">
        <f>ICP!R15</f>
        <v>NA</v>
      </c>
      <c r="X15" s="5" t="str">
        <f>ICP!S15</f>
        <v>NA</v>
      </c>
      <c r="Y15" s="5" t="str">
        <f>ICP!T15</f>
        <v>NA</v>
      </c>
      <c r="Z15" s="5" t="str">
        <f>ICP!U15</f>
        <v>NA</v>
      </c>
      <c r="AA15" s="5" t="str">
        <f>ICP!V15</f>
        <v>NA</v>
      </c>
      <c r="AB15" s="5" t="str">
        <f>ICP!W15</f>
        <v>NA</v>
      </c>
      <c r="AC15" s="5" t="str">
        <f>ICP!X15</f>
        <v>NA</v>
      </c>
      <c r="AD15" s="4" t="str">
        <f>IC!I15</f>
        <v>NA</v>
      </c>
      <c r="AE15" s="4" t="str">
        <f>IC!J15</f>
        <v>NA</v>
      </c>
      <c r="AF15" s="4" t="str">
        <f>IC!K15</f>
        <v>NA</v>
      </c>
      <c r="AG15" s="4" t="str">
        <f>IC!L15</f>
        <v>NA</v>
      </c>
      <c r="AH15" s="4" t="str">
        <f>IC!M15</f>
        <v>NA</v>
      </c>
      <c r="AI15" s="4" t="str">
        <f>IC!N15</f>
        <v>NA</v>
      </c>
      <c r="AJ15" s="4" t="str">
        <f>IC!O15</f>
        <v>NA</v>
      </c>
      <c r="AK15" s="4" t="str">
        <f>IC!P15</f>
        <v>NA</v>
      </c>
      <c r="AL15" s="4" t="str">
        <f>IC!Q15</f>
        <v>NA</v>
      </c>
      <c r="AM15" s="4" t="str">
        <f>IC!R15</f>
        <v>NA</v>
      </c>
      <c r="AN15" s="4" t="str">
        <f>IC!S15</f>
        <v>NA</v>
      </c>
      <c r="AO15" s="4" t="str">
        <f>IC!T15</f>
        <v>NA</v>
      </c>
      <c r="AP15" s="4" t="str">
        <f>IC!U15</f>
        <v>NA</v>
      </c>
      <c r="AQ15" s="6" t="s">
        <v>26</v>
      </c>
      <c r="AR15" s="6" t="s">
        <v>26</v>
      </c>
      <c r="AS15" s="6" t="s">
        <v>26</v>
      </c>
      <c r="AT15" s="6" t="str">
        <f>TOC_plate!Q15</f>
        <v>NA</v>
      </c>
    </row>
    <row r="16" spans="1:46" x14ac:dyDescent="0.25">
      <c r="A16">
        <v>0</v>
      </c>
      <c r="B16">
        <v>30</v>
      </c>
      <c r="C16" t="s">
        <v>36</v>
      </c>
      <c r="D16">
        <v>55.250138999999997</v>
      </c>
      <c r="E16">
        <v>-4.4846430000000002</v>
      </c>
      <c r="F16" t="s">
        <v>26</v>
      </c>
      <c r="G16">
        <v>0</v>
      </c>
      <c r="H16" s="4" t="str">
        <f>weight!P16</f>
        <v>NA</v>
      </c>
      <c r="I16" s="4" t="str">
        <f>weight!Q16</f>
        <v>NA</v>
      </c>
      <c r="J16" s="4" t="str">
        <f>weight!Z16</f>
        <v>NA</v>
      </c>
      <c r="K16" s="4" t="str">
        <f>weight!AA16</f>
        <v>NA</v>
      </c>
      <c r="L16" s="4" t="str">
        <f>weight!AB16</f>
        <v>NA</v>
      </c>
      <c r="M16" s="5" t="str">
        <f>ph!J20</f>
        <v>NA</v>
      </c>
      <c r="N16" t="str">
        <f>'dilution_IC-ICP'!I16</f>
        <v>NA</v>
      </c>
      <c r="O16" s="5" t="str">
        <f>ICP!J16</f>
        <v>NA</v>
      </c>
      <c r="P16" s="5" t="str">
        <f>ICP!K16</f>
        <v>NA</v>
      </c>
      <c r="Q16" s="5" t="str">
        <f>ICP!L16</f>
        <v>NA</v>
      </c>
      <c r="R16" s="5" t="str">
        <f>ICP!M16</f>
        <v>NA</v>
      </c>
      <c r="S16" s="5" t="str">
        <f>ICP!N16</f>
        <v>NA</v>
      </c>
      <c r="T16" s="5" t="str">
        <f>ICP!O16</f>
        <v>NA</v>
      </c>
      <c r="U16" s="5" t="str">
        <f>ICP!P16</f>
        <v>NA</v>
      </c>
      <c r="V16" s="5" t="str">
        <f>ICP!Q16</f>
        <v>NA</v>
      </c>
      <c r="W16" s="5" t="str">
        <f>ICP!R16</f>
        <v>NA</v>
      </c>
      <c r="X16" s="5" t="str">
        <f>ICP!S16</f>
        <v>NA</v>
      </c>
      <c r="Y16" s="5" t="str">
        <f>ICP!T16</f>
        <v>NA</v>
      </c>
      <c r="Z16" s="5" t="str">
        <f>ICP!U16</f>
        <v>NA</v>
      </c>
      <c r="AA16" s="5" t="str">
        <f>ICP!V16</f>
        <v>NA</v>
      </c>
      <c r="AB16" s="5" t="str">
        <f>ICP!W16</f>
        <v>NA</v>
      </c>
      <c r="AC16" s="5" t="str">
        <f>ICP!X16</f>
        <v>NA</v>
      </c>
      <c r="AD16" s="4" t="str">
        <f>IC!I16</f>
        <v>NA</v>
      </c>
      <c r="AE16" s="4" t="str">
        <f>IC!J16</f>
        <v>NA</v>
      </c>
      <c r="AF16" s="4" t="str">
        <f>IC!K16</f>
        <v>NA</v>
      </c>
      <c r="AG16" s="4" t="str">
        <f>IC!L16</f>
        <v>NA</v>
      </c>
      <c r="AH16" s="4" t="str">
        <f>IC!M16</f>
        <v>NA</v>
      </c>
      <c r="AI16" s="4" t="str">
        <f>IC!N16</f>
        <v>NA</v>
      </c>
      <c r="AJ16" s="4" t="str">
        <f>IC!O16</f>
        <v>NA</v>
      </c>
      <c r="AK16" s="4" t="str">
        <f>IC!P16</f>
        <v>NA</v>
      </c>
      <c r="AL16" s="4" t="str">
        <f>IC!Q16</f>
        <v>NA</v>
      </c>
      <c r="AM16" s="4" t="str">
        <f>IC!R16</f>
        <v>NA</v>
      </c>
      <c r="AN16" s="4" t="str">
        <f>IC!S16</f>
        <v>NA</v>
      </c>
      <c r="AO16" s="4" t="str">
        <f>IC!T16</f>
        <v>NA</v>
      </c>
      <c r="AP16" s="4" t="str">
        <f>IC!U16</f>
        <v>NA</v>
      </c>
      <c r="AQ16" s="6" t="s">
        <v>26</v>
      </c>
      <c r="AR16" s="6" t="s">
        <v>26</v>
      </c>
      <c r="AS16" s="6" t="s">
        <v>26</v>
      </c>
      <c r="AT16" s="6" t="str">
        <f>TOC_plate!Q16</f>
        <v>NA</v>
      </c>
    </row>
    <row r="17" spans="1:46" x14ac:dyDescent="0.25">
      <c r="A17">
        <v>0</v>
      </c>
      <c r="B17">
        <v>40</v>
      </c>
      <c r="C17" t="s">
        <v>36</v>
      </c>
      <c r="D17">
        <v>55.250069959999998</v>
      </c>
      <c r="E17">
        <v>-4.4847170079999996</v>
      </c>
      <c r="F17">
        <v>441.84515399999998</v>
      </c>
      <c r="G17">
        <v>0</v>
      </c>
      <c r="H17" s="4" t="str">
        <f>weight!P17</f>
        <v>NA</v>
      </c>
      <c r="I17" s="4" t="str">
        <f>weight!Q17</f>
        <v>NA</v>
      </c>
      <c r="J17" s="4" t="str">
        <f>weight!Z17</f>
        <v>NA</v>
      </c>
      <c r="K17" s="4" t="str">
        <f>weight!AA17</f>
        <v>NA</v>
      </c>
      <c r="L17" s="4" t="str">
        <f>weight!AB17</f>
        <v>NA</v>
      </c>
      <c r="M17" s="5" t="str">
        <f>ph!J21</f>
        <v>NA</v>
      </c>
      <c r="N17" t="str">
        <f>'dilution_IC-ICP'!I17</f>
        <v>NA</v>
      </c>
      <c r="O17" s="5" t="str">
        <f>ICP!J17</f>
        <v>NA</v>
      </c>
      <c r="P17" s="5" t="str">
        <f>ICP!K17</f>
        <v>NA</v>
      </c>
      <c r="Q17" s="5" t="str">
        <f>ICP!L17</f>
        <v>NA</v>
      </c>
      <c r="R17" s="5" t="str">
        <f>ICP!M17</f>
        <v>NA</v>
      </c>
      <c r="S17" s="5" t="str">
        <f>ICP!N17</f>
        <v>NA</v>
      </c>
      <c r="T17" s="5" t="str">
        <f>ICP!O17</f>
        <v>NA</v>
      </c>
      <c r="U17" s="5" t="str">
        <f>ICP!P17</f>
        <v>NA</v>
      </c>
      <c r="V17" s="5" t="str">
        <f>ICP!Q17</f>
        <v>NA</v>
      </c>
      <c r="W17" s="5" t="str">
        <f>ICP!R17</f>
        <v>NA</v>
      </c>
      <c r="X17" s="5" t="str">
        <f>ICP!S17</f>
        <v>NA</v>
      </c>
      <c r="Y17" s="5" t="str">
        <f>ICP!T17</f>
        <v>NA</v>
      </c>
      <c r="Z17" s="5" t="str">
        <f>ICP!U17</f>
        <v>NA</v>
      </c>
      <c r="AA17" s="5" t="str">
        <f>ICP!V17</f>
        <v>NA</v>
      </c>
      <c r="AB17" s="5" t="str">
        <f>ICP!W17</f>
        <v>NA</v>
      </c>
      <c r="AC17" s="5" t="str">
        <f>ICP!X17</f>
        <v>NA</v>
      </c>
      <c r="AD17" s="4" t="str">
        <f>IC!I17</f>
        <v>NA</v>
      </c>
      <c r="AE17" s="4" t="str">
        <f>IC!J17</f>
        <v>NA</v>
      </c>
      <c r="AF17" s="4" t="str">
        <f>IC!K17</f>
        <v>NA</v>
      </c>
      <c r="AG17" s="4" t="str">
        <f>IC!L17</f>
        <v>NA</v>
      </c>
      <c r="AH17" s="4" t="str">
        <f>IC!M17</f>
        <v>NA</v>
      </c>
      <c r="AI17" s="4" t="str">
        <f>IC!N17</f>
        <v>NA</v>
      </c>
      <c r="AJ17" s="4" t="str">
        <f>IC!O17</f>
        <v>NA</v>
      </c>
      <c r="AK17" s="4" t="str">
        <f>IC!P17</f>
        <v>NA</v>
      </c>
      <c r="AL17" s="4" t="str">
        <f>IC!Q17</f>
        <v>NA</v>
      </c>
      <c r="AM17" s="4" t="str">
        <f>IC!R17</f>
        <v>NA</v>
      </c>
      <c r="AN17" s="4" t="str">
        <f>IC!S17</f>
        <v>NA</v>
      </c>
      <c r="AO17" s="4" t="str">
        <f>IC!T17</f>
        <v>NA</v>
      </c>
      <c r="AP17" s="4" t="str">
        <f>IC!U17</f>
        <v>NA</v>
      </c>
      <c r="AQ17" s="6" t="s">
        <v>26</v>
      </c>
      <c r="AR17" s="6" t="s">
        <v>26</v>
      </c>
      <c r="AS17" s="6" t="s">
        <v>26</v>
      </c>
      <c r="AT17" s="6" t="str">
        <f>TOC_plate!Q17</f>
        <v>NA</v>
      </c>
    </row>
    <row r="18" spans="1:46" x14ac:dyDescent="0.25">
      <c r="A18">
        <v>0</v>
      </c>
      <c r="B18">
        <v>50</v>
      </c>
      <c r="C18" t="s">
        <v>36</v>
      </c>
      <c r="D18">
        <v>55.249944990000003</v>
      </c>
      <c r="E18">
        <v>-4.4847900139999997</v>
      </c>
      <c r="F18">
        <v>349.35732999999999</v>
      </c>
      <c r="G18">
        <v>1</v>
      </c>
      <c r="H18" s="4">
        <f>weight!P18</f>
        <v>0.79468429832032295</v>
      </c>
      <c r="I18" s="4">
        <f>weight!Q18</f>
        <v>79.468429832032299</v>
      </c>
      <c r="J18" s="4">
        <f>weight!Z18</f>
        <v>0.65470807941812459</v>
      </c>
      <c r="K18" s="4">
        <f>weight!AA18</f>
        <v>65.470807941812453</v>
      </c>
      <c r="L18" s="4">
        <f>weight!AB18</f>
        <v>34.529192058187547</v>
      </c>
      <c r="M18" s="5">
        <f>ph!J22</f>
        <v>4.16</v>
      </c>
      <c r="N18">
        <f>'dilution_IC-ICP'!I18</f>
        <v>5</v>
      </c>
      <c r="O18" s="5">
        <f>ICP!J18</f>
        <v>11448.25</v>
      </c>
      <c r="P18" s="5" t="str">
        <f>ICP!K18</f>
        <v>NA</v>
      </c>
      <c r="Q18" s="5" t="str">
        <f>ICP!L18</f>
        <v>NA</v>
      </c>
      <c r="R18" s="5">
        <f>ICP!M18</f>
        <v>962.04</v>
      </c>
      <c r="S18" s="5" t="str">
        <f>ICP!N18</f>
        <v>NA</v>
      </c>
      <c r="T18" s="5" t="str">
        <f>ICP!O18</f>
        <v>NA</v>
      </c>
      <c r="U18" s="5">
        <f>ICP!P18</f>
        <v>137848.79999999999</v>
      </c>
      <c r="V18" s="5">
        <f>ICP!Q18</f>
        <v>1467.2339959943943</v>
      </c>
      <c r="W18" s="5">
        <f>ICP!R18</f>
        <v>1600.7749999999999</v>
      </c>
      <c r="X18" s="5">
        <f>ICP!S18</f>
        <v>3310391.72</v>
      </c>
      <c r="Y18" s="5">
        <f>ICP!T18</f>
        <v>446.6445025891245</v>
      </c>
      <c r="Z18" s="5">
        <f>ICP!U18</f>
        <v>1113.415</v>
      </c>
      <c r="AA18" s="5">
        <f>ICP!V18</f>
        <v>85446.6</v>
      </c>
      <c r="AB18" s="5">
        <f>ICP!W18</f>
        <v>450.64082791257755</v>
      </c>
      <c r="AC18" s="5">
        <f>ICP!X18</f>
        <v>1137.0550000000001</v>
      </c>
      <c r="AD18" s="4">
        <f>IC!I18</f>
        <v>5</v>
      </c>
      <c r="AE18" s="4">
        <f>IC!J18</f>
        <v>0.2334</v>
      </c>
      <c r="AF18" s="4" t="str">
        <f>IC!K18</f>
        <v>NA</v>
      </c>
      <c r="AG18" s="4" t="str">
        <f>IC!L18</f>
        <v>NA</v>
      </c>
      <c r="AH18" s="4" t="str">
        <f>IC!M18</f>
        <v>NA</v>
      </c>
      <c r="AI18" s="4" t="str">
        <f>IC!N18</f>
        <v>NA</v>
      </c>
      <c r="AJ18" s="4" t="str">
        <f>IC!O18</f>
        <v>NA</v>
      </c>
      <c r="AK18" s="4">
        <f>IC!P18</f>
        <v>0.22420000000000001</v>
      </c>
      <c r="AL18" s="4">
        <f>IC!Q18</f>
        <v>8.5717884280571681</v>
      </c>
      <c r="AM18" s="4">
        <f>IC!R18</f>
        <v>9.5425000000000004</v>
      </c>
      <c r="AN18" s="4">
        <f>IC!S18</f>
        <v>0.1067</v>
      </c>
      <c r="AO18" s="4">
        <f>IC!T18</f>
        <v>4.631603921784567</v>
      </c>
      <c r="AP18" s="4">
        <f>IC!U18</f>
        <v>4.9909999999999997</v>
      </c>
      <c r="AQ18" s="6">
        <v>0.50318981994890954</v>
      </c>
      <c r="AR18" s="6">
        <v>0.14988632945815036</v>
      </c>
      <c r="AS18" s="6">
        <v>3.3571428546417552</v>
      </c>
      <c r="AT18" s="6">
        <f>TOC_plate!Q18</f>
        <v>29.450304370789976</v>
      </c>
    </row>
    <row r="19" spans="1:46" x14ac:dyDescent="0.25">
      <c r="A19">
        <v>0</v>
      </c>
      <c r="B19">
        <v>60</v>
      </c>
      <c r="C19" t="s">
        <v>36</v>
      </c>
      <c r="D19">
        <v>55.249875000000003</v>
      </c>
      <c r="E19">
        <v>-4.484792026</v>
      </c>
      <c r="F19">
        <v>342.23767099999998</v>
      </c>
      <c r="G19">
        <v>1</v>
      </c>
      <c r="H19" s="4">
        <f>weight!P19</f>
        <v>0.84545790820258326</v>
      </c>
      <c r="I19" s="4">
        <f>weight!Q19</f>
        <v>84.545790820258333</v>
      </c>
      <c r="J19" s="4">
        <f>weight!Z19</f>
        <v>0.87930283224400907</v>
      </c>
      <c r="K19" s="4">
        <f>weight!AA19</f>
        <v>87.93028322440091</v>
      </c>
      <c r="L19" s="4">
        <f>weight!AB19</f>
        <v>12.06971677559909</v>
      </c>
      <c r="M19" s="5">
        <f>ph!J23</f>
        <v>4.05</v>
      </c>
      <c r="N19">
        <f>'dilution_IC-ICP'!I19</f>
        <v>5</v>
      </c>
      <c r="O19" s="5">
        <f>ICP!J19</f>
        <v>25406.39</v>
      </c>
      <c r="P19" s="5">
        <f>ICP!K19</f>
        <v>-1.6347741051158804</v>
      </c>
      <c r="Q19" s="5">
        <f>ICP!L19</f>
        <v>13.25</v>
      </c>
      <c r="R19" s="5">
        <f>ICP!M19</f>
        <v>1599.1</v>
      </c>
      <c r="S19" s="5" t="str">
        <f>ICP!N19</f>
        <v>NA</v>
      </c>
      <c r="T19" s="5" t="str">
        <f>ICP!O19</f>
        <v>NA</v>
      </c>
      <c r="U19" s="5">
        <f>ICP!P19</f>
        <v>94534.26</v>
      </c>
      <c r="V19" s="5">
        <f>ICP!Q19</f>
        <v>957.53894476211462</v>
      </c>
      <c r="W19" s="5">
        <f>ICP!R19</f>
        <v>1091.9450000000002</v>
      </c>
      <c r="X19" s="5">
        <f>ICP!S19</f>
        <v>1607634.56</v>
      </c>
      <c r="Y19" s="5">
        <f>ICP!T19</f>
        <v>-225.6947878400922</v>
      </c>
      <c r="Z19" s="5">
        <f>ICP!U19</f>
        <v>534.23</v>
      </c>
      <c r="AA19" s="5">
        <f>ICP!V19</f>
        <v>40931.97</v>
      </c>
      <c r="AB19" s="5">
        <f>ICP!W19</f>
        <v>-246.85939313981061</v>
      </c>
      <c r="AC19" s="5">
        <f>ICP!X19</f>
        <v>536.67999999999995</v>
      </c>
      <c r="AD19" s="4">
        <f>IC!I19</f>
        <v>5</v>
      </c>
      <c r="AE19" s="4">
        <f>IC!J19</f>
        <v>0.24779999999999999</v>
      </c>
      <c r="AF19" s="4" t="str">
        <f>IC!K19</f>
        <v>NA</v>
      </c>
      <c r="AG19" s="4" t="str">
        <f>IC!L19</f>
        <v>NA</v>
      </c>
      <c r="AH19" s="4" t="str">
        <f>IC!M19</f>
        <v>NA</v>
      </c>
      <c r="AI19" s="4" t="str">
        <f>IC!N19</f>
        <v>NA</v>
      </c>
      <c r="AJ19" s="4" t="str">
        <f>IC!O19</f>
        <v>NA</v>
      </c>
      <c r="AK19" s="4" t="str">
        <f>IC!P19</f>
        <v>NA</v>
      </c>
      <c r="AL19" s="4" t="str">
        <f>IC!Q19</f>
        <v>NA</v>
      </c>
      <c r="AM19" s="4" t="str">
        <f>IC!R19</f>
        <v>NA</v>
      </c>
      <c r="AN19" s="4">
        <f>IC!S19</f>
        <v>0.12509999999999999</v>
      </c>
      <c r="AO19" s="4">
        <f>IC!T19</f>
        <v>5.0353040437428991</v>
      </c>
      <c r="AP19" s="4">
        <f>IC!U19</f>
        <v>5.0360000000000005</v>
      </c>
      <c r="AQ19" s="6">
        <v>0.40888312817897837</v>
      </c>
      <c r="AR19" s="6">
        <v>0.11162141237933482</v>
      </c>
      <c r="AS19" s="6">
        <v>3.6631244800005551</v>
      </c>
      <c r="AT19" s="6">
        <f>TOC_plate!Q19</f>
        <v>26.946521608494191</v>
      </c>
    </row>
    <row r="20" spans="1:46" x14ac:dyDescent="0.25">
      <c r="A20">
        <v>0</v>
      </c>
      <c r="B20">
        <v>70</v>
      </c>
      <c r="C20" t="s">
        <v>36</v>
      </c>
      <c r="D20">
        <v>55.249768969999998</v>
      </c>
      <c r="E20">
        <v>-4.4848170039999999</v>
      </c>
      <c r="F20">
        <v>312.73947099999998</v>
      </c>
      <c r="G20">
        <v>1</v>
      </c>
      <c r="H20" s="4">
        <f>weight!P20</f>
        <v>0.80603161665343936</v>
      </c>
      <c r="I20" s="4">
        <f>weight!Q20</f>
        <v>80.603161665343933</v>
      </c>
      <c r="J20" s="4" t="str">
        <f>weight!Z20</f>
        <v>NA</v>
      </c>
      <c r="K20" s="4" t="str">
        <f>weight!AA20</f>
        <v>NA</v>
      </c>
      <c r="L20" s="4" t="str">
        <f>weight!AB20</f>
        <v>NA</v>
      </c>
      <c r="M20" s="5">
        <f>ph!J24</f>
        <v>4.26</v>
      </c>
      <c r="N20">
        <f>'dilution_IC-ICP'!I20</f>
        <v>10</v>
      </c>
      <c r="O20" s="5">
        <f>ICP!J20</f>
        <v>28131.54</v>
      </c>
      <c r="P20" s="5">
        <f>ICP!K20</f>
        <v>-0.247359256870712</v>
      </c>
      <c r="Q20" s="5">
        <f>ICP!L20</f>
        <v>29.51</v>
      </c>
      <c r="R20" s="5">
        <f>ICP!M20</f>
        <v>679.35</v>
      </c>
      <c r="S20" s="5" t="str">
        <f>ICP!N20</f>
        <v>NA</v>
      </c>
      <c r="T20" s="5" t="str">
        <f>ICP!O20</f>
        <v>NA</v>
      </c>
      <c r="U20" s="5">
        <f>ICP!P20</f>
        <v>30521.31</v>
      </c>
      <c r="V20" s="5">
        <f>ICP!Q20</f>
        <v>408.55911639264923</v>
      </c>
      <c r="W20" s="5">
        <f>ICP!R20</f>
        <v>679.91</v>
      </c>
      <c r="X20" s="5">
        <f>ICP!S20</f>
        <v>485914.6</v>
      </c>
      <c r="Y20" s="5">
        <f>ICP!T20</f>
        <v>-1337.2192402774419</v>
      </c>
      <c r="Z20" s="5">
        <f>ICP!U20</f>
        <v>305.36</v>
      </c>
      <c r="AA20" s="5">
        <f>ICP!V20</f>
        <v>12789.41</v>
      </c>
      <c r="AB20" s="5">
        <f>ICP!W20</f>
        <v>-1375.6509430101205</v>
      </c>
      <c r="AC20" s="5">
        <f>ICP!X20</f>
        <v>314.22999999999996</v>
      </c>
      <c r="AD20" s="4">
        <f>IC!I20</f>
        <v>10</v>
      </c>
      <c r="AE20" s="4">
        <f>IC!J20</f>
        <v>0.10630000000000001</v>
      </c>
      <c r="AF20" s="4" t="str">
        <f>IC!K20</f>
        <v>NA</v>
      </c>
      <c r="AG20" s="4" t="str">
        <f>IC!L20</f>
        <v>NA</v>
      </c>
      <c r="AH20" s="4" t="str">
        <f>IC!M20</f>
        <v>NA</v>
      </c>
      <c r="AI20" s="4" t="str">
        <f>IC!N20</f>
        <v>NA</v>
      </c>
      <c r="AJ20" s="4" t="str">
        <f>IC!O20</f>
        <v>NA</v>
      </c>
      <c r="AK20" s="4" t="str">
        <f>IC!P20</f>
        <v>NA</v>
      </c>
      <c r="AL20" s="4" t="str">
        <f>IC!Q20</f>
        <v>NA</v>
      </c>
      <c r="AM20" s="4" t="str">
        <f>IC!R20</f>
        <v>NA</v>
      </c>
      <c r="AN20" s="4">
        <f>IC!S20</f>
        <v>6.3600000000000004E-2</v>
      </c>
      <c r="AO20" s="4" t="str">
        <f>IC!T20</f>
        <v>NA</v>
      </c>
      <c r="AP20" s="4" t="str">
        <f>IC!U20</f>
        <v>NA</v>
      </c>
      <c r="AQ20" s="6">
        <v>0.34763461356328973</v>
      </c>
      <c r="AR20" s="6">
        <v>9.0794452681042276E-2</v>
      </c>
      <c r="AS20" s="6">
        <v>3.8288089558127294</v>
      </c>
      <c r="AT20" s="6">
        <f>TOC_plate!Q20</f>
        <v>24.186719464958475</v>
      </c>
    </row>
    <row r="21" spans="1:46" x14ac:dyDescent="0.25">
      <c r="A21">
        <v>0</v>
      </c>
      <c r="B21">
        <v>80</v>
      </c>
      <c r="C21" t="s">
        <v>36</v>
      </c>
      <c r="D21">
        <v>55.249690010000002</v>
      </c>
      <c r="E21">
        <v>-4.4849050139999997</v>
      </c>
      <c r="F21">
        <v>337.29708900000003</v>
      </c>
      <c r="G21">
        <v>1</v>
      </c>
      <c r="H21" s="4">
        <f>weight!P21</f>
        <v>0.67346764555233052</v>
      </c>
      <c r="I21" s="4">
        <f>weight!Q21</f>
        <v>67.346764555233051</v>
      </c>
      <c r="J21" s="4">
        <f>weight!Z21</f>
        <v>0.30577464139107979</v>
      </c>
      <c r="K21" s="4">
        <f>weight!AA21</f>
        <v>30.577464139107981</v>
      </c>
      <c r="L21" s="4">
        <f>weight!AB21</f>
        <v>69.422535860892026</v>
      </c>
      <c r="M21" s="5" t="str">
        <f>ph!J25</f>
        <v>NA</v>
      </c>
      <c r="N21" t="str">
        <f>'dilution_IC-ICP'!I21</f>
        <v>NA</v>
      </c>
      <c r="O21" s="5" t="str">
        <f>ICP!J21</f>
        <v>NA</v>
      </c>
      <c r="P21" s="5" t="str">
        <f>ICP!K21</f>
        <v>NA</v>
      </c>
      <c r="Q21" s="5" t="str">
        <f>ICP!L21</f>
        <v>NA</v>
      </c>
      <c r="R21" s="5" t="str">
        <f>ICP!M21</f>
        <v>NA</v>
      </c>
      <c r="S21" s="5" t="str">
        <f>ICP!N21</f>
        <v>NA</v>
      </c>
      <c r="T21" s="5" t="str">
        <f>ICP!O21</f>
        <v>NA</v>
      </c>
      <c r="U21" s="5" t="str">
        <f>ICP!P21</f>
        <v>NA</v>
      </c>
      <c r="V21" s="5" t="str">
        <f>ICP!Q21</f>
        <v>NA</v>
      </c>
      <c r="W21" s="5" t="str">
        <f>ICP!R21</f>
        <v>NA</v>
      </c>
      <c r="X21" s="5" t="str">
        <f>ICP!S21</f>
        <v>NA</v>
      </c>
      <c r="Y21" s="5" t="str">
        <f>ICP!T21</f>
        <v>NA</v>
      </c>
      <c r="Z21" s="5" t="str">
        <f>ICP!U21</f>
        <v>NA</v>
      </c>
      <c r="AA21" s="5" t="str">
        <f>ICP!V21</f>
        <v>NA</v>
      </c>
      <c r="AB21" s="5" t="str">
        <f>ICP!W21</f>
        <v>NA</v>
      </c>
      <c r="AC21" s="5" t="str">
        <f>ICP!X21</f>
        <v>NA</v>
      </c>
      <c r="AD21" s="4" t="str">
        <f>IC!I21</f>
        <v>NA</v>
      </c>
      <c r="AE21" s="4" t="str">
        <f>IC!J21</f>
        <v>NA</v>
      </c>
      <c r="AF21" s="4" t="str">
        <f>IC!K21</f>
        <v>NA</v>
      </c>
      <c r="AG21" s="4" t="str">
        <f>IC!L21</f>
        <v>NA</v>
      </c>
      <c r="AH21" s="4" t="str">
        <f>IC!M21</f>
        <v>NA</v>
      </c>
      <c r="AI21" s="4" t="str">
        <f>IC!N21</f>
        <v>NA</v>
      </c>
      <c r="AJ21" s="4" t="str">
        <f>IC!O21</f>
        <v>NA</v>
      </c>
      <c r="AK21" s="4" t="str">
        <f>IC!P21</f>
        <v>NA</v>
      </c>
      <c r="AL21" s="4" t="str">
        <f>IC!Q21</f>
        <v>NA</v>
      </c>
      <c r="AM21" s="4" t="str">
        <f>IC!R21</f>
        <v>NA</v>
      </c>
      <c r="AN21" s="4" t="str">
        <f>IC!S21</f>
        <v>NA</v>
      </c>
      <c r="AO21" s="4" t="str">
        <f>IC!T21</f>
        <v>NA</v>
      </c>
      <c r="AP21" s="4" t="str">
        <f>IC!U21</f>
        <v>NA</v>
      </c>
      <c r="AQ21" s="6" t="s">
        <v>26</v>
      </c>
      <c r="AR21" s="6" t="s">
        <v>26</v>
      </c>
      <c r="AS21" s="6" t="s">
        <v>26</v>
      </c>
      <c r="AT21" s="6" t="str">
        <f>TOC_plate!Q21</f>
        <v>NA</v>
      </c>
    </row>
    <row r="22" spans="1:46" x14ac:dyDescent="0.25">
      <c r="A22">
        <v>0</v>
      </c>
      <c r="B22">
        <v>90</v>
      </c>
      <c r="C22" t="s">
        <v>36</v>
      </c>
      <c r="D22">
        <v>55.249610969999999</v>
      </c>
      <c r="E22">
        <v>-4.4849490190000001</v>
      </c>
      <c r="F22">
        <v>371.58544899999998</v>
      </c>
      <c r="G22">
        <v>1</v>
      </c>
      <c r="H22" s="4">
        <f>weight!P22</f>
        <v>0.66126260858497476</v>
      </c>
      <c r="I22" s="4">
        <f>weight!Q22</f>
        <v>66.126260858497474</v>
      </c>
      <c r="J22" s="4">
        <f>weight!Z22</f>
        <v>0.2726597719437811</v>
      </c>
      <c r="K22" s="4">
        <f>weight!AA22</f>
        <v>27.26597719437811</v>
      </c>
      <c r="L22" s="4">
        <f>weight!AB22</f>
        <v>72.73402280562189</v>
      </c>
      <c r="M22" s="5">
        <f>ph!J26</f>
        <v>4.93</v>
      </c>
      <c r="N22">
        <f>'dilution_IC-ICP'!I22</f>
        <v>5</v>
      </c>
      <c r="O22" s="5">
        <f>ICP!J22</f>
        <v>1303082.0900000001</v>
      </c>
      <c r="P22" s="5">
        <f>ICP!K22</f>
        <v>706.83583971758082</v>
      </c>
      <c r="Q22" s="5">
        <f>ICP!L22</f>
        <v>718.94</v>
      </c>
      <c r="R22" s="5">
        <f>ICP!M22</f>
        <v>79350.570000000007</v>
      </c>
      <c r="S22" s="5">
        <f>ICP!N22</f>
        <v>153.20981901257659</v>
      </c>
      <c r="T22" s="5">
        <f>ICP!O22</f>
        <v>154.04999999999998</v>
      </c>
      <c r="U22" s="5">
        <f>ICP!P22</f>
        <v>1046738.79</v>
      </c>
      <c r="V22" s="5">
        <f>ICP!Q22</f>
        <v>12162.412336051946</v>
      </c>
      <c r="W22" s="5">
        <f>ICP!R22</f>
        <v>12277.895</v>
      </c>
      <c r="X22" s="5">
        <f>ICP!S22</f>
        <v>163574574.22999999</v>
      </c>
      <c r="Y22" s="5">
        <f>ICP!T22</f>
        <v>63727.486469503463</v>
      </c>
      <c r="Z22" s="5">
        <f>ICP!U22</f>
        <v>55626.719999999994</v>
      </c>
      <c r="AA22" s="5">
        <f>ICP!V22</f>
        <v>4026003.07</v>
      </c>
      <c r="AB22" s="5">
        <f>ICP!W22</f>
        <v>62195.262964374633</v>
      </c>
      <c r="AC22" s="5">
        <f>ICP!X22</f>
        <v>54283.934999999998</v>
      </c>
      <c r="AD22" s="4">
        <f>IC!I22</f>
        <v>5</v>
      </c>
      <c r="AE22" s="4">
        <f>IC!J22</f>
        <v>0.39700000000000002</v>
      </c>
      <c r="AF22" s="4">
        <f>IC!K22</f>
        <v>8.4727094733177886</v>
      </c>
      <c r="AG22" s="4">
        <f>IC!L22</f>
        <v>7.641</v>
      </c>
      <c r="AH22" s="4" t="str">
        <f>IC!M22</f>
        <v>NA</v>
      </c>
      <c r="AI22" s="4" t="str">
        <f>IC!N22</f>
        <v>NA</v>
      </c>
      <c r="AJ22" s="4" t="str">
        <f>IC!O22</f>
        <v>NA</v>
      </c>
      <c r="AK22" s="4">
        <f>IC!P22</f>
        <v>0.18229999999999999</v>
      </c>
      <c r="AL22" s="4">
        <f>IC!Q22</f>
        <v>6.7719085876496941</v>
      </c>
      <c r="AM22" s="4">
        <f>IC!R22</f>
        <v>7.7680000000000007</v>
      </c>
      <c r="AN22" s="4">
        <f>IC!S22</f>
        <v>6.1899999999999997E-2</v>
      </c>
      <c r="AO22" s="4">
        <f>IC!T22</f>
        <v>3.0571894525113663</v>
      </c>
      <c r="AP22" s="4">
        <f>IC!U22</f>
        <v>3.4260000000000002</v>
      </c>
      <c r="AQ22" s="6">
        <v>1.5348021254779436</v>
      </c>
      <c r="AR22" s="6">
        <v>0.59255165038280577</v>
      </c>
      <c r="AS22" s="6">
        <v>2.590157540674161</v>
      </c>
      <c r="AT22" s="6">
        <f>TOC_plate!Q22</f>
        <v>50.053355593286206</v>
      </c>
    </row>
    <row r="23" spans="1:46" x14ac:dyDescent="0.25">
      <c r="A23">
        <v>0</v>
      </c>
      <c r="B23">
        <v>100</v>
      </c>
      <c r="C23" t="s">
        <v>36</v>
      </c>
      <c r="D23">
        <v>55.249637960000001</v>
      </c>
      <c r="E23">
        <v>-4.4849480130000003</v>
      </c>
      <c r="F23">
        <v>343.08682299999998</v>
      </c>
      <c r="G23">
        <v>1</v>
      </c>
      <c r="H23" s="4">
        <f>weight!P23</f>
        <v>0.60694595584253486</v>
      </c>
      <c r="I23" s="4">
        <f>weight!Q23</f>
        <v>60.694595584253484</v>
      </c>
      <c r="J23" s="4">
        <f>weight!Z23</f>
        <v>0.22072819561716092</v>
      </c>
      <c r="K23" s="4">
        <f>weight!AA23</f>
        <v>22.072819561716091</v>
      </c>
      <c r="L23" s="4">
        <f>weight!AB23</f>
        <v>77.927180438283912</v>
      </c>
      <c r="M23" s="5">
        <f>ph!J27</f>
        <v>5.31</v>
      </c>
      <c r="N23">
        <f>'dilution_IC-ICP'!I23</f>
        <v>5</v>
      </c>
      <c r="O23" s="5">
        <f>ICP!J23</f>
        <v>795398.92</v>
      </c>
      <c r="P23" s="5">
        <f>ICP!K23</f>
        <v>425.32574519410161</v>
      </c>
      <c r="Q23" s="5">
        <f>ICP!L23</f>
        <v>438.53499999999997</v>
      </c>
      <c r="R23" s="5">
        <f>ICP!M23</f>
        <v>1733.11</v>
      </c>
      <c r="S23" s="5" t="str">
        <f>ICP!N23</f>
        <v>NA</v>
      </c>
      <c r="T23" s="5" t="str">
        <f>ICP!O23</f>
        <v>NA</v>
      </c>
      <c r="U23" s="5">
        <f>ICP!P23</f>
        <v>120450.97</v>
      </c>
      <c r="V23" s="5">
        <f>ICP!Q23</f>
        <v>1262.5085653842461</v>
      </c>
      <c r="W23" s="5">
        <f>ICP!R23</f>
        <v>1396.3999999999999</v>
      </c>
      <c r="X23" s="5">
        <f>ICP!S23</f>
        <v>7774978.8399999999</v>
      </c>
      <c r="Y23" s="5">
        <f>ICP!T23</f>
        <v>2209.5014776378862</v>
      </c>
      <c r="Z23" s="5">
        <f>ICP!U23</f>
        <v>2632.0299999999997</v>
      </c>
      <c r="AA23" s="5">
        <f>ICP!V23</f>
        <v>202763.9</v>
      </c>
      <c r="AB23" s="5">
        <f>ICP!W23</f>
        <v>2288.8868760830178</v>
      </c>
      <c r="AC23" s="5">
        <f>ICP!X23</f>
        <v>2719.33</v>
      </c>
      <c r="AD23" s="4">
        <f>IC!I23</f>
        <v>5</v>
      </c>
      <c r="AE23" s="4">
        <f>IC!J23</f>
        <v>0.37469999999999998</v>
      </c>
      <c r="AF23" s="4">
        <f>IC!K23</f>
        <v>8.2258695163681139</v>
      </c>
      <c r="AG23" s="4">
        <f>IC!L23</f>
        <v>8.1325000000000003</v>
      </c>
      <c r="AH23" s="4" t="str">
        <f>IC!M23</f>
        <v>NA</v>
      </c>
      <c r="AI23" s="4" t="str">
        <f>IC!N23</f>
        <v>NA</v>
      </c>
      <c r="AJ23" s="4" t="str">
        <f>IC!O23</f>
        <v>NA</v>
      </c>
      <c r="AK23" s="4">
        <f>IC!P23</f>
        <v>3.3799999999999997E-2</v>
      </c>
      <c r="AL23" s="4">
        <f>IC!Q23</f>
        <v>-0.44107690756398876</v>
      </c>
      <c r="AM23" s="4">
        <f>IC!R23</f>
        <v>1.3915</v>
      </c>
      <c r="AN23" s="4">
        <f>IC!S23</f>
        <v>7.7499999999999999E-2</v>
      </c>
      <c r="AO23" s="4">
        <f>IC!T23</f>
        <v>3.3078643060397361</v>
      </c>
      <c r="AP23" s="4">
        <f>IC!U23</f>
        <v>3.3084999999999996</v>
      </c>
      <c r="AQ23" s="6">
        <v>0.36885098793632853</v>
      </c>
      <c r="AR23" s="6">
        <v>0.12513975915761549</v>
      </c>
      <c r="AS23" s="6">
        <v>2.9475123687249143</v>
      </c>
      <c r="AT23" s="6">
        <f>TOC_plate!Q23</f>
        <v>6.3667356629623271</v>
      </c>
    </row>
    <row r="24" spans="1:46" x14ac:dyDescent="0.25">
      <c r="A24">
        <v>10</v>
      </c>
      <c r="B24">
        <v>0</v>
      </c>
      <c r="C24" t="s">
        <v>15</v>
      </c>
      <c r="D24">
        <v>55.250359000000003</v>
      </c>
      <c r="E24">
        <v>-4.484305</v>
      </c>
      <c r="F24" t="s">
        <v>26</v>
      </c>
      <c r="G24">
        <v>1</v>
      </c>
      <c r="H24" s="4">
        <f>weight!P24</f>
        <v>0.87441528363892673</v>
      </c>
      <c r="I24" s="4">
        <f>weight!Q24</f>
        <v>87.441528363892672</v>
      </c>
      <c r="J24" s="4">
        <f>weight!Z24</f>
        <v>0.4790997931378842</v>
      </c>
      <c r="K24" s="4">
        <f>weight!AA24</f>
        <v>47.909979313788419</v>
      </c>
      <c r="L24" s="4">
        <f>weight!AB24</f>
        <v>52.090020686211581</v>
      </c>
      <c r="M24" s="5">
        <f>ph!J28</f>
        <v>6.48</v>
      </c>
      <c r="N24">
        <f>'dilution_IC-ICP'!I24</f>
        <v>5</v>
      </c>
      <c r="O24" s="5">
        <f>ICP!J24</f>
        <v>6872950.1100000003</v>
      </c>
      <c r="P24" s="5">
        <f>ICP!K24</f>
        <v>3795.3252075914543</v>
      </c>
      <c r="Q24" s="5">
        <f>ICP!L24</f>
        <v>3795.2950000000001</v>
      </c>
      <c r="R24" s="5">
        <f>ICP!M24</f>
        <v>15652.21</v>
      </c>
      <c r="S24" s="5" t="str">
        <f>ICP!N24</f>
        <v>NA</v>
      </c>
      <c r="T24" s="5" t="str">
        <f>ICP!O24</f>
        <v>NA</v>
      </c>
      <c r="U24" s="5">
        <f>ICP!P24</f>
        <v>457339.98</v>
      </c>
      <c r="V24" s="5">
        <f>ICP!Q24</f>
        <v>5226.7815603541121</v>
      </c>
      <c r="W24" s="5">
        <f>ICP!R24</f>
        <v>5353.9750000000004</v>
      </c>
      <c r="X24" s="5">
        <f>ICP!S24</f>
        <v>57486320.810000002</v>
      </c>
      <c r="Y24" s="5">
        <f>ICP!T24</f>
        <v>21838.189097658782</v>
      </c>
      <c r="Z24" s="5">
        <f>ICP!U24</f>
        <v>19541.169999999998</v>
      </c>
      <c r="AA24" s="5">
        <f>ICP!V24</f>
        <v>1473543.36</v>
      </c>
      <c r="AB24" s="5">
        <f>ICP!W24</f>
        <v>22200.744039870169</v>
      </c>
      <c r="AC24" s="5">
        <f>ICP!X24</f>
        <v>19858.525000000001</v>
      </c>
      <c r="AD24" s="4">
        <f>IC!I24</f>
        <v>5</v>
      </c>
      <c r="AE24" s="4">
        <f>IC!J24</f>
        <v>0.4274</v>
      </c>
      <c r="AF24" s="4">
        <f>IC!K24</f>
        <v>9.5891176419749566</v>
      </c>
      <c r="AG24" s="4">
        <f>IC!L24</f>
        <v>9.4964999999999993</v>
      </c>
      <c r="AH24" s="4" t="str">
        <f>IC!M24</f>
        <v>NA</v>
      </c>
      <c r="AI24" s="4" t="str">
        <f>IC!N24</f>
        <v>NA</v>
      </c>
      <c r="AJ24" s="4" t="str">
        <f>IC!O24</f>
        <v>NA</v>
      </c>
      <c r="AK24" s="4">
        <f>IC!P24</f>
        <v>1.47E-2</v>
      </c>
      <c r="AL24" s="4" t="str">
        <f>IC!Q24</f>
        <v>NA</v>
      </c>
      <c r="AM24" s="4">
        <f>IC!R24</f>
        <v>0.56000000000000005</v>
      </c>
      <c r="AN24" s="4">
        <f>IC!S24</f>
        <v>1.1900000000000001E-2</v>
      </c>
      <c r="AO24" s="4" t="str">
        <f>IC!T24</f>
        <v>NA</v>
      </c>
      <c r="AP24" s="4" t="str">
        <f>IC!U24</f>
        <v>NA</v>
      </c>
      <c r="AQ24" s="6">
        <v>0.57454372329394721</v>
      </c>
      <c r="AR24" s="6">
        <v>0.19671617966732885</v>
      </c>
      <c r="AS24" s="6">
        <v>2.9206734507836161</v>
      </c>
      <c r="AT24" s="6">
        <f>TOC_plate!Q24</f>
        <v>26.30864281116753</v>
      </c>
    </row>
    <row r="25" spans="1:46" x14ac:dyDescent="0.25">
      <c r="A25">
        <v>10</v>
      </c>
      <c r="B25">
        <v>10</v>
      </c>
      <c r="C25" t="s">
        <v>15</v>
      </c>
      <c r="D25">
        <v>55.250242</v>
      </c>
      <c r="E25">
        <v>-4.4843479999999998</v>
      </c>
      <c r="F25" t="s">
        <v>26</v>
      </c>
      <c r="G25">
        <v>1</v>
      </c>
      <c r="H25" s="4">
        <f>weight!P25</f>
        <v>0.64330575713353633</v>
      </c>
      <c r="I25" s="4">
        <f>weight!Q25</f>
        <v>64.330575713353639</v>
      </c>
      <c r="J25" s="4">
        <f>weight!Z25</f>
        <v>0.16646200416940307</v>
      </c>
      <c r="K25" s="4">
        <f>weight!AA25</f>
        <v>16.646200416940307</v>
      </c>
      <c r="L25" s="4">
        <f>weight!AB25</f>
        <v>83.353799583059697</v>
      </c>
      <c r="M25" s="5">
        <f>ph!J29</f>
        <v>5.7</v>
      </c>
      <c r="N25">
        <f>'dilution_IC-ICP'!I25</f>
        <v>5</v>
      </c>
      <c r="O25" s="5">
        <f>ICP!J25</f>
        <v>12363584.82</v>
      </c>
      <c r="P25" s="5">
        <f>ICP!K25</f>
        <v>6839.8797399112773</v>
      </c>
      <c r="Q25" s="5">
        <f>ICP!L25</f>
        <v>6827.8949999999995</v>
      </c>
      <c r="R25" s="5">
        <f>ICP!M25</f>
        <v>37412.18</v>
      </c>
      <c r="S25" s="5">
        <f>ICP!N25</f>
        <v>71.738303525038305</v>
      </c>
      <c r="T25" s="5">
        <f>ICP!O25</f>
        <v>72.599999999999994</v>
      </c>
      <c r="U25" s="5">
        <f>ICP!P25</f>
        <v>674425.63</v>
      </c>
      <c r="V25" s="5">
        <f>ICP!Q25</f>
        <v>7781.2928514481137</v>
      </c>
      <c r="W25" s="5">
        <f>ICP!R25</f>
        <v>7904.1750000000002</v>
      </c>
      <c r="X25" s="5">
        <f>ICP!S25</f>
        <v>86846285.370000005</v>
      </c>
      <c r="Y25" s="5">
        <f>ICP!T25</f>
        <v>33431.068107662388</v>
      </c>
      <c r="Z25" s="5">
        <f>ICP!U25</f>
        <v>29527.86</v>
      </c>
      <c r="AA25" s="5">
        <f>ICP!V25</f>
        <v>2196965.44</v>
      </c>
      <c r="AB25" s="5">
        <f>ICP!W25</f>
        <v>33536.052470248636</v>
      </c>
      <c r="AC25" s="5">
        <f>ICP!X25</f>
        <v>29615.424999999999</v>
      </c>
      <c r="AD25" s="4">
        <f>IC!I25</f>
        <v>5</v>
      </c>
      <c r="AE25" s="4">
        <f>IC!J25</f>
        <v>0.40289999999999998</v>
      </c>
      <c r="AF25" s="4">
        <f>IC!K25</f>
        <v>8.6207746969566443</v>
      </c>
      <c r="AG25" s="4">
        <f>IC!L25</f>
        <v>7.7930000000000001</v>
      </c>
      <c r="AH25" s="4" t="str">
        <f>IC!M25</f>
        <v>NA</v>
      </c>
      <c r="AI25" s="4" t="str">
        <f>IC!N25</f>
        <v>NA</v>
      </c>
      <c r="AJ25" s="4" t="str">
        <f>IC!O25</f>
        <v>NA</v>
      </c>
      <c r="AK25" s="4">
        <f>IC!P25</f>
        <v>0.23400000000000001</v>
      </c>
      <c r="AL25" s="4">
        <f>IC!Q25</f>
        <v>8.9927627105391075</v>
      </c>
      <c r="AM25" s="4">
        <f>IC!R25</f>
        <v>9.9570000000000007</v>
      </c>
      <c r="AN25" s="4">
        <f>IC!S25</f>
        <v>4.6399999999999997E-2</v>
      </c>
      <c r="AO25" s="4">
        <f>IC!T25</f>
        <v>2.5124701606869331</v>
      </c>
      <c r="AP25" s="4">
        <f>IC!U25</f>
        <v>2.8825000000000003</v>
      </c>
      <c r="AQ25" s="6">
        <v>1.1531080371611593</v>
      </c>
      <c r="AR25" s="6">
        <v>0.49041944417002514</v>
      </c>
      <c r="AS25" s="6">
        <v>2.3512690022163647</v>
      </c>
      <c r="AT25" s="6">
        <f>TOC_plate!Q25</f>
        <v>25.063260397339295</v>
      </c>
    </row>
    <row r="26" spans="1:46" x14ac:dyDescent="0.25">
      <c r="A26">
        <v>10</v>
      </c>
      <c r="B26">
        <v>20</v>
      </c>
      <c r="C26" t="s">
        <v>15</v>
      </c>
      <c r="D26">
        <v>55.250151000000002</v>
      </c>
      <c r="E26">
        <v>-4.484407</v>
      </c>
      <c r="F26" t="s">
        <v>26</v>
      </c>
      <c r="G26">
        <v>1</v>
      </c>
      <c r="H26" s="4">
        <f>weight!P26</f>
        <v>0.55866790837057578</v>
      </c>
      <c r="I26" s="4">
        <f>weight!Q26</f>
        <v>55.866790837057579</v>
      </c>
      <c r="J26" s="4">
        <f>weight!Z26</f>
        <v>0.15127135249775275</v>
      </c>
      <c r="K26" s="4">
        <f>weight!AA26</f>
        <v>15.127135249775275</v>
      </c>
      <c r="L26" s="4">
        <f>weight!AB26</f>
        <v>84.872864750224721</v>
      </c>
      <c r="M26" s="5">
        <f>ph!J30</f>
        <v>5.66</v>
      </c>
      <c r="N26">
        <f>'dilution_IC-ICP'!I26</f>
        <v>5</v>
      </c>
      <c r="O26" s="5">
        <f>ICP!J26</f>
        <v>1836635.13</v>
      </c>
      <c r="P26" s="5">
        <f>ICP!K26</f>
        <v>1002.6907657804038</v>
      </c>
      <c r="Q26" s="5">
        <f>ICP!L26</f>
        <v>1013.63</v>
      </c>
      <c r="R26" s="5">
        <f>ICP!M26</f>
        <v>1759.11</v>
      </c>
      <c r="S26" s="5" t="str">
        <f>ICP!N26</f>
        <v>NA</v>
      </c>
      <c r="T26" s="5" t="str">
        <f>ICP!O26</f>
        <v>NA</v>
      </c>
      <c r="U26" s="5">
        <f>ICP!P26</f>
        <v>63459.59</v>
      </c>
      <c r="V26" s="5">
        <f>ICP!Q26</f>
        <v>591.87407754486617</v>
      </c>
      <c r="W26" s="5">
        <f>ICP!R26</f>
        <v>726.89499999999998</v>
      </c>
      <c r="X26" s="5">
        <f>ICP!S26</f>
        <v>4534087.0199999996</v>
      </c>
      <c r="Y26" s="5">
        <f>ICP!T26</f>
        <v>929.82463480690183</v>
      </c>
      <c r="Z26" s="5">
        <f>ICP!U26</f>
        <v>1529.65</v>
      </c>
      <c r="AA26" s="5">
        <f>ICP!V26</f>
        <v>116349.48</v>
      </c>
      <c r="AB26" s="5">
        <f>ICP!W26</f>
        <v>934.85839034442108</v>
      </c>
      <c r="AC26" s="5">
        <f>ICP!X26</f>
        <v>1553.845</v>
      </c>
      <c r="AD26" s="4">
        <f>IC!I26</f>
        <v>5</v>
      </c>
      <c r="AE26" s="4">
        <f>IC!J26</f>
        <v>0.39810000000000001</v>
      </c>
      <c r="AF26" s="4">
        <f>IC!K26</f>
        <v>8.500314853996219</v>
      </c>
      <c r="AG26" s="4">
        <f>IC!L26</f>
        <v>7.6695000000000002</v>
      </c>
      <c r="AH26" s="4" t="str">
        <f>IC!M26</f>
        <v>NA</v>
      </c>
      <c r="AI26" s="4" t="str">
        <f>IC!N26</f>
        <v>NA</v>
      </c>
      <c r="AJ26" s="4" t="str">
        <f>IC!O26</f>
        <v>NA</v>
      </c>
      <c r="AK26" s="4">
        <f>IC!P26</f>
        <v>0.2545</v>
      </c>
      <c r="AL26" s="4">
        <f>IC!Q26</f>
        <v>9.8733721789962239</v>
      </c>
      <c r="AM26" s="4">
        <f>IC!R26</f>
        <v>10.824</v>
      </c>
      <c r="AN26" s="4">
        <f>IC!S26</f>
        <v>5.3199999999999997E-2</v>
      </c>
      <c r="AO26" s="4">
        <f>IC!T26</f>
        <v>2.7514437854873295</v>
      </c>
      <c r="AP26" s="4">
        <f>IC!U26</f>
        <v>3.1225000000000005</v>
      </c>
      <c r="AQ26" s="6">
        <v>0.20677886388530783</v>
      </c>
      <c r="AR26" s="6">
        <v>6.4020444476267216E-2</v>
      </c>
      <c r="AS26" s="6">
        <v>3.2298879768315585</v>
      </c>
      <c r="AT26" s="6">
        <f>TOC_plate!Q26</f>
        <v>4.4966185414447617</v>
      </c>
    </row>
    <row r="27" spans="1:46" x14ac:dyDescent="0.25">
      <c r="A27">
        <v>10</v>
      </c>
      <c r="B27">
        <v>30</v>
      </c>
      <c r="C27" t="s">
        <v>15</v>
      </c>
      <c r="D27">
        <v>55.250086979999999</v>
      </c>
      <c r="E27">
        <v>-4.4845200329999999</v>
      </c>
      <c r="F27">
        <v>328.90618899999998</v>
      </c>
      <c r="G27">
        <v>1</v>
      </c>
      <c r="H27" s="4">
        <f>weight!P27</f>
        <v>0.57859090836598326</v>
      </c>
      <c r="I27" s="4">
        <f>weight!Q27</f>
        <v>57.859090836598327</v>
      </c>
      <c r="J27" s="4">
        <f>weight!Z27</f>
        <v>0.18086124401913953</v>
      </c>
      <c r="K27" s="4">
        <f>weight!AA27</f>
        <v>18.086124401913953</v>
      </c>
      <c r="L27" s="4">
        <f>weight!AB27</f>
        <v>81.913875598086051</v>
      </c>
      <c r="M27" s="5">
        <f>ph!J31</f>
        <v>4.93</v>
      </c>
      <c r="N27">
        <f>'dilution_IC-ICP'!I27</f>
        <v>5</v>
      </c>
      <c r="O27" s="5">
        <f>ICP!J27</f>
        <v>1373970.76</v>
      </c>
      <c r="P27" s="5">
        <f>ICP!K27</f>
        <v>746.14357606098508</v>
      </c>
      <c r="Q27" s="5">
        <f>ICP!L27</f>
        <v>758.08999999999992</v>
      </c>
      <c r="R27" s="5">
        <f>ICP!M27</f>
        <v>8672.6299999999992</v>
      </c>
      <c r="S27" s="5" t="str">
        <f>ICP!N27</f>
        <v>NA</v>
      </c>
      <c r="T27" s="5" t="str">
        <f>ICP!O27</f>
        <v>NA</v>
      </c>
      <c r="U27" s="5">
        <f>ICP!P27</f>
        <v>223908.57</v>
      </c>
      <c r="V27" s="5">
        <f>ICP!Q27</f>
        <v>2479.9248586744143</v>
      </c>
      <c r="W27" s="5">
        <f>ICP!R27</f>
        <v>2611.7599999999998</v>
      </c>
      <c r="X27" s="5">
        <f>ICP!S27</f>
        <v>19479370.129999999</v>
      </c>
      <c r="Y27" s="5">
        <f>ICP!T27</f>
        <v>6831.0190490715631</v>
      </c>
      <c r="Z27" s="5">
        <f>ICP!U27</f>
        <v>6613.2349999999997</v>
      </c>
      <c r="AA27" s="5">
        <f>ICP!V27</f>
        <v>500515.96</v>
      </c>
      <c r="AB27" s="5">
        <f>ICP!W27</f>
        <v>6954.3671388371713</v>
      </c>
      <c r="AC27" s="5">
        <f>ICP!X27</f>
        <v>6735.16</v>
      </c>
      <c r="AD27" s="4">
        <f>IC!I27</f>
        <v>5</v>
      </c>
      <c r="AE27" s="4">
        <f>IC!J27</f>
        <v>0.40739999999999998</v>
      </c>
      <c r="AF27" s="4">
        <f>IC!K27</f>
        <v>8.7337057997320429</v>
      </c>
      <c r="AG27" s="4">
        <f>IC!L27</f>
        <v>7.9059999999999997</v>
      </c>
      <c r="AH27" s="4" t="str">
        <f>IC!M27</f>
        <v>NA</v>
      </c>
      <c r="AI27" s="4" t="str">
        <f>IC!N27</f>
        <v>NA</v>
      </c>
      <c r="AJ27" s="4" t="str">
        <f>IC!O27</f>
        <v>NA</v>
      </c>
      <c r="AK27" s="4">
        <f>IC!P27</f>
        <v>0.1595</v>
      </c>
      <c r="AL27" s="4">
        <f>IC!Q27</f>
        <v>5.7924990324876333</v>
      </c>
      <c r="AM27" s="4">
        <f>IC!R27</f>
        <v>6.8034999999999997</v>
      </c>
      <c r="AN27" s="4">
        <f>IC!S27</f>
        <v>8.2000000000000003E-2</v>
      </c>
      <c r="AO27" s="4">
        <f>IC!T27</f>
        <v>3.7635673728772439</v>
      </c>
      <c r="AP27" s="4">
        <f>IC!U27</f>
        <v>4.1280000000000001</v>
      </c>
      <c r="AQ27" s="6">
        <v>0.35832537542025344</v>
      </c>
      <c r="AR27" s="6">
        <v>0.11325429531426009</v>
      </c>
      <c r="AS27" s="6">
        <v>3.1639009754638057</v>
      </c>
      <c r="AT27" s="6">
        <f>TOC_plate!Q27</f>
        <v>19.365744336863838</v>
      </c>
    </row>
    <row r="28" spans="1:46" x14ac:dyDescent="0.25">
      <c r="A28">
        <v>10</v>
      </c>
      <c r="B28">
        <v>40</v>
      </c>
      <c r="C28" t="s">
        <v>15</v>
      </c>
      <c r="D28">
        <v>55.250025039999997</v>
      </c>
      <c r="E28">
        <v>-4.4846050259999997</v>
      </c>
      <c r="F28">
        <v>341.68426499999998</v>
      </c>
      <c r="G28">
        <v>1</v>
      </c>
      <c r="H28" s="4">
        <f>weight!P28</f>
        <v>0.66653128653205485</v>
      </c>
      <c r="I28" s="4">
        <f>weight!Q28</f>
        <v>66.653128653205485</v>
      </c>
      <c r="J28" s="4">
        <f>weight!Z28</f>
        <v>0.17585713127819957</v>
      </c>
      <c r="K28" s="4">
        <f>weight!AA28</f>
        <v>17.585713127819957</v>
      </c>
      <c r="L28" s="4">
        <f>weight!AB28</f>
        <v>82.414286872180043</v>
      </c>
      <c r="M28" s="5">
        <f>ph!J32</f>
        <v>5.31</v>
      </c>
      <c r="N28">
        <f>'dilution_IC-ICP'!I28</f>
        <v>5</v>
      </c>
      <c r="O28" s="5">
        <f>ICP!J28</f>
        <v>5344242.5199999996</v>
      </c>
      <c r="P28" s="5">
        <f>ICP!K28</f>
        <v>2947.6575211490212</v>
      </c>
      <c r="Q28" s="5">
        <f>ICP!L28</f>
        <v>2950.96</v>
      </c>
      <c r="R28" s="5">
        <f>ICP!M28</f>
        <v>45186.41</v>
      </c>
      <c r="S28" s="5">
        <f>ICP!N28</f>
        <v>86.840893296574237</v>
      </c>
      <c r="T28" s="5">
        <f>ICP!O28</f>
        <v>87.699999999999989</v>
      </c>
      <c r="U28" s="5">
        <f>ICP!P28</f>
        <v>690354.27</v>
      </c>
      <c r="V28" s="5">
        <f>ICP!Q28</f>
        <v>7968.7298871608473</v>
      </c>
      <c r="W28" s="5">
        <f>ICP!R28</f>
        <v>8091.2950000000001</v>
      </c>
      <c r="X28" s="5">
        <f>ICP!S28</f>
        <v>85008788.730000004</v>
      </c>
      <c r="Y28" s="5">
        <f>ICP!T28</f>
        <v>32705.526488384352</v>
      </c>
      <c r="Z28" s="5">
        <f>ICP!U28</f>
        <v>28902.84</v>
      </c>
      <c r="AA28" s="5">
        <f>ICP!V28</f>
        <v>2162279.86</v>
      </c>
      <c r="AB28" s="5">
        <f>ICP!W28</f>
        <v>32992.563740423626</v>
      </c>
      <c r="AC28" s="5">
        <f>ICP!X28</f>
        <v>29147.620000000003</v>
      </c>
      <c r="AD28" s="4">
        <f>IC!I28</f>
        <v>5</v>
      </c>
      <c r="AE28" s="4">
        <f>IC!J28</f>
        <v>0.38950000000000001</v>
      </c>
      <c r="AF28" s="4">
        <f>IC!K28</f>
        <v>8.2844909686921238</v>
      </c>
      <c r="AG28" s="4">
        <f>IC!L28</f>
        <v>7.4524999999999997</v>
      </c>
      <c r="AH28" s="4">
        <f>IC!M28</f>
        <v>2.47E-2</v>
      </c>
      <c r="AI28" s="4" t="str">
        <f>IC!N28</f>
        <v>NA</v>
      </c>
      <c r="AJ28" s="4" t="str">
        <f>IC!O28</f>
        <v>NA</v>
      </c>
      <c r="AK28" s="4">
        <f>IC!P28</f>
        <v>0.14910000000000001</v>
      </c>
      <c r="AL28" s="4">
        <f>IC!Q28</f>
        <v>5.3457508143435355</v>
      </c>
      <c r="AM28" s="4">
        <f>IC!R28</f>
        <v>6.3620000000000001</v>
      </c>
      <c r="AN28" s="4">
        <f>IC!S28</f>
        <v>0.1303</v>
      </c>
      <c r="AO28" s="4">
        <f>IC!T28</f>
        <v>5.4609829725624124</v>
      </c>
      <c r="AP28" s="4">
        <f>IC!U28</f>
        <v>5.8155000000000001</v>
      </c>
      <c r="AQ28" s="6">
        <v>1.1276597106659085</v>
      </c>
      <c r="AR28" s="6">
        <v>0.41271886375716449</v>
      </c>
      <c r="AS28" s="6">
        <v>2.7322708257149131</v>
      </c>
      <c r="AT28" s="6">
        <f>TOC_plate!Q28</f>
        <v>43.366476500222468</v>
      </c>
    </row>
    <row r="29" spans="1:46" x14ac:dyDescent="0.25">
      <c r="A29">
        <v>10</v>
      </c>
      <c r="B29">
        <v>50</v>
      </c>
      <c r="C29" t="s">
        <v>15</v>
      </c>
      <c r="D29">
        <v>55.249939040000001</v>
      </c>
      <c r="E29">
        <v>-4.4846600109999999</v>
      </c>
      <c r="F29">
        <v>346.04257200000001</v>
      </c>
      <c r="G29">
        <v>1</v>
      </c>
      <c r="H29" s="4">
        <f>weight!P29</f>
        <v>0.72049870140861461</v>
      </c>
      <c r="I29" s="4">
        <f>weight!Q29</f>
        <v>72.049870140861458</v>
      </c>
      <c r="J29" s="4">
        <f>weight!Z29</f>
        <v>0.21542160643717598</v>
      </c>
      <c r="K29" s="4">
        <f>weight!AA29</f>
        <v>21.542160643717597</v>
      </c>
      <c r="L29" s="4">
        <f>weight!AB29</f>
        <v>78.457839356282406</v>
      </c>
      <c r="M29" s="5">
        <f>ph!J33</f>
        <v>5.71</v>
      </c>
      <c r="N29">
        <f>'dilution_IC-ICP'!I29</f>
        <v>5</v>
      </c>
      <c r="O29" s="5">
        <f>ICP!J29</f>
        <v>9041950.9100000001</v>
      </c>
      <c r="P29" s="5">
        <f>ICP!K29</f>
        <v>4998.0351974252753</v>
      </c>
      <c r="Q29" s="5">
        <f>ICP!L29</f>
        <v>4993.2849999999999</v>
      </c>
      <c r="R29" s="5">
        <f>ICP!M29</f>
        <v>40350.76</v>
      </c>
      <c r="S29" s="5">
        <f>ICP!N29</f>
        <v>77.446929106072062</v>
      </c>
      <c r="T29" s="5">
        <f>ICP!O29</f>
        <v>78.304999999999993</v>
      </c>
      <c r="U29" s="5">
        <f>ICP!P29</f>
        <v>327527.3</v>
      </c>
      <c r="V29" s="5">
        <f>ICP!Q29</f>
        <v>3699.2372165102306</v>
      </c>
      <c r="W29" s="5">
        <f>ICP!R29</f>
        <v>3829.01</v>
      </c>
      <c r="X29" s="5">
        <f>ICP!S29</f>
        <v>89598578.659999996</v>
      </c>
      <c r="Y29" s="5">
        <f>ICP!T29</f>
        <v>34517.820206623866</v>
      </c>
      <c r="Z29" s="5">
        <f>ICP!U29</f>
        <v>30464.04</v>
      </c>
      <c r="AA29" s="5">
        <f>ICP!V29</f>
        <v>2287865.54</v>
      </c>
      <c r="AB29" s="5">
        <f>ICP!W29</f>
        <v>34960.367124637189</v>
      </c>
      <c r="AC29" s="5">
        <f>ICP!X29</f>
        <v>30841.41</v>
      </c>
      <c r="AD29" s="4">
        <f>IC!I29</f>
        <v>5</v>
      </c>
      <c r="AE29" s="4">
        <f>IC!J29</f>
        <v>0.35620000000000002</v>
      </c>
      <c r="AF29" s="4" t="str">
        <f>IC!K29</f>
        <v>NA</v>
      </c>
      <c r="AG29" s="4" t="str">
        <f>IC!L29</f>
        <v>NA</v>
      </c>
      <c r="AH29" s="4" t="str">
        <f>IC!M29</f>
        <v>NA</v>
      </c>
      <c r="AI29" s="4" t="str">
        <f>IC!N29</f>
        <v>NA</v>
      </c>
      <c r="AJ29" s="4" t="str">
        <f>IC!O29</f>
        <v>NA</v>
      </c>
      <c r="AK29" s="4">
        <f>IC!P29</f>
        <v>0.14069999999999999</v>
      </c>
      <c r="AL29" s="4">
        <f>IC!Q29</f>
        <v>4.984915715073301</v>
      </c>
      <c r="AM29" s="4">
        <f>IC!R29</f>
        <v>6.0075000000000003</v>
      </c>
      <c r="AN29" s="4">
        <f>IC!S29</f>
        <v>8.9899999999999994E-2</v>
      </c>
      <c r="AO29" s="4">
        <f>IC!T29</f>
        <v>4.0411984958071159</v>
      </c>
      <c r="AP29" s="4">
        <f>IC!U29</f>
        <v>4.4030000000000005</v>
      </c>
      <c r="AQ29" s="6">
        <v>1.1013795381472049</v>
      </c>
      <c r="AR29" s="6">
        <v>0.41918877727290632</v>
      </c>
      <c r="AS29" s="6">
        <v>2.6274070248549828</v>
      </c>
      <c r="AT29" s="6">
        <f>TOC_plate!Q29</f>
        <v>37.842532901604542</v>
      </c>
    </row>
    <row r="30" spans="1:46" x14ac:dyDescent="0.25">
      <c r="A30">
        <v>10</v>
      </c>
      <c r="B30">
        <v>60</v>
      </c>
      <c r="C30" t="s">
        <v>15</v>
      </c>
      <c r="D30">
        <v>55.249828979999997</v>
      </c>
      <c r="E30">
        <v>-4.4846640339999997</v>
      </c>
      <c r="F30">
        <v>346.106537</v>
      </c>
      <c r="G30">
        <v>1</v>
      </c>
      <c r="H30" s="4">
        <f>weight!P30</f>
        <v>0.67790931136085109</v>
      </c>
      <c r="I30" s="4">
        <f>weight!Q30</f>
        <v>67.790931136085106</v>
      </c>
      <c r="J30" s="4">
        <f>weight!Z30</f>
        <v>0.22255601209396067</v>
      </c>
      <c r="K30" s="4">
        <f>weight!AA30</f>
        <v>22.255601209396065</v>
      </c>
      <c r="L30" s="4">
        <f>weight!AB30</f>
        <v>77.744398790603938</v>
      </c>
      <c r="M30" s="5">
        <f>ph!J34</f>
        <v>4.91</v>
      </c>
      <c r="N30">
        <f>'dilution_IC-ICP'!I30</f>
        <v>5</v>
      </c>
      <c r="O30" s="5">
        <f>ICP!J30</f>
        <v>1209550.71</v>
      </c>
      <c r="P30" s="5">
        <f>ICP!K30</f>
        <v>654.97273063576608</v>
      </c>
      <c r="Q30" s="5">
        <f>ICP!L30</f>
        <v>667.28</v>
      </c>
      <c r="R30" s="5">
        <f>ICP!M30</f>
        <v>14564.4</v>
      </c>
      <c r="S30" s="5" t="str">
        <f>ICP!N30</f>
        <v>NA</v>
      </c>
      <c r="T30" s="5" t="str">
        <f>ICP!O30</f>
        <v>NA</v>
      </c>
      <c r="U30" s="5">
        <f>ICP!P30</f>
        <v>239938.97</v>
      </c>
      <c r="V30" s="5">
        <f>ICP!Q30</f>
        <v>2668.5593345172592</v>
      </c>
      <c r="W30" s="5">
        <f>ICP!R30</f>
        <v>2800.0749999999998</v>
      </c>
      <c r="X30" s="5">
        <f>ICP!S30</f>
        <v>7455653.4299999997</v>
      </c>
      <c r="Y30" s="5">
        <f>ICP!T30</f>
        <v>2083.4147844681925</v>
      </c>
      <c r="Z30" s="5">
        <f>ICP!U30</f>
        <v>2523.41</v>
      </c>
      <c r="AA30" s="5">
        <f>ICP!V30</f>
        <v>187620.07</v>
      </c>
      <c r="AB30" s="5">
        <f>ICP!W30</f>
        <v>2051.5980392988017</v>
      </c>
      <c r="AC30" s="5">
        <f>ICP!X30</f>
        <v>2515.085</v>
      </c>
      <c r="AD30" s="4">
        <f>IC!I30</f>
        <v>5</v>
      </c>
      <c r="AE30" s="4">
        <f>IC!J30</f>
        <v>0.43190000000000001</v>
      </c>
      <c r="AF30" s="4">
        <f>IC!K30</f>
        <v>9.7055240284119737</v>
      </c>
      <c r="AG30" s="4">
        <f>IC!L30</f>
        <v>9.6129999999999995</v>
      </c>
      <c r="AH30" s="4" t="str">
        <f>IC!M30</f>
        <v>NA</v>
      </c>
      <c r="AI30" s="4" t="str">
        <f>IC!N30</f>
        <v>NA</v>
      </c>
      <c r="AJ30" s="4" t="str">
        <f>IC!O30</f>
        <v>NA</v>
      </c>
      <c r="AK30" s="4">
        <f>IC!P30</f>
        <v>1.6199999999999999E-2</v>
      </c>
      <c r="AL30" s="4" t="str">
        <f>IC!Q30</f>
        <v>NA</v>
      </c>
      <c r="AM30" s="4">
        <f>IC!R30</f>
        <v>0.623</v>
      </c>
      <c r="AN30" s="4">
        <f>IC!S30</f>
        <v>3.1099999999999999E-2</v>
      </c>
      <c r="AO30" s="4" t="str">
        <f>IC!T30</f>
        <v>NA</v>
      </c>
      <c r="AP30" s="4" t="str">
        <f>IC!U30</f>
        <v>NA</v>
      </c>
      <c r="AQ30" s="6">
        <v>0.45371038610947484</v>
      </c>
      <c r="AR30" s="6">
        <v>0.11953935415812354</v>
      </c>
      <c r="AS30" s="6">
        <v>3.795489688770767</v>
      </c>
      <c r="AT30" s="6">
        <f>TOC_plate!Q30</f>
        <v>31.029813773694055</v>
      </c>
    </row>
    <row r="31" spans="1:46" x14ac:dyDescent="0.25">
      <c r="A31">
        <v>10</v>
      </c>
      <c r="B31">
        <v>70</v>
      </c>
      <c r="C31" t="s">
        <v>15</v>
      </c>
      <c r="D31">
        <v>55.249716999999997</v>
      </c>
      <c r="E31">
        <v>-4.4847170079999996</v>
      </c>
      <c r="F31">
        <v>332.89868200000001</v>
      </c>
      <c r="G31">
        <v>1</v>
      </c>
      <c r="H31" s="4">
        <f>weight!P31</f>
        <v>0.67705947543405987</v>
      </c>
      <c r="I31" s="4">
        <f>weight!Q31</f>
        <v>67.705947543405983</v>
      </c>
      <c r="J31" s="4">
        <f>weight!Z31</f>
        <v>0.24743923766015943</v>
      </c>
      <c r="K31" s="4">
        <f>weight!AA31</f>
        <v>24.743923766015943</v>
      </c>
      <c r="L31" s="4">
        <f>weight!AB31</f>
        <v>75.256076233984061</v>
      </c>
      <c r="M31" s="5">
        <f>ph!J35</f>
        <v>4.5599999999999996</v>
      </c>
      <c r="N31">
        <f>'dilution_IC-ICP'!I31</f>
        <v>5</v>
      </c>
      <c r="O31" s="5">
        <f>ICP!J31</f>
        <v>4085069.31</v>
      </c>
      <c r="P31" s="5">
        <f>ICP!K31</f>
        <v>2249.4465298952973</v>
      </c>
      <c r="Q31" s="5">
        <f>ICP!L31</f>
        <v>2255.4900000000002</v>
      </c>
      <c r="R31" s="5">
        <f>ICP!M31</f>
        <v>37522.51</v>
      </c>
      <c r="S31" s="5">
        <f>ICP!N31</f>
        <v>71.952635842128686</v>
      </c>
      <c r="T31" s="5">
        <f>ICP!O31</f>
        <v>72.814999999999998</v>
      </c>
      <c r="U31" s="5">
        <f>ICP!P31</f>
        <v>250918.46</v>
      </c>
      <c r="V31" s="5">
        <f>ICP!Q31</f>
        <v>2797.7582528955754</v>
      </c>
      <c r="W31" s="5">
        <f>ICP!R31</f>
        <v>2929.0550000000003</v>
      </c>
      <c r="X31" s="5">
        <f>ICP!S31</f>
        <v>93438208.609999999</v>
      </c>
      <c r="Y31" s="5">
        <f>ICP!T31</f>
        <v>36033.91077827871</v>
      </c>
      <c r="Z31" s="5">
        <f>ICP!U31</f>
        <v>31770.079999999998</v>
      </c>
      <c r="AA31" s="5">
        <f>ICP!V31</f>
        <v>2354539.5</v>
      </c>
      <c r="AB31" s="5">
        <f>ICP!W31</f>
        <v>36005.082128186317</v>
      </c>
      <c r="AC31" s="5">
        <f>ICP!X31</f>
        <v>31740.655000000002</v>
      </c>
      <c r="AD31" s="4">
        <f>IC!I31</f>
        <v>5</v>
      </c>
      <c r="AE31" s="4">
        <f>IC!J31</f>
        <v>0.40179999999999999</v>
      </c>
      <c r="AF31" s="4">
        <f>IC!K31</f>
        <v>8.9268946435777057</v>
      </c>
      <c r="AG31" s="4">
        <f>IC!L31</f>
        <v>8.8339999999999996</v>
      </c>
      <c r="AH31" s="4" t="str">
        <f>IC!M31</f>
        <v>NA</v>
      </c>
      <c r="AI31" s="4" t="str">
        <f>IC!N31</f>
        <v>NA</v>
      </c>
      <c r="AJ31" s="4" t="str">
        <f>IC!O31</f>
        <v>NA</v>
      </c>
      <c r="AK31" s="4">
        <f>IC!P31</f>
        <v>7.6499999999999999E-2</v>
      </c>
      <c r="AL31" s="4">
        <f>IC!Q31</f>
        <v>1.4656948185707543</v>
      </c>
      <c r="AM31" s="4">
        <f>IC!R31</f>
        <v>3.2549999999999999</v>
      </c>
      <c r="AN31" s="4">
        <f>IC!S31</f>
        <v>7.7899999999999997E-2</v>
      </c>
      <c r="AO31" s="4">
        <f>IC!T31</f>
        <v>3.3223806063565693</v>
      </c>
      <c r="AP31" s="4">
        <f>IC!U31</f>
        <v>3.3214999999999999</v>
      </c>
      <c r="AQ31" s="6">
        <v>1.6948862713245825</v>
      </c>
      <c r="AR31" s="6">
        <v>0.56100311971556971</v>
      </c>
      <c r="AS31" s="6">
        <v>3.0211708487180875</v>
      </c>
      <c r="AT31" s="6">
        <f>TOC_plate!Q31</f>
        <v>81.487328435696199</v>
      </c>
    </row>
    <row r="32" spans="1:46" x14ac:dyDescent="0.25">
      <c r="A32">
        <v>10</v>
      </c>
      <c r="B32">
        <v>80</v>
      </c>
      <c r="C32" t="s">
        <v>15</v>
      </c>
      <c r="D32">
        <v>55.249664029999998</v>
      </c>
      <c r="E32">
        <v>-4.4847579949999998</v>
      </c>
      <c r="F32">
        <v>325.21716300000003</v>
      </c>
      <c r="G32">
        <v>1</v>
      </c>
      <c r="H32" s="4">
        <f>weight!P32</f>
        <v>0.58950674794367386</v>
      </c>
      <c r="I32" s="4">
        <f>weight!Q32</f>
        <v>58.950674794367387</v>
      </c>
      <c r="J32" s="4">
        <f>weight!Z32</f>
        <v>0.15593665620666966</v>
      </c>
      <c r="K32" s="4">
        <f>weight!AA32</f>
        <v>15.593665620666966</v>
      </c>
      <c r="L32" s="4">
        <f>weight!AB32</f>
        <v>84.406334379333032</v>
      </c>
      <c r="M32" s="5">
        <f>ph!J36</f>
        <v>5.61</v>
      </c>
      <c r="N32">
        <f>'dilution_IC-ICP'!I32</f>
        <v>5</v>
      </c>
      <c r="O32" s="5">
        <f>ICP!J32</f>
        <v>4078635.35</v>
      </c>
      <c r="P32" s="5">
        <f>ICP!K32</f>
        <v>2245.8789019044775</v>
      </c>
      <c r="Q32" s="5">
        <f>ICP!L32</f>
        <v>2251.9349999999999</v>
      </c>
      <c r="R32" s="5">
        <f>ICP!M32</f>
        <v>12307.29</v>
      </c>
      <c r="S32" s="5" t="str">
        <f>ICP!N32</f>
        <v>NA</v>
      </c>
      <c r="T32" s="5" t="str">
        <f>ICP!O32</f>
        <v>NA</v>
      </c>
      <c r="U32" s="5">
        <f>ICP!P32</f>
        <v>289757.2</v>
      </c>
      <c r="V32" s="5">
        <f>ICP!Q32</f>
        <v>3254.7852367697483</v>
      </c>
      <c r="W32" s="5">
        <f>ICP!R32</f>
        <v>3385.31</v>
      </c>
      <c r="X32" s="5">
        <f>ICP!S32</f>
        <v>26643724.600000001</v>
      </c>
      <c r="Y32" s="5">
        <f>ICP!T32</f>
        <v>9659.8880821303865</v>
      </c>
      <c r="Z32" s="5">
        <f>ICP!U32</f>
        <v>9050.1649999999991</v>
      </c>
      <c r="AA32" s="5">
        <f>ICP!V32</f>
        <v>676805.02</v>
      </c>
      <c r="AB32" s="5">
        <f>ICP!W32</f>
        <v>9716.642335084287</v>
      </c>
      <c r="AC32" s="5">
        <f>ICP!X32</f>
        <v>9112.7950000000001</v>
      </c>
      <c r="AD32" s="4">
        <f>IC!I32</f>
        <v>5</v>
      </c>
      <c r="AE32" s="4">
        <f>IC!J32</f>
        <v>0.71099999999999997</v>
      </c>
      <c r="AF32" s="4">
        <f>IC!K32</f>
        <v>16.352790866978957</v>
      </c>
      <c r="AG32" s="4">
        <f>IC!L32</f>
        <v>15.618</v>
      </c>
      <c r="AH32" s="4" t="str">
        <f>IC!M32</f>
        <v>NA</v>
      </c>
      <c r="AI32" s="4" t="str">
        <f>IC!N32</f>
        <v>NA</v>
      </c>
      <c r="AJ32" s="4" t="str">
        <f>IC!O32</f>
        <v>NA</v>
      </c>
      <c r="AK32" s="4">
        <f>IC!P32</f>
        <v>0.27210000000000001</v>
      </c>
      <c r="AL32" s="4">
        <f>IC!Q32</f>
        <v>10.629407625086237</v>
      </c>
      <c r="AM32" s="4">
        <f>IC!R32</f>
        <v>11.57</v>
      </c>
      <c r="AN32" s="4">
        <f>IC!S32</f>
        <v>5.0900000000000001E-2</v>
      </c>
      <c r="AO32" s="4">
        <f>IC!T32</f>
        <v>2.6706144712166076</v>
      </c>
      <c r="AP32" s="4">
        <f>IC!U32</f>
        <v>3.0409999999999999</v>
      </c>
      <c r="AQ32" s="6">
        <v>0.42786154115848757</v>
      </c>
      <c r="AR32" s="6">
        <v>0.15952958150780358</v>
      </c>
      <c r="AS32" s="6">
        <v>2.6820200812572068</v>
      </c>
      <c r="AT32" s="6">
        <f>TOC_plate!Q32</f>
        <v>16.124278611673294</v>
      </c>
    </row>
    <row r="33" spans="1:46" x14ac:dyDescent="0.25">
      <c r="A33">
        <v>10</v>
      </c>
      <c r="B33">
        <v>90</v>
      </c>
      <c r="C33" t="s">
        <v>15</v>
      </c>
      <c r="D33">
        <v>55.249564030000002</v>
      </c>
      <c r="E33">
        <v>-4.4848389639999997</v>
      </c>
      <c r="F33">
        <v>322.37402300000002</v>
      </c>
      <c r="G33">
        <v>1</v>
      </c>
      <c r="H33" s="4">
        <f>weight!P33</f>
        <v>0.45537466365884827</v>
      </c>
      <c r="I33" s="4">
        <f>weight!Q33</f>
        <v>45.537466365884825</v>
      </c>
      <c r="J33" s="4">
        <f>weight!Z33</f>
        <v>9.6484134319162237E-2</v>
      </c>
      <c r="K33" s="4">
        <f>weight!AA33</f>
        <v>9.6484134319162234</v>
      </c>
      <c r="L33" s="4">
        <f>weight!AB33</f>
        <v>90.351586568083775</v>
      </c>
      <c r="M33" s="5">
        <f>ph!J37</f>
        <v>4.7500000000000009</v>
      </c>
      <c r="N33">
        <f>'dilution_IC-ICP'!I33</f>
        <v>5</v>
      </c>
      <c r="O33" s="5">
        <f>ICP!J33</f>
        <v>1168880.42</v>
      </c>
      <c r="P33" s="5">
        <f>ICP!K33</f>
        <v>632.42107271455257</v>
      </c>
      <c r="Q33" s="5">
        <f>ICP!L33</f>
        <v>644.81499999999994</v>
      </c>
      <c r="R33" s="5">
        <f>ICP!M33</f>
        <v>409.01</v>
      </c>
      <c r="S33" s="5" t="str">
        <f>ICP!N33</f>
        <v>NA</v>
      </c>
      <c r="T33" s="5" t="str">
        <f>ICP!O33</f>
        <v>NA</v>
      </c>
      <c r="U33" s="5">
        <f>ICP!P33</f>
        <v>15976.62</v>
      </c>
      <c r="V33" s="5">
        <f>ICP!Q33</f>
        <v>33.127872995289806</v>
      </c>
      <c r="W33" s="5">
        <f>ICP!R33</f>
        <v>169.09500000000003</v>
      </c>
      <c r="X33" s="5">
        <f>ICP!S33</f>
        <v>613065.92000000004</v>
      </c>
      <c r="Y33" s="5">
        <f>ICP!T33</f>
        <v>-618.40350133670802</v>
      </c>
      <c r="Z33" s="5">
        <f>ICP!U33</f>
        <v>195.93</v>
      </c>
      <c r="AA33" s="5">
        <f>ICP!V33</f>
        <v>16456.669999999998</v>
      </c>
      <c r="AB33" s="5">
        <f>ICP!W33</f>
        <v>-630.36313472597033</v>
      </c>
      <c r="AC33" s="5">
        <f>ICP!X33</f>
        <v>206.57499999999999</v>
      </c>
      <c r="AD33" s="4">
        <f>IC!I33</f>
        <v>5</v>
      </c>
      <c r="AE33" s="4">
        <f>IC!J33</f>
        <v>31.728499999999997</v>
      </c>
      <c r="AF33" s="4">
        <f>IC!K33</f>
        <v>819.28866042057689</v>
      </c>
      <c r="AG33" s="4">
        <f>IC!L33</f>
        <v>820.31299999999999</v>
      </c>
      <c r="AH33" s="4">
        <f>IC!M33</f>
        <v>0.43113333333333337</v>
      </c>
      <c r="AI33" s="4">
        <f>IC!N33</f>
        <v>20.931392717371931</v>
      </c>
      <c r="AJ33" s="4">
        <f>IC!O33</f>
        <v>21.457166666666669</v>
      </c>
      <c r="AK33" s="4">
        <f>IC!P33</f>
        <v>7.0333333333333345E-2</v>
      </c>
      <c r="AL33" s="4">
        <f>IC!Q33</f>
        <v>1.1903218526574622</v>
      </c>
      <c r="AM33" s="4">
        <f>IC!R33</f>
        <v>2.9845000000000006</v>
      </c>
      <c r="AN33" s="4">
        <f>IC!S33</f>
        <v>2.2666666666666668E-2</v>
      </c>
      <c r="AO33" s="4" t="str">
        <f>IC!T33</f>
        <v>NA</v>
      </c>
      <c r="AP33" s="4" t="str">
        <f>IC!U33</f>
        <v>NA</v>
      </c>
      <c r="AQ33" s="6">
        <v>0.10419620612413276</v>
      </c>
      <c r="AR33" s="6">
        <v>2.9858822190372239E-2</v>
      </c>
      <c r="AS33" s="6">
        <v>3.4896288091942913</v>
      </c>
      <c r="AT33" s="6">
        <f>TOC_plate!Q33</f>
        <v>2.8881953870135346</v>
      </c>
    </row>
    <row r="34" spans="1:46" x14ac:dyDescent="0.25">
      <c r="A34">
        <v>10</v>
      </c>
      <c r="B34">
        <v>100</v>
      </c>
      <c r="C34" t="s">
        <v>15</v>
      </c>
      <c r="D34">
        <v>55.249503009999998</v>
      </c>
      <c r="E34">
        <v>-4.4848600029999997</v>
      </c>
      <c r="F34">
        <v>323.51858499999997</v>
      </c>
      <c r="G34">
        <v>1</v>
      </c>
      <c r="H34" s="4">
        <f>weight!P34</f>
        <v>0.6475871110886996</v>
      </c>
      <c r="I34" s="4">
        <f>weight!Q34</f>
        <v>64.75871110886996</v>
      </c>
      <c r="J34" s="4">
        <f>weight!Z34</f>
        <v>0.1851749307827833</v>
      </c>
      <c r="K34" s="4">
        <f>weight!AA34</f>
        <v>18.517493078278331</v>
      </c>
      <c r="L34" s="4">
        <f>weight!AB34</f>
        <v>81.482506921721665</v>
      </c>
      <c r="M34" s="5">
        <f>ph!J43</f>
        <v>6.31</v>
      </c>
      <c r="N34">
        <f>'dilution_IC-ICP'!I34</f>
        <v>5</v>
      </c>
      <c r="O34" s="5">
        <f>ICP!J34</f>
        <v>2617190.59</v>
      </c>
      <c r="P34" s="5">
        <f>ICP!K34</f>
        <v>1435.5084251198259</v>
      </c>
      <c r="Q34" s="5">
        <f>ICP!L34</f>
        <v>1444.75</v>
      </c>
      <c r="R34" s="5">
        <f>ICP!M34</f>
        <v>7992.58</v>
      </c>
      <c r="S34" s="5" t="str">
        <f>ICP!N34</f>
        <v>NA</v>
      </c>
      <c r="T34" s="5" t="str">
        <f>ICP!O34</f>
        <v>NA</v>
      </c>
      <c r="U34" s="5">
        <f>ICP!P34</f>
        <v>284383.96000000002</v>
      </c>
      <c r="V34" s="5">
        <f>ICP!Q34</f>
        <v>3191.5567265031414</v>
      </c>
      <c r="W34" s="5">
        <f>ICP!R34</f>
        <v>3322.19</v>
      </c>
      <c r="X34" s="5">
        <f>ICP!S34</f>
        <v>21114091.350000001</v>
      </c>
      <c r="Y34" s="5">
        <f>ICP!T34</f>
        <v>7476.494123805287</v>
      </c>
      <c r="Z34" s="5">
        <f>ICP!U34</f>
        <v>7169.28</v>
      </c>
      <c r="AA34" s="5">
        <f>ICP!V34</f>
        <v>537524.24</v>
      </c>
      <c r="AB34" s="5">
        <f>ICP!W34</f>
        <v>7534.2502801947121</v>
      </c>
      <c r="AC34" s="5">
        <f>ICP!X34</f>
        <v>7234.2950000000001</v>
      </c>
      <c r="AD34" s="4">
        <f>IC!I34</f>
        <v>5</v>
      </c>
      <c r="AE34" s="4">
        <f>IC!J34</f>
        <v>1.5415000000000001</v>
      </c>
      <c r="AF34" s="4">
        <f>IC!K34</f>
        <v>37.194853279194248</v>
      </c>
      <c r="AG34" s="4">
        <f>IC!L34</f>
        <v>36.713999999999999</v>
      </c>
      <c r="AH34" s="4">
        <f>IC!M34</f>
        <v>5.4300000000000001E-2</v>
      </c>
      <c r="AI34" s="4" t="str">
        <f>IC!N34</f>
        <v>NA</v>
      </c>
      <c r="AJ34" s="4" t="str">
        <f>IC!O34</f>
        <v>NA</v>
      </c>
      <c r="AK34" s="4">
        <f>IC!P34</f>
        <v>0.19439999999999999</v>
      </c>
      <c r="AL34" s="4">
        <f>IC!Q34</f>
        <v>7.2916829568365777</v>
      </c>
      <c r="AM34" s="4">
        <f>IC!R34</f>
        <v>8.2789999999999999</v>
      </c>
      <c r="AN34" s="4">
        <f>IC!S34</f>
        <v>9.4899999999999998E-2</v>
      </c>
      <c r="AO34" s="4">
        <f>IC!T34</f>
        <v>4.2169143963956426</v>
      </c>
      <c r="AP34" s="4">
        <f>IC!U34</f>
        <v>4.5789999999999997</v>
      </c>
      <c r="AQ34" s="6">
        <v>0.42542762131208955</v>
      </c>
      <c r="AR34" s="6">
        <v>0.1753962741773607</v>
      </c>
      <c r="AS34" s="6">
        <v>2.4255225677251113</v>
      </c>
      <c r="AT34" s="6">
        <f>TOC_plate!Q34</f>
        <v>11.311982106671577</v>
      </c>
    </row>
    <row r="35" spans="1:46" x14ac:dyDescent="0.25">
      <c r="A35">
        <v>10</v>
      </c>
      <c r="B35">
        <v>0</v>
      </c>
      <c r="C35" t="s">
        <v>36</v>
      </c>
      <c r="D35">
        <v>55.250359000000003</v>
      </c>
      <c r="E35">
        <v>-4.484305</v>
      </c>
      <c r="F35" t="s">
        <v>26</v>
      </c>
      <c r="G35">
        <v>1</v>
      </c>
      <c r="H35" s="4">
        <f>weight!P35</f>
        <v>0.87355038630281323</v>
      </c>
      <c r="I35" s="4">
        <f>weight!Q35</f>
        <v>87.355038630281328</v>
      </c>
      <c r="J35" s="4">
        <f>weight!Z35</f>
        <v>0.51753531417437848</v>
      </c>
      <c r="K35" s="4">
        <f>weight!AA35</f>
        <v>51.753531417437848</v>
      </c>
      <c r="L35" s="4">
        <f>weight!AB35</f>
        <v>48.246468582562152</v>
      </c>
      <c r="M35" s="5">
        <f>ph!J44</f>
        <v>6.27</v>
      </c>
      <c r="N35">
        <f>'dilution_IC-ICP'!I35</f>
        <v>5</v>
      </c>
      <c r="O35" s="5">
        <f>ICP!J35</f>
        <v>5287458.67</v>
      </c>
      <c r="P35" s="5">
        <f>ICP!K35</f>
        <v>2916.1709012933602</v>
      </c>
      <c r="Q35" s="5">
        <f>ICP!L35</f>
        <v>2919.5949999999998</v>
      </c>
      <c r="R35" s="5">
        <f>ICP!M35</f>
        <v>7019.4</v>
      </c>
      <c r="S35" s="5" t="str">
        <f>ICP!N35</f>
        <v>NA</v>
      </c>
      <c r="T35" s="5" t="str">
        <f>ICP!O35</f>
        <v>NA</v>
      </c>
      <c r="U35" s="5">
        <f>ICP!P35</f>
        <v>165465.04999999999</v>
      </c>
      <c r="V35" s="5">
        <f>ICP!Q35</f>
        <v>1792.2026083493554</v>
      </c>
      <c r="W35" s="5">
        <f>ICP!R35</f>
        <v>1925.1949999999999</v>
      </c>
      <c r="X35" s="5">
        <f>ICP!S35</f>
        <v>19092215.550000001</v>
      </c>
      <c r="Y35" s="5">
        <f>ICP!T35</f>
        <v>6678.1497840240318</v>
      </c>
      <c r="Z35" s="5">
        <f>ICP!U35</f>
        <v>6481.5499999999993</v>
      </c>
      <c r="AA35" s="5">
        <f>ICP!V35</f>
        <v>488811.88</v>
      </c>
      <c r="AB35" s="5">
        <f>ICP!W35</f>
        <v>6770.9757821705007</v>
      </c>
      <c r="AC35" s="5">
        <f>ICP!X35</f>
        <v>6577.3050000000003</v>
      </c>
      <c r="AD35" s="4">
        <f>IC!I35</f>
        <v>5</v>
      </c>
      <c r="AE35" s="4">
        <f>IC!J35</f>
        <v>0.27139999999999997</v>
      </c>
      <c r="AF35" s="4" t="str">
        <f>IC!K35</f>
        <v>NA</v>
      </c>
      <c r="AG35" s="4" t="str">
        <f>IC!L35</f>
        <v>NA</v>
      </c>
      <c r="AH35" s="4" t="str">
        <f>IC!M35</f>
        <v>NA</v>
      </c>
      <c r="AI35" s="4" t="str">
        <f>IC!N35</f>
        <v>NA</v>
      </c>
      <c r="AJ35" s="4" t="str">
        <f>IC!O35</f>
        <v>NA</v>
      </c>
      <c r="AK35" s="4">
        <f>IC!P35</f>
        <v>0.13619999999999999</v>
      </c>
      <c r="AL35" s="4">
        <f>IC!Q35</f>
        <v>4.7916111976071045</v>
      </c>
      <c r="AM35" s="4">
        <f>IC!R35</f>
        <v>5.8155000000000001</v>
      </c>
      <c r="AN35" s="4">
        <f>IC!S35</f>
        <v>3.3500000000000002E-2</v>
      </c>
      <c r="AO35" s="4">
        <f>IC!T35</f>
        <v>2.0591231371685343</v>
      </c>
      <c r="AP35" s="4">
        <f>IC!U35</f>
        <v>2.4344999999999999</v>
      </c>
      <c r="AQ35" s="6">
        <v>0.29652229678892977</v>
      </c>
      <c r="AR35" s="6">
        <v>0.10259434256927605</v>
      </c>
      <c r="AS35" s="6">
        <v>2.890240235115356</v>
      </c>
      <c r="AT35" s="6">
        <f>TOC_plate!Q35</f>
        <v>13.663888964841929</v>
      </c>
    </row>
    <row r="36" spans="1:46" x14ac:dyDescent="0.25">
      <c r="A36">
        <v>10</v>
      </c>
      <c r="B36">
        <v>10</v>
      </c>
      <c r="C36" t="s">
        <v>36</v>
      </c>
      <c r="D36">
        <v>55.250242</v>
      </c>
      <c r="E36">
        <v>-4.4843479999999998</v>
      </c>
      <c r="F36" t="s">
        <v>26</v>
      </c>
      <c r="G36">
        <v>1</v>
      </c>
      <c r="H36" s="4">
        <f>weight!P36</f>
        <v>0.40073231515831054</v>
      </c>
      <c r="I36" s="4">
        <f>weight!Q36</f>
        <v>40.073231515831054</v>
      </c>
      <c r="J36" s="4">
        <f>weight!Z36</f>
        <v>7.1293737446955968E-2</v>
      </c>
      <c r="K36" s="4">
        <f>weight!AA36</f>
        <v>7.1293737446955969</v>
      </c>
      <c r="L36" s="4">
        <f>weight!AB36</f>
        <v>92.870626255304401</v>
      </c>
      <c r="M36" s="5">
        <f>ph!J45</f>
        <v>6.98</v>
      </c>
      <c r="N36">
        <f>'dilution_IC-ICP'!I36</f>
        <v>5</v>
      </c>
      <c r="O36" s="5">
        <f>ICP!J36</f>
        <v>19527969.289999999</v>
      </c>
      <c r="P36" s="5">
        <f>ICP!K36</f>
        <v>10812.527778159712</v>
      </c>
      <c r="Q36" s="5">
        <f>ICP!L36</f>
        <v>10784.939999999999</v>
      </c>
      <c r="R36" s="5">
        <f>ICP!M36</f>
        <v>30868.39</v>
      </c>
      <c r="S36" s="5">
        <f>ICP!N36</f>
        <v>59.026025148777364</v>
      </c>
      <c r="T36" s="5" t="str">
        <f>ICP!O36</f>
        <v>NA</v>
      </c>
      <c r="U36" s="5">
        <f>ICP!P36</f>
        <v>458195.19</v>
      </c>
      <c r="V36" s="5">
        <f>ICP!Q36</f>
        <v>5236.8450703155322</v>
      </c>
      <c r="W36" s="5">
        <f>ICP!R36</f>
        <v>5364.0250000000005</v>
      </c>
      <c r="X36" s="5">
        <f>ICP!S36</f>
        <v>58695175.789999999</v>
      </c>
      <c r="Y36" s="5">
        <f>ICP!T36</f>
        <v>22315.50948049307</v>
      </c>
      <c r="Z36" s="5">
        <f>ICP!U36</f>
        <v>19952.355</v>
      </c>
      <c r="AA36" s="5">
        <f>ICP!V36</f>
        <v>1497035.86</v>
      </c>
      <c r="AB36" s="5">
        <f>ICP!W36</f>
        <v>22568.848277579731</v>
      </c>
      <c r="AC36" s="5">
        <f>ICP!X36</f>
        <v>20175.37</v>
      </c>
      <c r="AD36" s="4">
        <f>IC!I36</f>
        <v>5</v>
      </c>
      <c r="AE36" s="4">
        <f>IC!J36</f>
        <v>0.37059999999999998</v>
      </c>
      <c r="AF36" s="4">
        <f>IC!K36</f>
        <v>8.1198103642810544</v>
      </c>
      <c r="AG36" s="4">
        <f>IC!L36</f>
        <v>8.0250000000000004</v>
      </c>
      <c r="AH36" s="4" t="str">
        <f>IC!M36</f>
        <v>NA</v>
      </c>
      <c r="AI36" s="4" t="str">
        <f>IC!N36</f>
        <v>NA</v>
      </c>
      <c r="AJ36" s="4" t="str">
        <f>IC!O36</f>
        <v>NA</v>
      </c>
      <c r="AK36" s="4">
        <f>IC!P36</f>
        <v>2.87E-2</v>
      </c>
      <c r="AL36" s="4" t="str">
        <f>IC!Q36</f>
        <v>NA</v>
      </c>
      <c r="AM36" s="4">
        <f>IC!R36</f>
        <v>1.1679999999999999</v>
      </c>
      <c r="AN36" s="4">
        <f>IC!S36</f>
        <v>2.7400000000000001E-2</v>
      </c>
      <c r="AO36" s="4" t="str">
        <f>IC!T36</f>
        <v>NA</v>
      </c>
      <c r="AP36" s="4" t="str">
        <f>IC!U36</f>
        <v>NA</v>
      </c>
      <c r="AQ36" s="6">
        <v>0.651658930579193</v>
      </c>
      <c r="AR36" s="6">
        <v>0.2243827622251198</v>
      </c>
      <c r="AS36" s="6">
        <v>2.904229024176971</v>
      </c>
      <c r="AT36" s="6">
        <f>TOC_plate!Q36</f>
        <v>29.376536074500482</v>
      </c>
    </row>
    <row r="37" spans="1:46" x14ac:dyDescent="0.25">
      <c r="A37">
        <v>10</v>
      </c>
      <c r="B37">
        <v>20</v>
      </c>
      <c r="C37" t="s">
        <v>36</v>
      </c>
      <c r="D37">
        <v>55.250151000000002</v>
      </c>
      <c r="E37">
        <v>-4.484407</v>
      </c>
      <c r="F37" t="s">
        <v>26</v>
      </c>
      <c r="G37">
        <v>1</v>
      </c>
      <c r="H37" s="4">
        <f>weight!P37</f>
        <v>0.53703825280112039</v>
      </c>
      <c r="I37" s="4">
        <f>weight!Q37</f>
        <v>53.703825280112042</v>
      </c>
      <c r="J37" s="4">
        <f>weight!Z37</f>
        <v>0.1161079076236563</v>
      </c>
      <c r="K37" s="4">
        <f>weight!AA37</f>
        <v>11.61079076236563</v>
      </c>
      <c r="L37" s="4">
        <f>weight!AB37</f>
        <v>88.389209237634375</v>
      </c>
      <c r="M37" s="5">
        <f>ph!J46</f>
        <v>5.3</v>
      </c>
      <c r="N37">
        <f>'dilution_IC-ICP'!I37</f>
        <v>5</v>
      </c>
      <c r="O37" s="5">
        <f>ICP!J37</f>
        <v>4794726.8</v>
      </c>
      <c r="P37" s="5">
        <f>ICP!K37</f>
        <v>2642.9512960454049</v>
      </c>
      <c r="Q37" s="5">
        <f>ICP!L37</f>
        <v>2647.45</v>
      </c>
      <c r="R37" s="5">
        <f>ICP!M37</f>
        <v>8171.34</v>
      </c>
      <c r="S37" s="5" t="str">
        <f>ICP!N37</f>
        <v>NA</v>
      </c>
      <c r="T37" s="5" t="str">
        <f>ICP!O37</f>
        <v>NA</v>
      </c>
      <c r="U37" s="5">
        <f>ICP!P37</f>
        <v>209916.93</v>
      </c>
      <c r="V37" s="5">
        <f>ICP!Q37</f>
        <v>2315.2810770107139</v>
      </c>
      <c r="W37" s="5">
        <f>ICP!R37</f>
        <v>2447.39</v>
      </c>
      <c r="X37" s="5">
        <f>ICP!S37</f>
        <v>17414355.16</v>
      </c>
      <c r="Y37" s="5">
        <f>ICP!T37</f>
        <v>6015.6410654866868</v>
      </c>
      <c r="Z37" s="5">
        <f>ICP!U37</f>
        <v>5910.83</v>
      </c>
      <c r="AA37" s="5">
        <f>ICP!V37</f>
        <v>442528.13</v>
      </c>
      <c r="AB37" s="5">
        <f>ICP!W37</f>
        <v>6045.7552006193691</v>
      </c>
      <c r="AC37" s="5">
        <f>ICP!X37</f>
        <v>5953.0650000000005</v>
      </c>
      <c r="AD37" s="4">
        <f>IC!I37</f>
        <v>5</v>
      </c>
      <c r="AE37" s="4">
        <f>IC!J37</f>
        <v>0.39029999999999998</v>
      </c>
      <c r="AF37" s="4">
        <f>IC!K37</f>
        <v>8.3045676091855274</v>
      </c>
      <c r="AG37" s="4">
        <f>IC!L37</f>
        <v>7.4729999999999999</v>
      </c>
      <c r="AH37" s="4" t="str">
        <f>IC!M37</f>
        <v>NA</v>
      </c>
      <c r="AI37" s="4" t="str">
        <f>IC!N37</f>
        <v>NA</v>
      </c>
      <c r="AJ37" s="4" t="str">
        <f>IC!O37</f>
        <v>NA</v>
      </c>
      <c r="AK37" s="4">
        <f>IC!P37</f>
        <v>0.29659999999999997</v>
      </c>
      <c r="AL37" s="4">
        <f>IC!Q37</f>
        <v>11.681843331291084</v>
      </c>
      <c r="AM37" s="4">
        <f>IC!R37</f>
        <v>12.608499999999999</v>
      </c>
      <c r="AN37" s="4">
        <f>IC!S37</f>
        <v>3.39E-2</v>
      </c>
      <c r="AO37" s="4">
        <f>IC!T37</f>
        <v>2.0731804092156163</v>
      </c>
      <c r="AP37" s="4">
        <f>IC!U37</f>
        <v>2.4464999999999999</v>
      </c>
      <c r="AQ37" s="6">
        <v>0.5670405523430474</v>
      </c>
      <c r="AR37" s="6">
        <v>0.19418013702166662</v>
      </c>
      <c r="AS37" s="6">
        <v>2.9201779391049509</v>
      </c>
      <c r="AT37" s="6">
        <f>TOC_plate!Q37</f>
        <v>9.1887454600804794</v>
      </c>
    </row>
    <row r="38" spans="1:46" x14ac:dyDescent="0.25">
      <c r="A38">
        <v>10</v>
      </c>
      <c r="B38">
        <v>30</v>
      </c>
      <c r="C38" t="s">
        <v>36</v>
      </c>
      <c r="D38">
        <v>55.250086979999999</v>
      </c>
      <c r="E38">
        <v>-4.4845200329999999</v>
      </c>
      <c r="F38">
        <v>328.90618899999998</v>
      </c>
      <c r="G38">
        <v>0</v>
      </c>
      <c r="H38" s="4" t="str">
        <f>weight!P38</f>
        <v>NA</v>
      </c>
      <c r="I38" s="4" t="str">
        <f>weight!Q38</f>
        <v>NA</v>
      </c>
      <c r="J38" s="4" t="str">
        <f>weight!Z38</f>
        <v>NA</v>
      </c>
      <c r="K38" s="4" t="str">
        <f>weight!AA38</f>
        <v>NA</v>
      </c>
      <c r="L38" s="4" t="str">
        <f>weight!AB38</f>
        <v>NA</v>
      </c>
      <c r="M38" s="5" t="str">
        <f>ph!J47</f>
        <v>NA</v>
      </c>
      <c r="N38" t="str">
        <f>'dilution_IC-ICP'!I38</f>
        <v>NA</v>
      </c>
      <c r="O38" s="5" t="str">
        <f>ICP!J38</f>
        <v>NA</v>
      </c>
      <c r="P38" s="5" t="str">
        <f>ICP!K38</f>
        <v>NA</v>
      </c>
      <c r="Q38" s="5" t="str">
        <f>ICP!L38</f>
        <v>NA</v>
      </c>
      <c r="R38" s="5" t="str">
        <f>ICP!M38</f>
        <v>NA</v>
      </c>
      <c r="S38" s="5" t="str">
        <f>ICP!N38</f>
        <v>NA</v>
      </c>
      <c r="T38" s="5" t="str">
        <f>ICP!O38</f>
        <v>NA</v>
      </c>
      <c r="U38" s="5" t="str">
        <f>ICP!P38</f>
        <v>NA</v>
      </c>
      <c r="V38" s="5" t="str">
        <f>ICP!Q38</f>
        <v>NA</v>
      </c>
      <c r="W38" s="5" t="str">
        <f>ICP!R38</f>
        <v>NA</v>
      </c>
      <c r="X38" s="5" t="str">
        <f>ICP!S38</f>
        <v>NA</v>
      </c>
      <c r="Y38" s="5" t="str">
        <f>ICP!T38</f>
        <v>NA</v>
      </c>
      <c r="Z38" s="5" t="str">
        <f>ICP!U38</f>
        <v>NA</v>
      </c>
      <c r="AA38" s="5" t="str">
        <f>ICP!V38</f>
        <v>NA</v>
      </c>
      <c r="AB38" s="5" t="str">
        <f>ICP!W38</f>
        <v>NA</v>
      </c>
      <c r="AC38" s="5" t="str">
        <f>ICP!X38</f>
        <v>NA</v>
      </c>
      <c r="AD38" s="4" t="str">
        <f>IC!I38</f>
        <v>NA</v>
      </c>
      <c r="AE38" s="4" t="str">
        <f>IC!J38</f>
        <v>NA</v>
      </c>
      <c r="AF38" s="4" t="str">
        <f>IC!K38</f>
        <v>NA</v>
      </c>
      <c r="AG38" s="4" t="str">
        <f>IC!L38</f>
        <v>NA</v>
      </c>
      <c r="AH38" s="4" t="str">
        <f>IC!M38</f>
        <v>NA</v>
      </c>
      <c r="AI38" s="4" t="str">
        <f>IC!N38</f>
        <v>NA</v>
      </c>
      <c r="AJ38" s="4" t="str">
        <f>IC!O38</f>
        <v>NA</v>
      </c>
      <c r="AK38" s="4" t="str">
        <f>IC!P38</f>
        <v>NA</v>
      </c>
      <c r="AL38" s="4" t="str">
        <f>IC!Q38</f>
        <v>NA</v>
      </c>
      <c r="AM38" s="4" t="str">
        <f>IC!R38</f>
        <v>NA</v>
      </c>
      <c r="AN38" s="4" t="str">
        <f>IC!S38</f>
        <v>NA</v>
      </c>
      <c r="AO38" s="4" t="str">
        <f>IC!T38</f>
        <v>NA</v>
      </c>
      <c r="AP38" s="4" t="str">
        <f>IC!U38</f>
        <v>NA</v>
      </c>
      <c r="AQ38" s="6" t="s">
        <v>26</v>
      </c>
      <c r="AR38" s="6" t="s">
        <v>26</v>
      </c>
      <c r="AS38" s="6" t="s">
        <v>26</v>
      </c>
      <c r="AT38" s="6" t="str">
        <f>TOC_plate!Q38</f>
        <v>NA</v>
      </c>
    </row>
    <row r="39" spans="1:46" x14ac:dyDescent="0.25">
      <c r="A39">
        <v>10</v>
      </c>
      <c r="B39">
        <v>40</v>
      </c>
      <c r="C39" t="s">
        <v>36</v>
      </c>
      <c r="D39">
        <v>55.250025039999997</v>
      </c>
      <c r="E39">
        <v>-4.4846050259999997</v>
      </c>
      <c r="F39">
        <v>341.68426499999998</v>
      </c>
      <c r="G39">
        <v>0</v>
      </c>
      <c r="H39" s="4" t="str">
        <f>weight!P39</f>
        <v>NA</v>
      </c>
      <c r="I39" s="4" t="str">
        <f>weight!Q39</f>
        <v>NA</v>
      </c>
      <c r="J39" s="4" t="str">
        <f>weight!Z39</f>
        <v>NA</v>
      </c>
      <c r="K39" s="4" t="str">
        <f>weight!AA39</f>
        <v>NA</v>
      </c>
      <c r="L39" s="4" t="str">
        <f>weight!AB39</f>
        <v>NA</v>
      </c>
      <c r="M39" s="5" t="str">
        <f>ph!J48</f>
        <v>NA</v>
      </c>
      <c r="N39" t="str">
        <f>'dilution_IC-ICP'!I39</f>
        <v>NA</v>
      </c>
      <c r="O39" s="5" t="str">
        <f>ICP!J39</f>
        <v>NA</v>
      </c>
      <c r="P39" s="5" t="str">
        <f>ICP!K39</f>
        <v>NA</v>
      </c>
      <c r="Q39" s="5" t="str">
        <f>ICP!L39</f>
        <v>NA</v>
      </c>
      <c r="R39" s="5" t="str">
        <f>ICP!M39</f>
        <v>NA</v>
      </c>
      <c r="S39" s="5" t="str">
        <f>ICP!N39</f>
        <v>NA</v>
      </c>
      <c r="T39" s="5" t="str">
        <f>ICP!O39</f>
        <v>NA</v>
      </c>
      <c r="U39" s="5" t="str">
        <f>ICP!P39</f>
        <v>NA</v>
      </c>
      <c r="V39" s="5" t="str">
        <f>ICP!Q39</f>
        <v>NA</v>
      </c>
      <c r="W39" s="5" t="str">
        <f>ICP!R39</f>
        <v>NA</v>
      </c>
      <c r="X39" s="5" t="str">
        <f>ICP!S39</f>
        <v>NA</v>
      </c>
      <c r="Y39" s="5" t="str">
        <f>ICP!T39</f>
        <v>NA</v>
      </c>
      <c r="Z39" s="5" t="str">
        <f>ICP!U39</f>
        <v>NA</v>
      </c>
      <c r="AA39" s="5" t="str">
        <f>ICP!V39</f>
        <v>NA</v>
      </c>
      <c r="AB39" s="5" t="str">
        <f>ICP!W39</f>
        <v>NA</v>
      </c>
      <c r="AC39" s="5" t="str">
        <f>ICP!X39</f>
        <v>NA</v>
      </c>
      <c r="AD39" s="4" t="str">
        <f>IC!I39</f>
        <v>NA</v>
      </c>
      <c r="AE39" s="4" t="str">
        <f>IC!J39</f>
        <v>NA</v>
      </c>
      <c r="AF39" s="4" t="str">
        <f>IC!K39</f>
        <v>NA</v>
      </c>
      <c r="AG39" s="4" t="str">
        <f>IC!L39</f>
        <v>NA</v>
      </c>
      <c r="AH39" s="4" t="str">
        <f>IC!M39</f>
        <v>NA</v>
      </c>
      <c r="AI39" s="4" t="str">
        <f>IC!N39</f>
        <v>NA</v>
      </c>
      <c r="AJ39" s="4" t="str">
        <f>IC!O39</f>
        <v>NA</v>
      </c>
      <c r="AK39" s="4" t="str">
        <f>IC!P39</f>
        <v>NA</v>
      </c>
      <c r="AL39" s="4" t="str">
        <f>IC!Q39</f>
        <v>NA</v>
      </c>
      <c r="AM39" s="4" t="str">
        <f>IC!R39</f>
        <v>NA</v>
      </c>
      <c r="AN39" s="4" t="str">
        <f>IC!S39</f>
        <v>NA</v>
      </c>
      <c r="AO39" s="4" t="str">
        <f>IC!T39</f>
        <v>NA</v>
      </c>
      <c r="AP39" s="4" t="str">
        <f>IC!U39</f>
        <v>NA</v>
      </c>
      <c r="AQ39" s="6" t="s">
        <v>26</v>
      </c>
      <c r="AR39" s="6" t="s">
        <v>26</v>
      </c>
      <c r="AS39" s="6" t="s">
        <v>26</v>
      </c>
      <c r="AT39" s="6" t="str">
        <f>TOC_plate!Q39</f>
        <v>NA</v>
      </c>
    </row>
    <row r="40" spans="1:46" x14ac:dyDescent="0.25">
      <c r="A40">
        <v>10</v>
      </c>
      <c r="B40">
        <v>50</v>
      </c>
      <c r="C40" t="s">
        <v>36</v>
      </c>
      <c r="D40">
        <v>55.249939040000001</v>
      </c>
      <c r="E40">
        <v>-4.4846600109999999</v>
      </c>
      <c r="F40">
        <v>346.04257200000001</v>
      </c>
      <c r="G40">
        <v>1</v>
      </c>
      <c r="H40" s="4">
        <f>weight!P40</f>
        <v>0.88194185817249759</v>
      </c>
      <c r="I40" s="4">
        <f>weight!Q40</f>
        <v>88.19418581724976</v>
      </c>
      <c r="J40" s="4">
        <f>weight!Z40</f>
        <v>0.47373029772329339</v>
      </c>
      <c r="K40" s="4">
        <f>weight!AA40</f>
        <v>47.373029772329339</v>
      </c>
      <c r="L40" s="4">
        <f>weight!AB40</f>
        <v>52.626970227670661</v>
      </c>
      <c r="M40" s="5">
        <f>ph!J49</f>
        <v>5.12</v>
      </c>
      <c r="N40">
        <f>'dilution_IC-ICP'!I40</f>
        <v>5</v>
      </c>
      <c r="O40" s="5">
        <f>ICP!J40</f>
        <v>2866866.31</v>
      </c>
      <c r="P40" s="5">
        <f>ICP!K40</f>
        <v>1573.9535020709047</v>
      </c>
      <c r="Q40" s="5">
        <f>ICP!L40</f>
        <v>1582.6499999999999</v>
      </c>
      <c r="R40" s="5">
        <f>ICP!M40</f>
        <v>56806.76</v>
      </c>
      <c r="S40" s="5">
        <f>ICP!N40</f>
        <v>109.41513911277306</v>
      </c>
      <c r="T40" s="5">
        <f>ICP!O40</f>
        <v>110.265</v>
      </c>
      <c r="U40" s="5">
        <f>ICP!P40</f>
        <v>468353.4</v>
      </c>
      <c r="V40" s="5">
        <f>ICP!Q40</f>
        <v>5356.3797431154353</v>
      </c>
      <c r="W40" s="5">
        <f>ICP!R40</f>
        <v>5483.3550000000005</v>
      </c>
      <c r="X40" s="5">
        <f>ICP!S40</f>
        <v>38082702.770000003</v>
      </c>
      <c r="Y40" s="5">
        <f>ICP!T40</f>
        <v>14176.606406223707</v>
      </c>
      <c r="Z40" s="5">
        <f>ICP!U40</f>
        <v>12941.095000000001</v>
      </c>
      <c r="AA40" s="5">
        <f>ICP!V40</f>
        <v>960077.72</v>
      </c>
      <c r="AB40" s="5">
        <f>ICP!W40</f>
        <v>14155.245348702658</v>
      </c>
      <c r="AC40" s="5">
        <f>ICP!X40</f>
        <v>12933.334999999999</v>
      </c>
      <c r="AD40" s="4">
        <f>IC!I40</f>
        <v>5</v>
      </c>
      <c r="AE40" s="4">
        <f>IC!J40</f>
        <v>0.34029999999999999</v>
      </c>
      <c r="AF40" s="4" t="str">
        <f>IC!K40</f>
        <v>NA</v>
      </c>
      <c r="AG40" s="4">
        <f>IC!L40</f>
        <v>7.2414999999999994</v>
      </c>
      <c r="AH40" s="4" t="str">
        <f>IC!M40</f>
        <v>NA</v>
      </c>
      <c r="AI40" s="4" t="str">
        <f>IC!N40</f>
        <v>NA</v>
      </c>
      <c r="AJ40" s="4" t="str">
        <f>IC!O40</f>
        <v>NA</v>
      </c>
      <c r="AK40" s="4">
        <f>IC!P40</f>
        <v>1.15E-2</v>
      </c>
      <c r="AL40" s="4" t="str">
        <f>IC!Q40</f>
        <v>NA</v>
      </c>
      <c r="AM40" s="4">
        <f>IC!R40</f>
        <v>0.42049999999999998</v>
      </c>
      <c r="AN40" s="4">
        <f>IC!S40</f>
        <v>4.3799999999999999E-2</v>
      </c>
      <c r="AO40" s="4">
        <f>IC!T40</f>
        <v>2.0848660043465301</v>
      </c>
      <c r="AP40" s="4" t="str">
        <f>IC!U40</f>
        <v>NA</v>
      </c>
      <c r="AQ40" s="6">
        <v>0.74242257447145599</v>
      </c>
      <c r="AR40" s="6">
        <v>0.20426441210236088</v>
      </c>
      <c r="AS40" s="6">
        <v>3.6346153832191463</v>
      </c>
      <c r="AT40" s="6">
        <f>TOC_plate!Q40</f>
        <v>47.827288769962564</v>
      </c>
    </row>
    <row r="41" spans="1:46" x14ac:dyDescent="0.25">
      <c r="A41">
        <v>10</v>
      </c>
      <c r="B41">
        <v>60</v>
      </c>
      <c r="C41" t="s">
        <v>36</v>
      </c>
      <c r="D41">
        <v>55.249828979999997</v>
      </c>
      <c r="E41">
        <v>-4.4846640339999997</v>
      </c>
      <c r="F41">
        <v>346.106537</v>
      </c>
      <c r="G41">
        <v>1</v>
      </c>
      <c r="H41" s="4">
        <f>weight!P41</f>
        <v>0.48469492958327315</v>
      </c>
      <c r="I41" s="4">
        <f>weight!Q41</f>
        <v>48.469492958327315</v>
      </c>
      <c r="J41" s="4">
        <f>weight!Z41</f>
        <v>9.9539197386841013E-2</v>
      </c>
      <c r="K41" s="4">
        <f>weight!AA41</f>
        <v>9.9539197386841014</v>
      </c>
      <c r="L41" s="4">
        <f>weight!AB41</f>
        <v>90.046080261315893</v>
      </c>
      <c r="M41" s="5">
        <f>ph!J50</f>
        <v>4.96</v>
      </c>
      <c r="N41">
        <f>'dilution_IC-ICP'!I41</f>
        <v>5</v>
      </c>
      <c r="O41" s="5">
        <f>ICP!J41</f>
        <v>1883667.26</v>
      </c>
      <c r="P41" s="5">
        <f>ICP!K41</f>
        <v>1028.7700611841506</v>
      </c>
      <c r="Q41" s="5">
        <f>ICP!L41</f>
        <v>1039.6099999999999</v>
      </c>
      <c r="R41" s="5">
        <f>ICP!M41</f>
        <v>117241.79</v>
      </c>
      <c r="S41" s="5">
        <f>ICP!N41</f>
        <v>226.81910914201927</v>
      </c>
      <c r="T41" s="5">
        <f>ICP!O41</f>
        <v>227.64500000000001</v>
      </c>
      <c r="U41" s="5">
        <f>ICP!P41</f>
        <v>1166364.42</v>
      </c>
      <c r="V41" s="5">
        <f>ICP!Q41</f>
        <v>13570.082638254018</v>
      </c>
      <c r="W41" s="5">
        <f>ICP!R41</f>
        <v>13683.189999999999</v>
      </c>
      <c r="X41" s="5">
        <f>ICP!S41</f>
        <v>99513045.180000007</v>
      </c>
      <c r="Y41" s="5">
        <f>ICP!T41</f>
        <v>38432.580068823503</v>
      </c>
      <c r="Z41" s="5">
        <f>ICP!U41</f>
        <v>33836.415000000001</v>
      </c>
      <c r="AA41" s="5">
        <f>ICP!V41</f>
        <v>2508071.89</v>
      </c>
      <c r="AB41" s="5">
        <f>ICP!W41</f>
        <v>38410.78281498752</v>
      </c>
      <c r="AC41" s="5">
        <f>ICP!X41</f>
        <v>33811.364999999998</v>
      </c>
      <c r="AD41" s="4">
        <f>IC!I41</f>
        <v>5</v>
      </c>
      <c r="AE41" s="4">
        <f>IC!J41</f>
        <v>0.3291</v>
      </c>
      <c r="AF41" s="4" t="str">
        <f>IC!K41</f>
        <v>NA</v>
      </c>
      <c r="AG41" s="4" t="str">
        <f>IC!L41</f>
        <v>NA</v>
      </c>
      <c r="AH41" s="4" t="str">
        <f>IC!M41</f>
        <v>NA</v>
      </c>
      <c r="AI41" s="4" t="str">
        <f>IC!N41</f>
        <v>NA</v>
      </c>
      <c r="AJ41" s="4" t="str">
        <f>IC!O41</f>
        <v>NA</v>
      </c>
      <c r="AK41" s="4">
        <f>IC!P41</f>
        <v>2.06E-2</v>
      </c>
      <c r="AL41" s="4">
        <f>IC!Q41</f>
        <v>-0.17416707330229655</v>
      </c>
      <c r="AM41" s="4">
        <f>IC!R41</f>
        <v>0.91899999999999993</v>
      </c>
      <c r="AN41" s="4">
        <f>IC!S41</f>
        <v>2.29E-2</v>
      </c>
      <c r="AO41" s="4" t="str">
        <f>IC!T41</f>
        <v>NA</v>
      </c>
      <c r="AP41" s="4" t="str">
        <f>IC!U41</f>
        <v>NA</v>
      </c>
      <c r="AQ41" s="6">
        <v>1.3323554506591859</v>
      </c>
      <c r="AR41" s="6">
        <v>0.42294748893443246</v>
      </c>
      <c r="AS41" s="6">
        <v>3.1501675397480247</v>
      </c>
      <c r="AT41" s="6">
        <f>TOC_plate!Q41</f>
        <v>69.315559547932537</v>
      </c>
    </row>
    <row r="42" spans="1:46" x14ac:dyDescent="0.25">
      <c r="A42">
        <v>10</v>
      </c>
      <c r="B42">
        <v>70</v>
      </c>
      <c r="C42" t="s">
        <v>36</v>
      </c>
      <c r="D42">
        <v>55.249716999999997</v>
      </c>
      <c r="E42">
        <v>-4.4847170079999996</v>
      </c>
      <c r="F42">
        <v>332.89868200000001</v>
      </c>
      <c r="G42">
        <v>1</v>
      </c>
      <c r="H42" s="4">
        <f>weight!P42</f>
        <v>0.6149241797779883</v>
      </c>
      <c r="I42" s="4">
        <f>weight!Q42</f>
        <v>61.49241797779883</v>
      </c>
      <c r="J42" s="4">
        <f>weight!Z42</f>
        <v>0.18353128803458207</v>
      </c>
      <c r="K42" s="4">
        <f>weight!AA42</f>
        <v>18.353128803458208</v>
      </c>
      <c r="L42" s="4">
        <f>weight!AB42</f>
        <v>81.646871196541795</v>
      </c>
      <c r="M42" s="5">
        <f>ph!J51</f>
        <v>4.753333333333333</v>
      </c>
      <c r="N42">
        <f>'dilution_IC-ICP'!I42</f>
        <v>5</v>
      </c>
      <c r="O42" s="5">
        <f>ICP!J42</f>
        <v>2409732.83</v>
      </c>
      <c r="P42" s="5">
        <f>ICP!K42</f>
        <v>1320.4731884244097</v>
      </c>
      <c r="Q42" s="5">
        <f>ICP!L42</f>
        <v>1330.165</v>
      </c>
      <c r="R42" s="5">
        <f>ICP!M42</f>
        <v>12412.71</v>
      </c>
      <c r="S42" s="5" t="str">
        <f>ICP!N42</f>
        <v>NA</v>
      </c>
      <c r="T42" s="5" t="str">
        <f>ICP!O42</f>
        <v>NA</v>
      </c>
      <c r="U42" s="5">
        <f>ICP!P42</f>
        <v>265152.28000000003</v>
      </c>
      <c r="V42" s="5">
        <f>ICP!Q42</f>
        <v>2965.2518385167332</v>
      </c>
      <c r="W42" s="5">
        <f>ICP!R42</f>
        <v>3096.2650000000003</v>
      </c>
      <c r="X42" s="5">
        <f>ICP!S42</f>
        <v>30061852.890000001</v>
      </c>
      <c r="Y42" s="5">
        <f>ICP!T42</f>
        <v>11009.547330719088</v>
      </c>
      <c r="Z42" s="5">
        <f>ICP!U42</f>
        <v>10212.83</v>
      </c>
      <c r="AA42" s="5">
        <f>ICP!V42</f>
        <v>754974.68</v>
      </c>
      <c r="AB42" s="5">
        <f>ICP!W42</f>
        <v>10941.483586816357</v>
      </c>
      <c r="AC42" s="5">
        <f>ICP!X42</f>
        <v>10167.08</v>
      </c>
      <c r="AD42" s="4">
        <f>IC!I42</f>
        <v>5</v>
      </c>
      <c r="AE42" s="4">
        <f>IC!J42</f>
        <v>1.6296999999999999</v>
      </c>
      <c r="AF42" s="4">
        <f>IC!K42</f>
        <v>39.408302893592065</v>
      </c>
      <c r="AG42" s="4">
        <f>IC!L42</f>
        <v>38.953000000000003</v>
      </c>
      <c r="AH42" s="4">
        <f>IC!M42</f>
        <v>6.3899999999999998E-2</v>
      </c>
      <c r="AI42" s="4" t="str">
        <f>IC!N42</f>
        <v>NA</v>
      </c>
      <c r="AJ42" s="4" t="str">
        <f>IC!O42</f>
        <v>NA</v>
      </c>
      <c r="AK42" s="4">
        <f>IC!P42</f>
        <v>3.5200000000000002E-2</v>
      </c>
      <c r="AL42" s="4">
        <f>IC!Q42</f>
        <v>0.45299869447691865</v>
      </c>
      <c r="AM42" s="4">
        <f>IC!R42</f>
        <v>1.5365000000000002</v>
      </c>
      <c r="AN42" s="4">
        <f>IC!S42</f>
        <v>0.1055</v>
      </c>
      <c r="AO42" s="4">
        <f>IC!T42</f>
        <v>4.5894321056433194</v>
      </c>
      <c r="AP42" s="4">
        <f>IC!U42</f>
        <v>4.9495000000000005</v>
      </c>
      <c r="AQ42" s="6">
        <v>0.78179661958154167</v>
      </c>
      <c r="AR42" s="6">
        <v>0.23538161520188081</v>
      </c>
      <c r="AS42" s="6">
        <v>3.3214005219184797</v>
      </c>
      <c r="AT42" s="6">
        <f>TOC_plate!Q42</f>
        <v>44.607519602504233</v>
      </c>
    </row>
    <row r="43" spans="1:46" x14ac:dyDescent="0.25">
      <c r="A43">
        <v>10</v>
      </c>
      <c r="B43">
        <v>80</v>
      </c>
      <c r="C43" t="s">
        <v>36</v>
      </c>
      <c r="D43">
        <v>55.249664029999998</v>
      </c>
      <c r="E43">
        <v>-4.4847579949999998</v>
      </c>
      <c r="F43">
        <v>325.21716300000003</v>
      </c>
      <c r="G43">
        <v>1</v>
      </c>
      <c r="H43" s="4">
        <f>weight!P43</f>
        <v>0.47994802007002851</v>
      </c>
      <c r="I43" s="4">
        <f>weight!Q43</f>
        <v>47.994802007002853</v>
      </c>
      <c r="J43" s="4">
        <f>weight!Z43</f>
        <v>0.1087007231163985</v>
      </c>
      <c r="K43" s="4">
        <f>weight!AA43</f>
        <v>10.87007231163985</v>
      </c>
      <c r="L43" s="4">
        <f>weight!AB43</f>
        <v>89.129927688360155</v>
      </c>
      <c r="M43" s="5">
        <f>ph!J57</f>
        <v>6.1</v>
      </c>
      <c r="N43">
        <f>'dilution_IC-ICP'!I43</f>
        <v>5</v>
      </c>
      <c r="O43" s="5">
        <f>ICP!J43</f>
        <v>12153659.82</v>
      </c>
      <c r="P43" s="5">
        <f>ICP!K43</f>
        <v>6723.4764197207724</v>
      </c>
      <c r="Q43" s="5">
        <f>ICP!L43</f>
        <v>6711.9500000000007</v>
      </c>
      <c r="R43" s="5">
        <f>ICP!M43</f>
        <v>36935.300000000003</v>
      </c>
      <c r="S43" s="5">
        <f>ICP!N43</f>
        <v>70.811893705641396</v>
      </c>
      <c r="T43" s="5">
        <f>ICP!O43</f>
        <v>71.675000000000011</v>
      </c>
      <c r="U43" s="5">
        <f>ICP!P43</f>
        <v>1114982.54</v>
      </c>
      <c r="V43" s="5">
        <f>ICP!Q43</f>
        <v>12965.456802241197</v>
      </c>
      <c r="W43" s="5">
        <f>ICP!R43</f>
        <v>13079.584999999999</v>
      </c>
      <c r="X43" s="5">
        <f>ICP!S43</f>
        <v>66905372.329999998</v>
      </c>
      <c r="Y43" s="5">
        <f>ICP!T43</f>
        <v>25557.332710288214</v>
      </c>
      <c r="Z43" s="5">
        <f>ICP!U43</f>
        <v>22745.025000000001</v>
      </c>
      <c r="AA43" s="5">
        <f>ICP!V43</f>
        <v>1708648.57</v>
      </c>
      <c r="AB43" s="5">
        <f>ICP!W43</f>
        <v>25884.610129413493</v>
      </c>
      <c r="AC43" s="5">
        <f>ICP!X43</f>
        <v>23029.425000000003</v>
      </c>
      <c r="AD43" s="4">
        <f>IC!I43</f>
        <v>5</v>
      </c>
      <c r="AE43" s="4">
        <f>IC!J43</f>
        <v>0.19439999999999999</v>
      </c>
      <c r="AF43" s="4" t="str">
        <f>IC!K43</f>
        <v>NA</v>
      </c>
      <c r="AG43" s="4" t="str">
        <f>IC!L43</f>
        <v>NA</v>
      </c>
      <c r="AH43" s="4" t="str">
        <f>IC!M43</f>
        <v>NA</v>
      </c>
      <c r="AI43" s="4" t="str">
        <f>IC!N43</f>
        <v>NA</v>
      </c>
      <c r="AJ43" s="4" t="str">
        <f>IC!O43</f>
        <v>NA</v>
      </c>
      <c r="AK43" s="4">
        <f>IC!P43</f>
        <v>0.2203</v>
      </c>
      <c r="AL43" s="4">
        <f>IC!Q43</f>
        <v>8.404257846253131</v>
      </c>
      <c r="AM43" s="4">
        <f>IC!R43</f>
        <v>9.3755000000000006</v>
      </c>
      <c r="AN43" s="4">
        <f>IC!S43</f>
        <v>6.0499999999999998E-2</v>
      </c>
      <c r="AO43" s="4">
        <f>IC!T43</f>
        <v>3.0079890003465786</v>
      </c>
      <c r="AP43" s="4">
        <f>IC!U43</f>
        <v>3.3774999999999999</v>
      </c>
      <c r="AQ43" s="6">
        <v>0.97925221825958442</v>
      </c>
      <c r="AR43" s="6">
        <v>0.30448645337239877</v>
      </c>
      <c r="AS43" s="6">
        <v>3.2160781125520908</v>
      </c>
      <c r="AT43" s="6">
        <f>TOC_plate!Q43</f>
        <v>52.952015706308003</v>
      </c>
    </row>
    <row r="44" spans="1:46" x14ac:dyDescent="0.25">
      <c r="A44">
        <v>10</v>
      </c>
      <c r="B44">
        <v>90</v>
      </c>
      <c r="C44" t="s">
        <v>36</v>
      </c>
      <c r="D44">
        <v>55.249564030000002</v>
      </c>
      <c r="E44">
        <v>-4.4848389639999997</v>
      </c>
      <c r="F44">
        <v>322.37402300000002</v>
      </c>
      <c r="G44">
        <v>1</v>
      </c>
      <c r="H44" s="4">
        <f>weight!P44</f>
        <v>0.39434683355990457</v>
      </c>
      <c r="I44" s="4">
        <f>weight!Q44</f>
        <v>39.434683355990458</v>
      </c>
      <c r="J44" s="4">
        <f>weight!Z44</f>
        <v>6.727561556791084E-2</v>
      </c>
      <c r="K44" s="4">
        <f>weight!AA44</f>
        <v>6.727561556791084</v>
      </c>
      <c r="L44" s="4">
        <f>weight!AB44</f>
        <v>93.272438443208912</v>
      </c>
      <c r="M44" s="5">
        <f>ph!J58</f>
        <v>4.8499999999999996</v>
      </c>
      <c r="N44">
        <f>'dilution_IC-ICP'!I44</f>
        <v>5</v>
      </c>
      <c r="O44" s="5">
        <f>ICP!J44</f>
        <v>1121863.6799999999</v>
      </c>
      <c r="P44" s="5">
        <f>ICP!K44</f>
        <v>606.3503110590384</v>
      </c>
      <c r="Q44" s="5">
        <f>ICP!L44</f>
        <v>618.84500000000003</v>
      </c>
      <c r="R44" s="5">
        <f>ICP!M44</f>
        <v>828.36</v>
      </c>
      <c r="S44" s="5" t="str">
        <f>ICP!N44</f>
        <v>NA</v>
      </c>
      <c r="T44" s="5" t="str">
        <f>ICP!O44</f>
        <v>NA</v>
      </c>
      <c r="U44" s="5">
        <f>ICP!P44</f>
        <v>43674.400000000001</v>
      </c>
      <c r="V44" s="5">
        <f>ICP!Q44</f>
        <v>359.05587306456027</v>
      </c>
      <c r="W44" s="5">
        <f>ICP!R44</f>
        <v>494.47</v>
      </c>
      <c r="X44" s="5">
        <f>ICP!S44</f>
        <v>1559635.29</v>
      </c>
      <c r="Y44" s="5">
        <f>ICP!T44</f>
        <v>-244.64745818617985</v>
      </c>
      <c r="Z44" s="5">
        <f>ICP!U44</f>
        <v>517.9</v>
      </c>
      <c r="AA44" s="5">
        <f>ICP!V44</f>
        <v>39381.31</v>
      </c>
      <c r="AB44" s="5">
        <f>ICP!W44</f>
        <v>-271.15670152532562</v>
      </c>
      <c r="AC44" s="5">
        <f>ICP!X44</f>
        <v>515.76499999999999</v>
      </c>
      <c r="AD44" s="4">
        <f>IC!I44</f>
        <v>5</v>
      </c>
      <c r="AE44" s="4">
        <f>IC!J44</f>
        <v>0.48780000000000001</v>
      </c>
      <c r="AF44" s="4">
        <f>IC!K44</f>
        <v>10.75140816931917</v>
      </c>
      <c r="AG44" s="4">
        <f>IC!L44</f>
        <v>9.9474999999999998</v>
      </c>
      <c r="AH44" s="4" t="str">
        <f>IC!M44</f>
        <v>NA</v>
      </c>
      <c r="AI44" s="4" t="str">
        <f>IC!N44</f>
        <v>NA</v>
      </c>
      <c r="AJ44" s="4" t="str">
        <f>IC!O44</f>
        <v>NA</v>
      </c>
      <c r="AK44" s="4">
        <f>IC!P44</f>
        <v>0.2286</v>
      </c>
      <c r="AL44" s="4">
        <f>IC!Q44</f>
        <v>8.7607972895796706</v>
      </c>
      <c r="AM44" s="4">
        <f>IC!R44</f>
        <v>9.7274999999999991</v>
      </c>
      <c r="AN44" s="4">
        <f>IC!S44</f>
        <v>4.5100000000000001E-2</v>
      </c>
      <c r="AO44" s="4">
        <f>IC!T44</f>
        <v>2.4667840265339165</v>
      </c>
      <c r="AP44" s="4">
        <f>IC!U44</f>
        <v>2.8380000000000001</v>
      </c>
      <c r="AQ44" s="6">
        <v>0.1402158555763407</v>
      </c>
      <c r="AR44" s="6">
        <v>2.8783122251980507E-2</v>
      </c>
      <c r="AS44" s="6">
        <v>4.871460932862929</v>
      </c>
      <c r="AT44" s="6">
        <f>TOC_plate!Q44</f>
        <v>4.6802634306281536</v>
      </c>
    </row>
    <row r="45" spans="1:46" x14ac:dyDescent="0.25">
      <c r="A45">
        <v>10</v>
      </c>
      <c r="B45">
        <v>100</v>
      </c>
      <c r="C45" t="s">
        <v>36</v>
      </c>
      <c r="D45">
        <v>55.249503009999998</v>
      </c>
      <c r="E45">
        <v>-4.4848600029999997</v>
      </c>
      <c r="F45">
        <v>323.51858499999997</v>
      </c>
      <c r="G45">
        <v>1</v>
      </c>
      <c r="H45" s="4">
        <f>weight!P45</f>
        <v>0.49704605197044466</v>
      </c>
      <c r="I45" s="4">
        <f>weight!Q45</f>
        <v>49.704605197044465</v>
      </c>
      <c r="J45" s="4">
        <f>weight!Z45</f>
        <v>0.13636228391204772</v>
      </c>
      <c r="K45" s="4">
        <f>weight!AA45</f>
        <v>13.636228391204771</v>
      </c>
      <c r="L45" s="4">
        <f>weight!AB45</f>
        <v>86.363771608795233</v>
      </c>
      <c r="M45" s="5">
        <f>ph!J59</f>
        <v>6.4</v>
      </c>
      <c r="N45">
        <f>'dilution_IC-ICP'!I45</f>
        <v>5</v>
      </c>
      <c r="O45" s="5">
        <f>ICP!J45</f>
        <v>1251545.58</v>
      </c>
      <c r="P45" s="5">
        <f>ICP!K45</f>
        <v>678.25886758452737</v>
      </c>
      <c r="Q45" s="5">
        <f>ICP!L45</f>
        <v>690.47500000000002</v>
      </c>
      <c r="R45" s="5">
        <f>ICP!M45</f>
        <v>6778.29</v>
      </c>
      <c r="S45" s="5" t="str">
        <f>ICP!N45</f>
        <v>NA</v>
      </c>
      <c r="T45" s="5" t="str">
        <f>ICP!O45</f>
        <v>NA</v>
      </c>
      <c r="U45" s="5">
        <f>ICP!P45</f>
        <v>231816.43</v>
      </c>
      <c r="V45" s="5">
        <f>ICP!Q45</f>
        <v>2572.9789949491551</v>
      </c>
      <c r="W45" s="5">
        <f>ICP!R45</f>
        <v>2704.6550000000002</v>
      </c>
      <c r="X45" s="5">
        <f>ICP!S45</f>
        <v>16679796.42</v>
      </c>
      <c r="Y45" s="5">
        <f>ICP!T45</f>
        <v>5725.598120061527</v>
      </c>
      <c r="Z45" s="5">
        <f>ICP!U45</f>
        <v>5660.9699999999993</v>
      </c>
      <c r="AA45" s="5">
        <f>ICP!V45</f>
        <v>421290.85</v>
      </c>
      <c r="AB45" s="5">
        <f>ICP!W45</f>
        <v>5712.9880295892726</v>
      </c>
      <c r="AC45" s="5">
        <f>ICP!X45</f>
        <v>5666.6350000000002</v>
      </c>
      <c r="AD45" s="4">
        <f>IC!I45</f>
        <v>5</v>
      </c>
      <c r="AE45" s="4">
        <f>IC!J45</f>
        <v>1.3182</v>
      </c>
      <c r="AF45" s="4">
        <f>IC!K45</f>
        <v>31.590961001472788</v>
      </c>
      <c r="AG45" s="4">
        <f>IC!L45</f>
        <v>31.041500000000003</v>
      </c>
      <c r="AH45" s="4">
        <f>IC!M45</f>
        <v>0.11700000000000001</v>
      </c>
      <c r="AI45" s="4">
        <f>IC!N45</f>
        <v>7.5265942488932405</v>
      </c>
      <c r="AJ45" s="4">
        <f>IC!O45</f>
        <v>8.463000000000001</v>
      </c>
      <c r="AK45" s="4">
        <f>IC!P45</f>
        <v>8.5000000000000006E-2</v>
      </c>
      <c r="AL45" s="4">
        <f>IC!Q45</f>
        <v>2.5922353544361592</v>
      </c>
      <c r="AM45" s="4">
        <f>IC!R45</f>
        <v>3.6459999999999999</v>
      </c>
      <c r="AN45" s="4">
        <f>IC!S45</f>
        <v>0.19020000000000001</v>
      </c>
      <c r="AO45" s="4">
        <f>IC!T45</f>
        <v>7.5660594616129631</v>
      </c>
      <c r="AP45" s="4">
        <f>IC!U45</f>
        <v>7.9110000000000005</v>
      </c>
      <c r="AQ45" s="6">
        <v>0.28992914682526916</v>
      </c>
      <c r="AR45" s="6">
        <v>8.9192378858096694E-2</v>
      </c>
      <c r="AS45" s="6">
        <v>3.2506044859117469</v>
      </c>
      <c r="AT45" s="6">
        <f>TOC_plate!Q45</f>
        <v>16.510477339306448</v>
      </c>
    </row>
    <row r="46" spans="1:46" x14ac:dyDescent="0.25">
      <c r="A46">
        <v>20</v>
      </c>
      <c r="B46">
        <v>0</v>
      </c>
      <c r="C46" t="s">
        <v>15</v>
      </c>
      <c r="D46">
        <v>55.250364001840303</v>
      </c>
      <c r="E46">
        <v>-4.4841789733618498</v>
      </c>
      <c r="F46">
        <v>334.29718000000003</v>
      </c>
      <c r="G46">
        <v>1</v>
      </c>
      <c r="H46" s="4">
        <f>weight!P46</f>
        <v>0.29394872648576659</v>
      </c>
      <c r="I46" s="4">
        <f>weight!Q46</f>
        <v>29.394872648576658</v>
      </c>
      <c r="J46" s="4">
        <f>weight!Z46</f>
        <v>7.182487034133371E-2</v>
      </c>
      <c r="K46" s="4">
        <f>weight!AA46</f>
        <v>7.1824870341333709</v>
      </c>
      <c r="L46" s="4">
        <f>weight!AB46</f>
        <v>92.817512965866626</v>
      </c>
      <c r="M46" s="5" t="str">
        <f>ph!J60</f>
        <v>NA</v>
      </c>
      <c r="N46" t="str">
        <f>'dilution_IC-ICP'!I46</f>
        <v>NA</v>
      </c>
      <c r="O46" s="5" t="str">
        <f>ICP!J46</f>
        <v>NA</v>
      </c>
      <c r="P46" s="5" t="str">
        <f>ICP!K46</f>
        <v>NA</v>
      </c>
      <c r="Q46" s="5" t="str">
        <f>ICP!L46</f>
        <v>NA</v>
      </c>
      <c r="R46" s="5" t="str">
        <f>ICP!M46</f>
        <v>NA</v>
      </c>
      <c r="S46" s="5" t="str">
        <f>ICP!N46</f>
        <v>NA</v>
      </c>
      <c r="T46" s="5" t="str">
        <f>ICP!O46</f>
        <v>NA</v>
      </c>
      <c r="U46" s="5" t="str">
        <f>ICP!P46</f>
        <v>NA</v>
      </c>
      <c r="V46" s="5" t="str">
        <f>ICP!Q46</f>
        <v>NA</v>
      </c>
      <c r="W46" s="5" t="str">
        <f>ICP!R46</f>
        <v>NA</v>
      </c>
      <c r="X46" s="5" t="str">
        <f>ICP!S46</f>
        <v>NA</v>
      </c>
      <c r="Y46" s="5" t="str">
        <f>ICP!T46</f>
        <v>NA</v>
      </c>
      <c r="Z46" s="5" t="str">
        <f>ICP!U46</f>
        <v>NA</v>
      </c>
      <c r="AA46" s="5" t="str">
        <f>ICP!V46</f>
        <v>NA</v>
      </c>
      <c r="AB46" s="5" t="str">
        <f>ICP!W46</f>
        <v>NA</v>
      </c>
      <c r="AC46" s="5" t="str">
        <f>ICP!X46</f>
        <v>NA</v>
      </c>
      <c r="AD46" s="4" t="str">
        <f>IC!I46</f>
        <v>NA</v>
      </c>
      <c r="AE46" s="4" t="str">
        <f>IC!J46</f>
        <v>NA</v>
      </c>
      <c r="AF46" s="4" t="str">
        <f>IC!K46</f>
        <v>NA</v>
      </c>
      <c r="AG46" s="4" t="str">
        <f>IC!L46</f>
        <v>NA</v>
      </c>
      <c r="AH46" s="4" t="str">
        <f>IC!M46</f>
        <v>NA</v>
      </c>
      <c r="AI46" s="4" t="str">
        <f>IC!N46</f>
        <v>NA</v>
      </c>
      <c r="AJ46" s="4" t="str">
        <f>IC!O46</f>
        <v>NA</v>
      </c>
      <c r="AK46" s="4" t="str">
        <f>IC!P46</f>
        <v>NA</v>
      </c>
      <c r="AL46" s="4" t="str">
        <f>IC!Q46</f>
        <v>NA</v>
      </c>
      <c r="AM46" s="4" t="str">
        <f>IC!R46</f>
        <v>NA</v>
      </c>
      <c r="AN46" s="4" t="str">
        <f>IC!S46</f>
        <v>NA</v>
      </c>
      <c r="AO46" s="4" t="str">
        <f>IC!T46</f>
        <v>NA</v>
      </c>
      <c r="AP46" s="4" t="str">
        <f>IC!U46</f>
        <v>NA</v>
      </c>
      <c r="AQ46" s="6" t="s">
        <v>26</v>
      </c>
      <c r="AR46" s="6" t="s">
        <v>26</v>
      </c>
      <c r="AS46" s="6" t="s">
        <v>26</v>
      </c>
      <c r="AT46" s="6" t="str">
        <f>TOC_plate!Q46</f>
        <v>NA</v>
      </c>
    </row>
    <row r="47" spans="1:46" x14ac:dyDescent="0.25">
      <c r="A47">
        <v>20</v>
      </c>
      <c r="B47">
        <v>10</v>
      </c>
      <c r="C47" t="s">
        <v>15</v>
      </c>
      <c r="D47">
        <v>55.250252019613903</v>
      </c>
      <c r="E47">
        <v>-4.48419297114014</v>
      </c>
      <c r="F47">
        <v>331.91717499999902</v>
      </c>
      <c r="G47">
        <v>1</v>
      </c>
      <c r="H47" s="4">
        <f>weight!P47</f>
        <v>0.73246861344246372</v>
      </c>
      <c r="I47" s="4">
        <f>weight!Q47</f>
        <v>73.246861344246369</v>
      </c>
      <c r="J47" s="4">
        <f>weight!Z47</f>
        <v>0.42505537779965552</v>
      </c>
      <c r="K47" s="4">
        <f>weight!AA47</f>
        <v>42.50553777996555</v>
      </c>
      <c r="L47" s="4">
        <f>weight!AB47</f>
        <v>57.49446222003445</v>
      </c>
      <c r="M47" s="5">
        <f>ph!J61</f>
        <v>4.42</v>
      </c>
      <c r="N47">
        <f>'dilution_IC-ICP'!I47</f>
        <v>5</v>
      </c>
      <c r="O47" s="5">
        <f>ICP!J47</f>
        <v>307016.26</v>
      </c>
      <c r="P47" s="5">
        <f>ICP!K47</f>
        <v>154.51777497868511</v>
      </c>
      <c r="Q47" s="5">
        <f>ICP!L47</f>
        <v>168.79000000000002</v>
      </c>
      <c r="R47" s="5">
        <f>ICP!M47</f>
        <v>4724.46</v>
      </c>
      <c r="S47" s="5" t="str">
        <f>ICP!N47</f>
        <v>NA</v>
      </c>
      <c r="T47" s="5" t="str">
        <f>ICP!O47</f>
        <v>NA</v>
      </c>
      <c r="U47" s="5">
        <f>ICP!P47</f>
        <v>471872.95</v>
      </c>
      <c r="V47" s="5">
        <f>ICP!Q47</f>
        <v>5397.7953328357589</v>
      </c>
      <c r="W47" s="5">
        <f>ICP!R47</f>
        <v>5524.7000000000007</v>
      </c>
      <c r="X47" s="5">
        <f>ICP!S47</f>
        <v>49568234.259999998</v>
      </c>
      <c r="Y47" s="5">
        <f>ICP!T47</f>
        <v>18711.70646252828</v>
      </c>
      <c r="Z47" s="5">
        <f>ICP!U47</f>
        <v>16847.86</v>
      </c>
      <c r="AA47" s="5">
        <f>ICP!V47</f>
        <v>1249567.04</v>
      </c>
      <c r="AB47" s="5">
        <f>ICP!W47</f>
        <v>18691.256648634961</v>
      </c>
      <c r="AC47" s="5">
        <f>ICP!X47</f>
        <v>16837.72</v>
      </c>
      <c r="AD47" s="4">
        <f>IC!I47</f>
        <v>5</v>
      </c>
      <c r="AE47" s="4">
        <f>IC!J47</f>
        <v>0.22170000000000001</v>
      </c>
      <c r="AF47" s="4" t="str">
        <f>IC!K47</f>
        <v>NA</v>
      </c>
      <c r="AG47" s="4" t="str">
        <f>IC!L47</f>
        <v>NA</v>
      </c>
      <c r="AH47" s="4" t="str">
        <f>IC!M47</f>
        <v>NA</v>
      </c>
      <c r="AI47" s="4" t="str">
        <f>IC!N47</f>
        <v>NA</v>
      </c>
      <c r="AJ47" s="4" t="str">
        <f>IC!O47</f>
        <v>NA</v>
      </c>
      <c r="AK47" s="4" t="str">
        <f>IC!P47</f>
        <v>NA</v>
      </c>
      <c r="AL47" s="4" t="str">
        <f>IC!Q47</f>
        <v>NA</v>
      </c>
      <c r="AM47" s="4" t="str">
        <f>IC!R47</f>
        <v>NA</v>
      </c>
      <c r="AN47" s="4">
        <f>IC!S47</f>
        <v>6.8099999999999994E-2</v>
      </c>
      <c r="AO47" s="4">
        <f>IC!T47</f>
        <v>3.2779923928237515</v>
      </c>
      <c r="AP47" s="4">
        <f>IC!U47</f>
        <v>3.6259999999999999</v>
      </c>
      <c r="AQ47" s="6">
        <v>1.6528626450523172</v>
      </c>
      <c r="AR47" s="6">
        <v>0.48049890908418935</v>
      </c>
      <c r="AS47" s="6">
        <v>3.4398884447055327</v>
      </c>
      <c r="AT47" s="6">
        <f>TOC_plate!Q47</f>
        <v>98.245750265343446</v>
      </c>
    </row>
    <row r="48" spans="1:46" x14ac:dyDescent="0.25">
      <c r="A48">
        <v>20</v>
      </c>
      <c r="B48">
        <v>20</v>
      </c>
      <c r="C48" t="s">
        <v>15</v>
      </c>
      <c r="D48">
        <v>55.250106006860698</v>
      </c>
      <c r="E48">
        <v>-4.4842839986085803</v>
      </c>
      <c r="F48">
        <v>331.712311</v>
      </c>
      <c r="G48">
        <v>1</v>
      </c>
      <c r="H48" s="4">
        <f>weight!P48</f>
        <v>0.6904313882494244</v>
      </c>
      <c r="I48" s="4">
        <f>weight!Q48</f>
        <v>69.043138824942446</v>
      </c>
      <c r="J48" s="4">
        <f>weight!Z48</f>
        <v>0.32390638587470227</v>
      </c>
      <c r="K48" s="4">
        <f>weight!AA48</f>
        <v>32.390638587470228</v>
      </c>
      <c r="L48" s="4">
        <f>weight!AB48</f>
        <v>67.609361412529779</v>
      </c>
      <c r="M48" s="5">
        <f>ph!J62</f>
        <v>5.16</v>
      </c>
      <c r="N48">
        <f>'dilution_IC-ICP'!I48</f>
        <v>5</v>
      </c>
      <c r="O48" s="5">
        <f>ICP!J48</f>
        <v>2006588.36</v>
      </c>
      <c r="P48" s="5">
        <f>ICP!K48</f>
        <v>1096.9297570825395</v>
      </c>
      <c r="Q48" s="5">
        <f>ICP!L48</f>
        <v>1107.5</v>
      </c>
      <c r="R48" s="5">
        <f>ICP!M48</f>
        <v>11757.64</v>
      </c>
      <c r="S48" s="5" t="str">
        <f>ICP!N48</f>
        <v>NA</v>
      </c>
      <c r="T48" s="5" t="str">
        <f>ICP!O48</f>
        <v>NA</v>
      </c>
      <c r="U48" s="5">
        <f>ICP!P48</f>
        <v>289197.51</v>
      </c>
      <c r="V48" s="5">
        <f>ICP!Q48</f>
        <v>3248.1991983811558</v>
      </c>
      <c r="W48" s="5">
        <f>ICP!R48</f>
        <v>3378.7349999999997</v>
      </c>
      <c r="X48" s="5">
        <f>ICP!S48</f>
        <v>23980995.059999999</v>
      </c>
      <c r="Y48" s="5">
        <f>ICP!T48</f>
        <v>8608.5005257694338</v>
      </c>
      <c r="Z48" s="5">
        <f>ICP!U48</f>
        <v>8144.4500000000007</v>
      </c>
      <c r="AA48" s="5">
        <f>ICP!V48</f>
        <v>616591.14</v>
      </c>
      <c r="AB48" s="5">
        <f>ICP!W48</f>
        <v>8773.1503952339044</v>
      </c>
      <c r="AC48" s="5">
        <f>ICP!X48</f>
        <v>8300.68</v>
      </c>
      <c r="AD48" s="4">
        <f>IC!I48</f>
        <v>5</v>
      </c>
      <c r="AE48" s="4">
        <f>IC!J48</f>
        <v>0.31739999999999996</v>
      </c>
      <c r="AF48" s="4" t="str">
        <f>IC!K48</f>
        <v>NA</v>
      </c>
      <c r="AG48" s="4" t="str">
        <f>IC!L48</f>
        <v>NA</v>
      </c>
      <c r="AH48" s="4" t="str">
        <f>IC!M48</f>
        <v>NA</v>
      </c>
      <c r="AI48" s="4" t="str">
        <f>IC!N48</f>
        <v>NA</v>
      </c>
      <c r="AJ48" s="4" t="str">
        <f>IC!O48</f>
        <v>NA</v>
      </c>
      <c r="AK48" s="4" t="str">
        <f>IC!P48</f>
        <v>NA</v>
      </c>
      <c r="AL48" s="4" t="str">
        <f>IC!Q48</f>
        <v>NA</v>
      </c>
      <c r="AM48" s="4" t="str">
        <f>IC!R48</f>
        <v>NA</v>
      </c>
      <c r="AN48" s="4">
        <f>IC!S48</f>
        <v>0.11203333333333333</v>
      </c>
      <c r="AO48" s="4">
        <f>IC!T48</f>
        <v>4.5611049000596786</v>
      </c>
      <c r="AP48" s="4">
        <f>IC!U48</f>
        <v>4.5611666666666668</v>
      </c>
      <c r="AQ48" s="6">
        <v>0.72791150126895954</v>
      </c>
      <c r="AR48" s="6">
        <v>0.23344064030977529</v>
      </c>
      <c r="AS48" s="6">
        <v>3.1181867060637871</v>
      </c>
      <c r="AT48" s="6">
        <f>TOC_plate!Q48</f>
        <v>37.564819809775912</v>
      </c>
    </row>
    <row r="49" spans="1:46" x14ac:dyDescent="0.25">
      <c r="A49">
        <v>20</v>
      </c>
      <c r="B49">
        <v>30</v>
      </c>
      <c r="C49" t="s">
        <v>15</v>
      </c>
      <c r="D49">
        <v>55.250064013525801</v>
      </c>
      <c r="E49">
        <v>-4.48438801802694</v>
      </c>
      <c r="F49">
        <v>329.63696299999901</v>
      </c>
      <c r="G49">
        <v>1</v>
      </c>
      <c r="H49" s="4">
        <f>weight!P49</f>
        <v>0.84256825075834174</v>
      </c>
      <c r="I49" s="4">
        <f>weight!Q49</f>
        <v>84.256825075834172</v>
      </c>
      <c r="J49" s="4">
        <f>weight!Z49</f>
        <v>0.60605869160059389</v>
      </c>
      <c r="K49" s="4">
        <f>weight!AA49</f>
        <v>60.605869160059392</v>
      </c>
      <c r="L49" s="4">
        <f>weight!AB49</f>
        <v>39.394130839940608</v>
      </c>
      <c r="M49" s="5">
        <f>ph!J63</f>
        <v>4.93</v>
      </c>
      <c r="N49">
        <f>'dilution_IC-ICP'!I49</f>
        <v>5</v>
      </c>
      <c r="O49" s="5">
        <f>ICP!J49</f>
        <v>2653753.87</v>
      </c>
      <c r="P49" s="5">
        <f>ICP!K49</f>
        <v>1455.7827478019988</v>
      </c>
      <c r="Q49" s="5">
        <f>ICP!L49</f>
        <v>1464.9449999999999</v>
      </c>
      <c r="R49" s="5">
        <f>ICP!M49</f>
        <v>14344.51</v>
      </c>
      <c r="S49" s="5" t="str">
        <f>ICP!N49</f>
        <v>NA</v>
      </c>
      <c r="T49" s="5" t="str">
        <f>ICP!O49</f>
        <v>NA</v>
      </c>
      <c r="U49" s="5">
        <f>ICP!P49</f>
        <v>289432.62</v>
      </c>
      <c r="V49" s="5">
        <f>ICP!Q49</f>
        <v>3250.9658075496991</v>
      </c>
      <c r="W49" s="5">
        <f>ICP!R49</f>
        <v>3381.4949999999999</v>
      </c>
      <c r="X49" s="5">
        <f>ICP!S49</f>
        <v>40333449.399999999</v>
      </c>
      <c r="Y49" s="5">
        <f>ICP!T49</f>
        <v>15065.321149405374</v>
      </c>
      <c r="Z49" s="5">
        <f>ICP!U49</f>
        <v>13706.679999999998</v>
      </c>
      <c r="AA49" s="5">
        <f>ICP!V49</f>
        <v>1035174.78</v>
      </c>
      <c r="AB49" s="5">
        <f>ICP!W49</f>
        <v>15331.9419976557</v>
      </c>
      <c r="AC49" s="5">
        <f>ICP!X49</f>
        <v>13946.18</v>
      </c>
      <c r="AD49" s="4">
        <f>IC!I49</f>
        <v>5</v>
      </c>
      <c r="AE49" s="4">
        <f>IC!J49</f>
        <v>0.40949999999999998</v>
      </c>
      <c r="AF49" s="4">
        <f>IC!K49</f>
        <v>8.7864069810272287</v>
      </c>
      <c r="AG49" s="4">
        <f>IC!L49</f>
        <v>7.958499999999999</v>
      </c>
      <c r="AH49" s="4" t="str">
        <f>IC!M49</f>
        <v>NA</v>
      </c>
      <c r="AI49" s="4" t="str">
        <f>IC!N49</f>
        <v>NA</v>
      </c>
      <c r="AJ49" s="4" t="str">
        <f>IC!O49</f>
        <v>NA</v>
      </c>
      <c r="AK49" s="4">
        <f>IC!P49</f>
        <v>0.14280000000000001</v>
      </c>
      <c r="AL49" s="4">
        <f>IC!Q49</f>
        <v>5.0751244898908601</v>
      </c>
      <c r="AM49" s="4">
        <f>IC!R49</f>
        <v>6.0955000000000004</v>
      </c>
      <c r="AN49" s="4">
        <f>IC!S49</f>
        <v>0.15060000000000001</v>
      </c>
      <c r="AO49" s="4">
        <f>IC!T49</f>
        <v>6.1743895289518314</v>
      </c>
      <c r="AP49" s="4">
        <f>IC!U49</f>
        <v>6.5244999999999997</v>
      </c>
      <c r="AQ49" s="6">
        <v>0.79812543944045422</v>
      </c>
      <c r="AR49" s="6">
        <v>0.26914840413529623</v>
      </c>
      <c r="AS49" s="6">
        <v>2.965373107095409</v>
      </c>
      <c r="AT49" s="6">
        <f>TOC_plate!Q49</f>
        <v>37.395581854910105</v>
      </c>
    </row>
    <row r="50" spans="1:46" x14ac:dyDescent="0.25">
      <c r="A50">
        <v>20</v>
      </c>
      <c r="B50">
        <v>40</v>
      </c>
      <c r="C50" t="s">
        <v>15</v>
      </c>
      <c r="D50">
        <v>55.249950019642696</v>
      </c>
      <c r="E50">
        <v>-4.4844659697264397</v>
      </c>
      <c r="F50">
        <v>328.764252</v>
      </c>
      <c r="G50">
        <v>1</v>
      </c>
      <c r="H50" s="4">
        <f>weight!P50</f>
        <v>0.88342718939110565</v>
      </c>
      <c r="I50" s="4">
        <f>weight!Q50</f>
        <v>88.342718939110568</v>
      </c>
      <c r="J50" s="4" t="str">
        <f>weight!Z50</f>
        <v>NA</v>
      </c>
      <c r="K50" s="4" t="str">
        <f>weight!AA50</f>
        <v>NA</v>
      </c>
      <c r="L50" s="4" t="str">
        <f>weight!AB50</f>
        <v>NA</v>
      </c>
      <c r="M50" s="5">
        <f>ph!J64</f>
        <v>4.12</v>
      </c>
      <c r="N50">
        <f>'dilution_IC-ICP'!I50</f>
        <v>5</v>
      </c>
      <c r="O50" s="5">
        <f>ICP!J50</f>
        <v>181331.42</v>
      </c>
      <c r="P50" s="5">
        <f>ICP!K50</f>
        <v>84.825586465584806</v>
      </c>
      <c r="Q50" s="5">
        <f>ICP!L50</f>
        <v>99.36999999999999</v>
      </c>
      <c r="R50" s="5">
        <f>ICP!M50</f>
        <v>8579.91</v>
      </c>
      <c r="S50" s="5" t="str">
        <f>ICP!N50</f>
        <v>NA</v>
      </c>
      <c r="T50" s="5" t="str">
        <f>ICP!O50</f>
        <v>NA</v>
      </c>
      <c r="U50" s="5">
        <f>ICP!P50</f>
        <v>161297.22</v>
      </c>
      <c r="V50" s="5">
        <f>ICP!Q50</f>
        <v>1743.1585154101847</v>
      </c>
      <c r="W50" s="5">
        <f>ICP!R50</f>
        <v>1876.2350000000001</v>
      </c>
      <c r="X50" s="5">
        <f>ICP!S50</f>
        <v>13643520.630000001</v>
      </c>
      <c r="Y50" s="5">
        <f>ICP!T50</f>
        <v>4526.7145927146166</v>
      </c>
      <c r="Z50" s="5">
        <f>ICP!U50</f>
        <v>4628.1949999999997</v>
      </c>
      <c r="AA50" s="5">
        <f>ICP!V50</f>
        <v>352097.82</v>
      </c>
      <c r="AB50" s="5">
        <f>ICP!W50</f>
        <v>4628.8016908443587</v>
      </c>
      <c r="AC50" s="5">
        <f>ICP!X50</f>
        <v>4733.42</v>
      </c>
      <c r="AD50" s="4">
        <f>IC!I50</f>
        <v>5</v>
      </c>
      <c r="AE50" s="4">
        <f>IC!J50</f>
        <v>0.32490000000000002</v>
      </c>
      <c r="AF50" s="4">
        <f>IC!K50</f>
        <v>7.8376634093376705</v>
      </c>
      <c r="AG50" s="4">
        <f>IC!L50</f>
        <v>7.4375</v>
      </c>
      <c r="AH50" s="4" t="str">
        <f>IC!M50</f>
        <v>NA</v>
      </c>
      <c r="AI50" s="4" t="str">
        <f>IC!N50</f>
        <v>NA</v>
      </c>
      <c r="AJ50" s="4" t="str">
        <f>IC!O50</f>
        <v>NA</v>
      </c>
      <c r="AK50" s="4">
        <f>IC!P50</f>
        <v>1.8499999999999999E-2</v>
      </c>
      <c r="AL50" s="4" t="str">
        <f>IC!Q50</f>
        <v>NA</v>
      </c>
      <c r="AM50" s="4" t="str">
        <f>IC!R50</f>
        <v>NA</v>
      </c>
      <c r="AN50" s="4">
        <f>IC!S50</f>
        <v>5.3499999999999999E-2</v>
      </c>
      <c r="AO50" s="4">
        <f>IC!T50</f>
        <v>2.7545115974739764</v>
      </c>
      <c r="AP50" s="4">
        <f>IC!U50</f>
        <v>3.1064999999999996</v>
      </c>
      <c r="AQ50" s="6">
        <v>1.0990688528095232</v>
      </c>
      <c r="AR50" s="6">
        <v>0.30713603493123387</v>
      </c>
      <c r="AS50" s="6">
        <v>3.5784431906715173</v>
      </c>
      <c r="AT50" s="6">
        <f>TOC_plate!Q50</f>
        <v>69.08123703479653</v>
      </c>
    </row>
    <row r="51" spans="1:46" x14ac:dyDescent="0.25">
      <c r="A51">
        <v>20</v>
      </c>
      <c r="B51">
        <v>50</v>
      </c>
      <c r="C51" t="s">
        <v>15</v>
      </c>
      <c r="D51">
        <v>55.249882964417303</v>
      </c>
      <c r="E51">
        <v>-4.4845010060817003</v>
      </c>
      <c r="F51">
        <v>331.04538000000002</v>
      </c>
      <c r="G51">
        <v>1</v>
      </c>
      <c r="H51" s="4">
        <f>weight!P51</f>
        <v>0.83819771986799785</v>
      </c>
      <c r="I51" s="4">
        <f>weight!Q51</f>
        <v>83.819771986799779</v>
      </c>
      <c r="J51" s="4">
        <f>weight!Z51</f>
        <v>0.78952085267099825</v>
      </c>
      <c r="K51" s="4">
        <f>weight!AA51</f>
        <v>78.952085267099818</v>
      </c>
      <c r="L51" s="4">
        <f>weight!AB51</f>
        <v>21.047914732900182</v>
      </c>
      <c r="M51" s="5">
        <f>ph!J65</f>
        <v>4.1500000000000004</v>
      </c>
      <c r="N51">
        <f>'dilution_IC-ICP'!I51</f>
        <v>5</v>
      </c>
      <c r="O51" s="5">
        <f>ICP!J51</f>
        <v>458574.08000000002</v>
      </c>
      <c r="P51" s="5">
        <f>ICP!K51</f>
        <v>238.55651952476188</v>
      </c>
      <c r="Q51" s="5">
        <f>ICP!L51</f>
        <v>252.5</v>
      </c>
      <c r="R51" s="5">
        <f>ICP!M51</f>
        <v>18196.86</v>
      </c>
      <c r="S51" s="5" t="str">
        <f>ICP!N51</f>
        <v>NA</v>
      </c>
      <c r="T51" s="5" t="str">
        <f>ICP!O51</f>
        <v>NA</v>
      </c>
      <c r="U51" s="5">
        <f>ICP!P51</f>
        <v>264642.5</v>
      </c>
      <c r="V51" s="5">
        <f>ICP!Q51</f>
        <v>2959.2531059152279</v>
      </c>
      <c r="W51" s="5">
        <f>ICP!R51</f>
        <v>3090.2749999999996</v>
      </c>
      <c r="X51" s="5">
        <f>ICP!S51</f>
        <v>11151058.17</v>
      </c>
      <c r="Y51" s="5">
        <f>ICP!T51</f>
        <v>3542.5575554434527</v>
      </c>
      <c r="Z51" s="5">
        <f>ICP!U51</f>
        <v>3780.39</v>
      </c>
      <c r="AA51" s="5">
        <f>ICP!V51</f>
        <v>280772.8</v>
      </c>
      <c r="AB51" s="5">
        <f>ICP!W51</f>
        <v>3511.2091776286807</v>
      </c>
      <c r="AC51" s="5">
        <f>ICP!X51</f>
        <v>3771.45</v>
      </c>
      <c r="AD51" s="4">
        <f>IC!I51</f>
        <v>5</v>
      </c>
      <c r="AE51" s="4">
        <f>IC!J51</f>
        <v>0.191</v>
      </c>
      <c r="AF51" s="4" t="str">
        <f>IC!K51</f>
        <v>NA</v>
      </c>
      <c r="AG51" s="4" t="str">
        <f>IC!L51</f>
        <v>NA</v>
      </c>
      <c r="AH51" s="4" t="str">
        <f>IC!M51</f>
        <v>NA</v>
      </c>
      <c r="AI51" s="4" t="str">
        <f>IC!N51</f>
        <v>NA</v>
      </c>
      <c r="AJ51" s="4" t="str">
        <f>IC!O51</f>
        <v>NA</v>
      </c>
      <c r="AK51" s="4" t="str">
        <f>IC!P51</f>
        <v>NA</v>
      </c>
      <c r="AL51" s="4" t="str">
        <f>IC!Q51</f>
        <v>NA</v>
      </c>
      <c r="AM51" s="4" t="str">
        <f>IC!R51</f>
        <v>NA</v>
      </c>
      <c r="AN51" s="4">
        <f>IC!S51</f>
        <v>5.1900000000000002E-2</v>
      </c>
      <c r="AO51" s="4">
        <f>IC!T51</f>
        <v>2.6971438390794811</v>
      </c>
      <c r="AP51" s="4">
        <f>IC!U51</f>
        <v>3.0475000000000003</v>
      </c>
      <c r="AQ51" s="6">
        <v>1.933934207491228</v>
      </c>
      <c r="AR51" s="6">
        <v>0.56356026701903794</v>
      </c>
      <c r="AS51" s="6">
        <v>3.4316368996714539</v>
      </c>
      <c r="AT51" s="6">
        <f>TOC_plate!Q51</f>
        <v>114.43572865537354</v>
      </c>
    </row>
    <row r="52" spans="1:46" x14ac:dyDescent="0.25">
      <c r="A52">
        <v>20</v>
      </c>
      <c r="B52">
        <v>60</v>
      </c>
      <c r="C52" t="s">
        <v>15</v>
      </c>
      <c r="D52">
        <v>55.249822027981203</v>
      </c>
      <c r="E52">
        <v>-4.48451701551675</v>
      </c>
      <c r="F52">
        <v>325.88793900000002</v>
      </c>
      <c r="G52">
        <v>1</v>
      </c>
      <c r="H52" s="4">
        <f>weight!P52</f>
        <v>0.85068110465268643</v>
      </c>
      <c r="I52" s="4">
        <f>weight!Q52</f>
        <v>85.068110465268646</v>
      </c>
      <c r="J52" s="4">
        <f>weight!Z52</f>
        <v>0.93268662424811377</v>
      </c>
      <c r="K52" s="4">
        <f>weight!AA52</f>
        <v>93.268662424811382</v>
      </c>
      <c r="L52" s="4">
        <f>weight!AB52</f>
        <v>6.7313375751886184</v>
      </c>
      <c r="M52" s="5">
        <f>ph!J66</f>
        <v>3.68</v>
      </c>
      <c r="N52">
        <f>'dilution_IC-ICP'!I52</f>
        <v>5</v>
      </c>
      <c r="O52" s="5">
        <f>ICP!J52</f>
        <v>710318.66</v>
      </c>
      <c r="P52" s="5">
        <f>ICP!K52</f>
        <v>378.14877843610924</v>
      </c>
      <c r="Q52" s="5">
        <f>ICP!L52</f>
        <v>391.54</v>
      </c>
      <c r="R52" s="5">
        <f>ICP!M52</f>
        <v>9102.23</v>
      </c>
      <c r="S52" s="5" t="str">
        <f>ICP!N52</f>
        <v>NA</v>
      </c>
      <c r="T52" s="5" t="str">
        <f>ICP!O52</f>
        <v>NA</v>
      </c>
      <c r="U52" s="5">
        <f>ICP!P52</f>
        <v>150605.29999999999</v>
      </c>
      <c r="V52" s="5">
        <f>ICP!Q52</f>
        <v>1617.3435185945323</v>
      </c>
      <c r="W52" s="5">
        <f>ICP!R52</f>
        <v>1750.635</v>
      </c>
      <c r="X52" s="5">
        <f>ICP!S52</f>
        <v>11274821.08</v>
      </c>
      <c r="Y52" s="5">
        <f>ICP!T52</f>
        <v>3591.4257493618707</v>
      </c>
      <c r="Z52" s="5">
        <f>ICP!U52</f>
        <v>3822.4900000000002</v>
      </c>
      <c r="AA52" s="5">
        <f>ICP!V52</f>
        <v>289814.81</v>
      </c>
      <c r="AB52" s="5">
        <f>ICP!W52</f>
        <v>3652.8885305460908</v>
      </c>
      <c r="AC52" s="5">
        <f>ICP!X52</f>
        <v>3893.3999999999996</v>
      </c>
      <c r="AD52" s="4">
        <f>IC!I52</f>
        <v>5</v>
      </c>
      <c r="AE52" s="4">
        <f>IC!J52</f>
        <v>0.1507</v>
      </c>
      <c r="AF52" s="4" t="str">
        <f>IC!K52</f>
        <v>NA</v>
      </c>
      <c r="AG52" s="4" t="str">
        <f>IC!L52</f>
        <v>NA</v>
      </c>
      <c r="AH52" s="4" t="str">
        <f>IC!M52</f>
        <v>NA</v>
      </c>
      <c r="AI52" s="4" t="str">
        <f>IC!N52</f>
        <v>NA</v>
      </c>
      <c r="AJ52" s="4" t="str">
        <f>IC!O52</f>
        <v>NA</v>
      </c>
      <c r="AK52" s="4">
        <f>IC!P52</f>
        <v>1.32E-2</v>
      </c>
      <c r="AL52" s="4" t="str">
        <f>IC!Q52</f>
        <v>NA</v>
      </c>
      <c r="AM52" s="4" t="str">
        <f>IC!R52</f>
        <v>NA</v>
      </c>
      <c r="AN52" s="4">
        <f>IC!S52</f>
        <v>8.6400000000000005E-2</v>
      </c>
      <c r="AO52" s="4">
        <f>IC!T52</f>
        <v>3.9341361294607982</v>
      </c>
      <c r="AP52" s="4">
        <f>IC!U52</f>
        <v>4.2814999999999994</v>
      </c>
      <c r="AQ52" s="6">
        <v>3.517029567978248</v>
      </c>
      <c r="AR52" s="6">
        <v>1.1006863551254917</v>
      </c>
      <c r="AS52" s="6">
        <v>3.195305866744631</v>
      </c>
      <c r="AT52" s="6">
        <f>TOC_plate!Q52</f>
        <v>186.10378277848798</v>
      </c>
    </row>
    <row r="53" spans="1:46" x14ac:dyDescent="0.25">
      <c r="A53">
        <v>20</v>
      </c>
      <c r="B53">
        <v>70</v>
      </c>
      <c r="C53" t="s">
        <v>15</v>
      </c>
      <c r="D53">
        <v>55.249705016612999</v>
      </c>
      <c r="E53">
        <v>-4.48457996360957</v>
      </c>
      <c r="F53">
        <v>325.62979100000001</v>
      </c>
      <c r="G53">
        <v>1</v>
      </c>
      <c r="H53" s="4">
        <f>weight!P53</f>
        <v>0.83824819847368848</v>
      </c>
      <c r="I53" s="4">
        <f>weight!Q53</f>
        <v>83.824819847368843</v>
      </c>
      <c r="J53" s="4">
        <f>weight!Z53</f>
        <v>0.88935410580980157</v>
      </c>
      <c r="K53" s="4">
        <f>weight!AA53</f>
        <v>88.935410580980161</v>
      </c>
      <c r="L53" s="4">
        <f>weight!AB53</f>
        <v>11.064589419019839</v>
      </c>
      <c r="M53" s="5">
        <f>ph!J67</f>
        <v>3.7833333333333332</v>
      </c>
      <c r="N53">
        <f>'dilution_IC-ICP'!I53</f>
        <v>5</v>
      </c>
      <c r="O53" s="5">
        <f>ICP!J53</f>
        <v>990565.4</v>
      </c>
      <c r="P53" s="5">
        <f>ICP!K53</f>
        <v>533.54547253431394</v>
      </c>
      <c r="Q53" s="5">
        <f>ICP!L53</f>
        <v>546.33000000000004</v>
      </c>
      <c r="R53" s="5">
        <f>ICP!M53</f>
        <v>3822.18</v>
      </c>
      <c r="S53" s="5" t="str">
        <f>ICP!N53</f>
        <v>NA</v>
      </c>
      <c r="T53" s="5" t="str">
        <f>ICP!O53</f>
        <v>NA</v>
      </c>
      <c r="U53" s="5">
        <f>ICP!P53</f>
        <v>211030.94</v>
      </c>
      <c r="V53" s="5">
        <f>ICP!Q53</f>
        <v>2328.3899634036729</v>
      </c>
      <c r="W53" s="5">
        <f>ICP!R53</f>
        <v>2460.48</v>
      </c>
      <c r="X53" s="5">
        <f>ICP!S53</f>
        <v>12017286.07</v>
      </c>
      <c r="Y53" s="5">
        <f>ICP!T53</f>
        <v>3884.590503721286</v>
      </c>
      <c r="Z53" s="5">
        <f>ICP!U53</f>
        <v>4075.0349999999999</v>
      </c>
      <c r="AA53" s="5">
        <f>ICP!V53</f>
        <v>310379.21999999997</v>
      </c>
      <c r="AB53" s="5">
        <f>ICP!W53</f>
        <v>3975.1124942364982</v>
      </c>
      <c r="AC53" s="5">
        <f>ICP!X53</f>
        <v>4170.7550000000001</v>
      </c>
      <c r="AD53" s="4">
        <f>IC!I53</f>
        <v>5</v>
      </c>
      <c r="AE53" s="4">
        <f>IC!J53</f>
        <v>0.73299999999999998</v>
      </c>
      <c r="AF53" s="4">
        <f>IC!K53</f>
        <v>18.094074556641328</v>
      </c>
      <c r="AG53" s="4">
        <f>IC!L53</f>
        <v>17.7545</v>
      </c>
      <c r="AH53" s="4" t="str">
        <f>IC!M53</f>
        <v>NA</v>
      </c>
      <c r="AI53" s="4" t="str">
        <f>IC!N53</f>
        <v>NA</v>
      </c>
      <c r="AJ53" s="4" t="str">
        <f>IC!O53</f>
        <v>NA</v>
      </c>
      <c r="AK53" s="4" t="str">
        <f>IC!P53</f>
        <v>NA</v>
      </c>
      <c r="AL53" s="4" t="str">
        <f>IC!Q53</f>
        <v>NA</v>
      </c>
      <c r="AM53" s="4" t="str">
        <f>IC!R53</f>
        <v>NA</v>
      </c>
      <c r="AN53" s="4">
        <f>IC!S53</f>
        <v>6.9800000000000001E-2</v>
      </c>
      <c r="AO53" s="4">
        <f>IC!T53</f>
        <v>3.3389456361179031</v>
      </c>
      <c r="AP53" s="4">
        <f>IC!U53</f>
        <v>3.6875</v>
      </c>
      <c r="AQ53" s="6">
        <v>3.5210655335585348</v>
      </c>
      <c r="AR53" s="6">
        <v>1.0152218365952104</v>
      </c>
      <c r="AS53" s="6">
        <v>3.4682720629485981</v>
      </c>
      <c r="AT53" s="6">
        <f>TOC_plate!Q53</f>
        <v>210.74674089691752</v>
      </c>
    </row>
    <row r="54" spans="1:46" x14ac:dyDescent="0.25">
      <c r="A54">
        <v>20</v>
      </c>
      <c r="B54">
        <v>80</v>
      </c>
      <c r="C54" t="s">
        <v>15</v>
      </c>
      <c r="D54">
        <v>55.249620024114797</v>
      </c>
      <c r="E54">
        <v>-4.48465699329972</v>
      </c>
      <c r="F54">
        <v>326.38955700000002</v>
      </c>
      <c r="G54">
        <v>1</v>
      </c>
      <c r="H54" s="4">
        <f>weight!P54</f>
        <v>0.76852549361668376</v>
      </c>
      <c r="I54" s="4">
        <f>weight!Q54</f>
        <v>76.85254936166838</v>
      </c>
      <c r="J54" s="4">
        <f>weight!Z54</f>
        <v>0.759658756618945</v>
      </c>
      <c r="K54" s="4">
        <f>weight!AA54</f>
        <v>75.965875661894501</v>
      </c>
      <c r="L54" s="4">
        <f>weight!AB54</f>
        <v>24.034124338105499</v>
      </c>
      <c r="M54" s="5">
        <f>ph!J70</f>
        <v>3.88</v>
      </c>
      <c r="N54">
        <f>'dilution_IC-ICP'!I54</f>
        <v>5</v>
      </c>
      <c r="O54" s="5">
        <f>ICP!J54</f>
        <v>241642.72</v>
      </c>
      <c r="P54" s="5">
        <f>ICP!K54</f>
        <v>118.2681757951344</v>
      </c>
      <c r="Q54" s="5">
        <f>ICP!L54</f>
        <v>132.68</v>
      </c>
      <c r="R54" s="5">
        <f>ICP!M54</f>
        <v>5426.04</v>
      </c>
      <c r="S54" s="5" t="str">
        <f>ICP!N54</f>
        <v>NA</v>
      </c>
      <c r="T54" s="5" t="str">
        <f>ICP!O54</f>
        <v>NA</v>
      </c>
      <c r="U54" s="5">
        <f>ICP!P54</f>
        <v>218508.67</v>
      </c>
      <c r="V54" s="5">
        <f>ICP!Q54</f>
        <v>2416.3826322730911</v>
      </c>
      <c r="W54" s="5">
        <f>ICP!R54</f>
        <v>2548.3250000000003</v>
      </c>
      <c r="X54" s="5">
        <f>ICP!S54</f>
        <v>9305723.8200000003</v>
      </c>
      <c r="Y54" s="5">
        <f>ICP!T54</f>
        <v>2813.9211904766125</v>
      </c>
      <c r="Z54" s="5">
        <f>ICP!U54</f>
        <v>3152.7050000000004</v>
      </c>
      <c r="AA54" s="5">
        <f>ICP!V54</f>
        <v>242456.83</v>
      </c>
      <c r="AB54" s="5">
        <f>ICP!W54</f>
        <v>2910.8358274551165</v>
      </c>
      <c r="AC54" s="5">
        <f>ICP!X54</f>
        <v>3254.6749999999997</v>
      </c>
      <c r="AD54" s="4">
        <f>IC!I54</f>
        <v>5</v>
      </c>
      <c r="AE54" s="4">
        <f>IC!J54</f>
        <v>0.27850000000000003</v>
      </c>
      <c r="AF54" s="4" t="str">
        <f>IC!K54</f>
        <v>NA</v>
      </c>
      <c r="AG54" s="4" t="str">
        <f>IC!L54</f>
        <v>NA</v>
      </c>
      <c r="AH54" s="4" t="str">
        <f>IC!M54</f>
        <v>NA</v>
      </c>
      <c r="AI54" s="4" t="str">
        <f>IC!N54</f>
        <v>NA</v>
      </c>
      <c r="AJ54" s="4" t="str">
        <f>IC!O54</f>
        <v>NA</v>
      </c>
      <c r="AK54" s="4">
        <f>IC!P54</f>
        <v>1.2500000000000001E-2</v>
      </c>
      <c r="AL54" s="4" t="str">
        <f>IC!Q54</f>
        <v>NA</v>
      </c>
      <c r="AM54" s="4" t="str">
        <f>IC!R54</f>
        <v>NA</v>
      </c>
      <c r="AN54" s="4">
        <f>IC!S54</f>
        <v>7.3400000000000007E-2</v>
      </c>
      <c r="AO54" s="4">
        <f>IC!T54</f>
        <v>3.4680230925055193</v>
      </c>
      <c r="AP54" s="4">
        <f>IC!U54</f>
        <v>3.8179999999999996</v>
      </c>
      <c r="AQ54" s="6">
        <v>1.3170124999652661</v>
      </c>
      <c r="AR54" s="6">
        <v>0.37226650752867213</v>
      </c>
      <c r="AS54" s="6">
        <v>3.537821623299886</v>
      </c>
      <c r="AT54" s="6">
        <f>TOC_plate!Q54</f>
        <v>81.430913367312939</v>
      </c>
    </row>
    <row r="55" spans="1:46" x14ac:dyDescent="0.25">
      <c r="A55">
        <v>20</v>
      </c>
      <c r="B55">
        <v>90</v>
      </c>
      <c r="C55" t="s">
        <v>15</v>
      </c>
      <c r="D55">
        <v>55.249552968889397</v>
      </c>
      <c r="E55">
        <v>-4.4846910238265902</v>
      </c>
      <c r="F55">
        <v>324.07824699999901</v>
      </c>
      <c r="G55">
        <v>1</v>
      </c>
      <c r="H55" s="4">
        <f>weight!P55</f>
        <v>0.71134476989814877</v>
      </c>
      <c r="I55" s="4">
        <f>weight!Q55</f>
        <v>71.134476989814871</v>
      </c>
      <c r="J55" s="4">
        <f>weight!Z55</f>
        <v>0.70572109118691295</v>
      </c>
      <c r="K55" s="4">
        <f>weight!AA55</f>
        <v>70.572109118691301</v>
      </c>
      <c r="L55" s="4">
        <f>weight!AB55</f>
        <v>29.427890881308699</v>
      </c>
      <c r="M55" s="5">
        <f>ph!J71</f>
        <v>3.98</v>
      </c>
      <c r="N55">
        <f>'dilution_IC-ICP'!I55</f>
        <v>10</v>
      </c>
      <c r="O55" s="5">
        <f>ICP!J55</f>
        <v>404399.54</v>
      </c>
      <c r="P55" s="5">
        <f>ICP!K55</f>
        <v>417.03352183343787</v>
      </c>
      <c r="Q55" s="5">
        <f>ICP!L55</f>
        <v>445.15</v>
      </c>
      <c r="R55" s="5">
        <f>ICP!M55</f>
        <v>2422.88</v>
      </c>
      <c r="S55" s="5" t="str">
        <f>ICP!N55</f>
        <v>NA</v>
      </c>
      <c r="T55" s="5" t="str">
        <f>ICP!O55</f>
        <v>NA</v>
      </c>
      <c r="U55" s="5">
        <f>ICP!P55</f>
        <v>171069.99</v>
      </c>
      <c r="V55" s="5">
        <f>ICP!Q55</f>
        <v>3716.3152026043144</v>
      </c>
      <c r="W55" s="5">
        <f>ICP!R55</f>
        <v>3982.0800000000004</v>
      </c>
      <c r="X55" s="5">
        <f>ICP!S55</f>
        <v>5681613.6699999999</v>
      </c>
      <c r="Y55" s="5">
        <f>ICP!T55</f>
        <v>2765.8586478314423</v>
      </c>
      <c r="Z55" s="5">
        <f>ICP!U55</f>
        <v>3839.96</v>
      </c>
      <c r="AA55" s="5">
        <f>ICP!V55</f>
        <v>142845.1</v>
      </c>
      <c r="AB55" s="5">
        <f>ICP!W55</f>
        <v>2700.0370959164461</v>
      </c>
      <c r="AC55" s="5">
        <f>ICP!X55</f>
        <v>3822.39</v>
      </c>
      <c r="AD55" s="4">
        <f>IC!I55</f>
        <v>10</v>
      </c>
      <c r="AE55" s="4">
        <f>IC!J55</f>
        <v>0.11</v>
      </c>
      <c r="AF55" s="4" t="str">
        <f>IC!K55</f>
        <v>NA</v>
      </c>
      <c r="AG55" s="4" t="str">
        <f>IC!L55</f>
        <v>NA</v>
      </c>
      <c r="AH55" s="4" t="str">
        <f>IC!M55</f>
        <v>NA</v>
      </c>
      <c r="AI55" s="4" t="str">
        <f>IC!N55</f>
        <v>NA</v>
      </c>
      <c r="AJ55" s="4" t="str">
        <f>IC!O55</f>
        <v>NA</v>
      </c>
      <c r="AK55" s="4">
        <f>IC!P55</f>
        <v>1.41E-2</v>
      </c>
      <c r="AL55" s="4">
        <f>IC!Q55</f>
        <v>-0.27831857810227889</v>
      </c>
      <c r="AM55" s="4" t="str">
        <f>IC!R55</f>
        <v>NA</v>
      </c>
      <c r="AN55" s="4">
        <f>IC!S55</f>
        <v>4.0099999999999997E-2</v>
      </c>
      <c r="AO55" s="4" t="str">
        <f>IC!T55</f>
        <v>NA</v>
      </c>
      <c r="AP55" s="4" t="str">
        <f>IC!U55</f>
        <v>NA</v>
      </c>
      <c r="AQ55" s="6">
        <v>1.4427445254437328</v>
      </c>
      <c r="AR55" s="6">
        <v>0.39863910390156448</v>
      </c>
      <c r="AS55" s="6">
        <v>3.619174615142593</v>
      </c>
      <c r="AT55" s="6">
        <f>TOC_plate!Q55</f>
        <v>91.710748963465321</v>
      </c>
    </row>
    <row r="56" spans="1:46" x14ac:dyDescent="0.25">
      <c r="A56">
        <v>20</v>
      </c>
      <c r="B56">
        <v>100</v>
      </c>
      <c r="C56" t="s">
        <v>15</v>
      </c>
      <c r="D56">
        <v>55.249464959999997</v>
      </c>
      <c r="E56">
        <v>-4.4847099669999997</v>
      </c>
      <c r="F56">
        <v>332.71661399999999</v>
      </c>
      <c r="G56">
        <v>1</v>
      </c>
      <c r="H56" s="4">
        <f>weight!P56</f>
        <v>0.84826084191784312</v>
      </c>
      <c r="I56" s="4">
        <f>weight!Q56</f>
        <v>84.826084191784318</v>
      </c>
      <c r="J56" s="4">
        <f>weight!Z56</f>
        <v>0.89667298741596235</v>
      </c>
      <c r="K56" s="4">
        <f>weight!AA56</f>
        <v>89.667298741596241</v>
      </c>
      <c r="L56" s="4">
        <f>weight!AB56</f>
        <v>10.332701258403759</v>
      </c>
      <c r="M56" s="5">
        <f>ph!J72</f>
        <v>3.93</v>
      </c>
      <c r="N56">
        <f>'dilution_IC-ICP'!I56</f>
        <v>5</v>
      </c>
      <c r="O56" s="5">
        <f>ICP!J56</f>
        <v>1109670.17</v>
      </c>
      <c r="P56" s="5">
        <f>ICP!K56</f>
        <v>599.58901512584259</v>
      </c>
      <c r="Q56" s="5">
        <f>ICP!L56</f>
        <v>612.11</v>
      </c>
      <c r="R56" s="5">
        <f>ICP!M56</f>
        <v>5747.16</v>
      </c>
      <c r="S56" s="5" t="str">
        <f>ICP!N56</f>
        <v>NA</v>
      </c>
      <c r="T56" s="5" t="str">
        <f>ICP!O56</f>
        <v>NA</v>
      </c>
      <c r="U56" s="5">
        <f>ICP!P56</f>
        <v>250119.96</v>
      </c>
      <c r="V56" s="5">
        <f>ICP!Q56</f>
        <v>2788.3620663399988</v>
      </c>
      <c r="W56" s="5">
        <f>ICP!R56</f>
        <v>2919.6749999999997</v>
      </c>
      <c r="X56" s="5">
        <f>ICP!S56</f>
        <v>8791549.8699999992</v>
      </c>
      <c r="Y56" s="5">
        <f>ICP!T56</f>
        <v>2610.8979075205229</v>
      </c>
      <c r="Z56" s="5">
        <f>ICP!U56</f>
        <v>2977.8150000000001</v>
      </c>
      <c r="AA56" s="5">
        <f>ICP!V56</f>
        <v>227278.2</v>
      </c>
      <c r="AB56" s="5">
        <f>ICP!W56</f>
        <v>2673.0017090928523</v>
      </c>
      <c r="AC56" s="5">
        <f>ICP!X56</f>
        <v>3049.96</v>
      </c>
      <c r="AD56" s="4">
        <f>IC!I56</f>
        <v>5</v>
      </c>
      <c r="AE56" s="4">
        <f>IC!J56</f>
        <v>0.2656</v>
      </c>
      <c r="AF56" s="4" t="str">
        <f>IC!K56</f>
        <v>NA</v>
      </c>
      <c r="AG56" s="4" t="str">
        <f>IC!L56</f>
        <v>NA</v>
      </c>
      <c r="AH56" s="4" t="str">
        <f>IC!M56</f>
        <v>NA</v>
      </c>
      <c r="AI56" s="4" t="str">
        <f>IC!N56</f>
        <v>NA</v>
      </c>
      <c r="AJ56" s="4" t="str">
        <f>IC!O56</f>
        <v>NA</v>
      </c>
      <c r="AK56" s="4">
        <f>IC!P56</f>
        <v>1.37E-2</v>
      </c>
      <c r="AL56" s="4" t="str">
        <f>IC!Q56</f>
        <v>NA</v>
      </c>
      <c r="AM56" s="4" t="str">
        <f>IC!R56</f>
        <v>NA</v>
      </c>
      <c r="AN56" s="4">
        <f>IC!S56</f>
        <v>2.5100000000000001E-2</v>
      </c>
      <c r="AO56" s="4" t="str">
        <f>IC!T56</f>
        <v>NA</v>
      </c>
      <c r="AP56" s="4" t="str">
        <f>IC!U56</f>
        <v>NA</v>
      </c>
      <c r="AQ56" s="6">
        <v>2.5789845640907987</v>
      </c>
      <c r="AR56" s="6">
        <v>0.8066133568920959</v>
      </c>
      <c r="AS56" s="6">
        <v>3.1972996009236683</v>
      </c>
      <c r="AT56" s="6">
        <f>TOC_plate!Q56</f>
        <v>136.82223243755024</v>
      </c>
    </row>
    <row r="57" spans="1:46" x14ac:dyDescent="0.25">
      <c r="A57">
        <v>20</v>
      </c>
      <c r="B57">
        <v>0</v>
      </c>
      <c r="C57" t="s">
        <v>36</v>
      </c>
      <c r="D57">
        <v>55.250364001840303</v>
      </c>
      <c r="E57">
        <v>-4.4841789733618498</v>
      </c>
      <c r="F57">
        <v>334.29718000000003</v>
      </c>
      <c r="G57">
        <v>0</v>
      </c>
      <c r="H57" s="4" t="str">
        <f>weight!P57</f>
        <v>NA</v>
      </c>
      <c r="I57" s="4" t="str">
        <f>weight!Q57</f>
        <v>NA</v>
      </c>
      <c r="J57" s="4" t="str">
        <f>weight!Z57</f>
        <v>NA</v>
      </c>
      <c r="K57" s="4" t="str">
        <f>weight!AA57</f>
        <v>NA</v>
      </c>
      <c r="L57" s="4" t="str">
        <f>weight!AB57</f>
        <v>NA</v>
      </c>
      <c r="M57" s="5" t="str">
        <f>ph!J73</f>
        <v>NA</v>
      </c>
      <c r="N57" t="str">
        <f>'dilution_IC-ICP'!I57</f>
        <v>NA</v>
      </c>
      <c r="O57" s="5" t="str">
        <f>ICP!J57</f>
        <v>NA</v>
      </c>
      <c r="P57" s="5" t="str">
        <f>ICP!K57</f>
        <v>NA</v>
      </c>
      <c r="Q57" s="5" t="str">
        <f>ICP!L57</f>
        <v>NA</v>
      </c>
      <c r="R57" s="5" t="str">
        <f>ICP!M57</f>
        <v>NA</v>
      </c>
      <c r="S57" s="5" t="str">
        <f>ICP!N57</f>
        <v>NA</v>
      </c>
      <c r="T57" s="5" t="str">
        <f>ICP!O57</f>
        <v>NA</v>
      </c>
      <c r="U57" s="5" t="str">
        <f>ICP!P57</f>
        <v>NA</v>
      </c>
      <c r="V57" s="5" t="str">
        <f>ICP!Q57</f>
        <v>NA</v>
      </c>
      <c r="W57" s="5" t="str">
        <f>ICP!R57</f>
        <v>NA</v>
      </c>
      <c r="X57" s="5" t="str">
        <f>ICP!S57</f>
        <v>NA</v>
      </c>
      <c r="Y57" s="5" t="str">
        <f>ICP!T57</f>
        <v>NA</v>
      </c>
      <c r="Z57" s="5" t="str">
        <f>ICP!U57</f>
        <v>NA</v>
      </c>
      <c r="AA57" s="5" t="str">
        <f>ICP!V57</f>
        <v>NA</v>
      </c>
      <c r="AB57" s="5" t="str">
        <f>ICP!W57</f>
        <v>NA</v>
      </c>
      <c r="AC57" s="5" t="str">
        <f>ICP!X57</f>
        <v>NA</v>
      </c>
      <c r="AD57" s="4" t="str">
        <f>IC!I57</f>
        <v>NA</v>
      </c>
      <c r="AE57" s="4" t="str">
        <f>IC!J57</f>
        <v>NA</v>
      </c>
      <c r="AF57" s="4" t="str">
        <f>IC!K57</f>
        <v>NA</v>
      </c>
      <c r="AG57" s="4" t="str">
        <f>IC!L57</f>
        <v>NA</v>
      </c>
      <c r="AH57" s="4" t="str">
        <f>IC!M57</f>
        <v>NA</v>
      </c>
      <c r="AI57" s="4" t="str">
        <f>IC!N57</f>
        <v>NA</v>
      </c>
      <c r="AJ57" s="4" t="str">
        <f>IC!O57</f>
        <v>NA</v>
      </c>
      <c r="AK57" s="4" t="str">
        <f>IC!P57</f>
        <v>NA</v>
      </c>
      <c r="AL57" s="4" t="str">
        <f>IC!Q57</f>
        <v>NA</v>
      </c>
      <c r="AM57" s="4" t="str">
        <f>IC!R57</f>
        <v>NA</v>
      </c>
      <c r="AN57" s="4" t="str">
        <f>IC!S57</f>
        <v>NA</v>
      </c>
      <c r="AO57" s="4" t="str">
        <f>IC!T57</f>
        <v>NA</v>
      </c>
      <c r="AP57" s="4" t="str">
        <f>IC!U57</f>
        <v>NA</v>
      </c>
      <c r="AQ57" s="6" t="s">
        <v>26</v>
      </c>
      <c r="AR57" s="6" t="s">
        <v>26</v>
      </c>
      <c r="AS57" s="6" t="s">
        <v>26</v>
      </c>
      <c r="AT57" s="6" t="str">
        <f>TOC_plate!Q57</f>
        <v>NA</v>
      </c>
    </row>
    <row r="58" spans="1:46" x14ac:dyDescent="0.25">
      <c r="A58">
        <v>20</v>
      </c>
      <c r="B58">
        <v>10</v>
      </c>
      <c r="C58" t="s">
        <v>36</v>
      </c>
      <c r="D58">
        <v>55.250252019613903</v>
      </c>
      <c r="E58">
        <v>-4.48419297114014</v>
      </c>
      <c r="F58">
        <v>331.91717499999902</v>
      </c>
      <c r="G58">
        <v>1</v>
      </c>
      <c r="H58" s="4">
        <f>weight!P58</f>
        <v>0.4127432692747538</v>
      </c>
      <c r="I58" s="4">
        <f>weight!Q58</f>
        <v>41.274326927475379</v>
      </c>
      <c r="J58" s="4">
        <f>weight!Z58</f>
        <v>0.13478298017771703</v>
      </c>
      <c r="K58" s="4">
        <f>weight!AA58</f>
        <v>13.478298017771703</v>
      </c>
      <c r="L58" s="4">
        <f>weight!AB58</f>
        <v>86.521701982228294</v>
      </c>
      <c r="M58" s="5">
        <f>ph!J74</f>
        <v>4.9800000000000004</v>
      </c>
      <c r="N58">
        <f>'dilution_IC-ICP'!I58</f>
        <v>5</v>
      </c>
      <c r="O58" s="5">
        <f>ICP!J58</f>
        <v>382672.59</v>
      </c>
      <c r="P58" s="5">
        <f>ICP!K58</f>
        <v>196.46917669562512</v>
      </c>
      <c r="Q58" s="5">
        <f>ICP!L58</f>
        <v>210.57500000000002</v>
      </c>
      <c r="R58" s="5">
        <f>ICP!M58</f>
        <v>10004.5</v>
      </c>
      <c r="S58" s="5" t="str">
        <f>ICP!N58</f>
        <v>NA</v>
      </c>
      <c r="T58" s="5" t="str">
        <f>ICP!O58</f>
        <v>NA</v>
      </c>
      <c r="U58" s="5">
        <f>ICP!P58</f>
        <v>1376813.71</v>
      </c>
      <c r="V58" s="5">
        <f>ICP!Q58</f>
        <v>16046.501911051257</v>
      </c>
      <c r="W58" s="5">
        <f>ICP!R58</f>
        <v>16155.424999999999</v>
      </c>
      <c r="X58" s="5">
        <f>ICP!S58</f>
        <v>126778201.44</v>
      </c>
      <c r="Y58" s="5">
        <f>ICP!T58</f>
        <v>49198.317100456421</v>
      </c>
      <c r="Z58" s="5">
        <f>ICP!U58</f>
        <v>43110.559999999998</v>
      </c>
      <c r="AA58" s="5">
        <f>ICP!V58</f>
        <v>3182503.29</v>
      </c>
      <c r="AB58" s="5">
        <f>ICP!W58</f>
        <v>48978.455748238266</v>
      </c>
      <c r="AC58" s="5">
        <f>ICP!X58</f>
        <v>42907.524999999994</v>
      </c>
      <c r="AD58" s="4">
        <f>IC!I58</f>
        <v>5</v>
      </c>
      <c r="AE58" s="4">
        <f>IC!J58</f>
        <v>0.41139999999999999</v>
      </c>
      <c r="AF58" s="4">
        <f>IC!K58</f>
        <v>8.8340890021990646</v>
      </c>
      <c r="AG58" s="4">
        <f>IC!L58</f>
        <v>8.0064999999999991</v>
      </c>
      <c r="AH58" s="4" t="str">
        <f>IC!M58</f>
        <v>NA</v>
      </c>
      <c r="AI58" s="4" t="str">
        <f>IC!N58</f>
        <v>NA</v>
      </c>
      <c r="AJ58" s="4" t="str">
        <f>IC!O58</f>
        <v>NA</v>
      </c>
      <c r="AK58" s="4">
        <f>IC!P58</f>
        <v>0.13880000000000001</v>
      </c>
      <c r="AL58" s="4">
        <f>IC!Q58</f>
        <v>4.9032982521431299</v>
      </c>
      <c r="AM58" s="4">
        <f>IC!R58</f>
        <v>5.9235000000000007</v>
      </c>
      <c r="AN58" s="4">
        <f>IC!S58</f>
        <v>5.8500000000000003E-2</v>
      </c>
      <c r="AO58" s="4">
        <f>IC!T58</f>
        <v>2.9377026401111679</v>
      </c>
      <c r="AP58" s="4">
        <f>IC!U58</f>
        <v>3.3055000000000003</v>
      </c>
      <c r="AQ58" s="6">
        <v>2.0790758888971665</v>
      </c>
      <c r="AR58" s="6">
        <v>0.68272992778775421</v>
      </c>
      <c r="AS58" s="6">
        <v>3.0452391264492888</v>
      </c>
      <c r="AT58" s="6">
        <f>TOC_plate!Q58</f>
        <v>101.30930046783918</v>
      </c>
    </row>
    <row r="59" spans="1:46" x14ac:dyDescent="0.25">
      <c r="A59">
        <v>20</v>
      </c>
      <c r="B59">
        <v>20</v>
      </c>
      <c r="C59" t="s">
        <v>36</v>
      </c>
      <c r="D59">
        <v>55.250106006860698</v>
      </c>
      <c r="E59">
        <v>-4.4842839986085803</v>
      </c>
      <c r="F59">
        <v>331.712311</v>
      </c>
      <c r="G59">
        <v>1</v>
      </c>
      <c r="H59" s="4">
        <f>weight!P59</f>
        <v>0.46144167675351977</v>
      </c>
      <c r="I59" s="4">
        <f>weight!Q59</f>
        <v>46.14416767535198</v>
      </c>
      <c r="J59" s="4">
        <f>weight!Z59</f>
        <v>0.43549717247879349</v>
      </c>
      <c r="K59" s="4">
        <f>weight!AA59</f>
        <v>43.54971724787935</v>
      </c>
      <c r="L59" s="4">
        <f>weight!AB59</f>
        <v>56.45028275212065</v>
      </c>
      <c r="M59" s="5" t="str">
        <f>ph!J75</f>
        <v>NA</v>
      </c>
      <c r="N59" t="str">
        <f>'dilution_IC-ICP'!I59</f>
        <v>NA</v>
      </c>
      <c r="O59" s="5" t="str">
        <f>ICP!J59</f>
        <v>NA</v>
      </c>
      <c r="P59" s="5" t="str">
        <f>ICP!K59</f>
        <v>NA</v>
      </c>
      <c r="Q59" s="5" t="str">
        <f>ICP!L59</f>
        <v>NA</v>
      </c>
      <c r="R59" s="5" t="str">
        <f>ICP!M59</f>
        <v>NA</v>
      </c>
      <c r="S59" s="5" t="str">
        <f>ICP!N59</f>
        <v>NA</v>
      </c>
      <c r="T59" s="5" t="str">
        <f>ICP!O59</f>
        <v>NA</v>
      </c>
      <c r="U59" s="5" t="str">
        <f>ICP!P59</f>
        <v>NA</v>
      </c>
      <c r="V59" s="5" t="str">
        <f>ICP!Q59</f>
        <v>NA</v>
      </c>
      <c r="W59" s="5" t="str">
        <f>ICP!R59</f>
        <v>NA</v>
      </c>
      <c r="X59" s="5" t="str">
        <f>ICP!S59</f>
        <v>NA</v>
      </c>
      <c r="Y59" s="5" t="str">
        <f>ICP!T59</f>
        <v>NA</v>
      </c>
      <c r="Z59" s="5" t="str">
        <f>ICP!U59</f>
        <v>NA</v>
      </c>
      <c r="AA59" s="5" t="str">
        <f>ICP!V59</f>
        <v>NA</v>
      </c>
      <c r="AB59" s="5" t="str">
        <f>ICP!W59</f>
        <v>NA</v>
      </c>
      <c r="AC59" s="5" t="str">
        <f>ICP!X59</f>
        <v>NA</v>
      </c>
      <c r="AD59" s="4" t="str">
        <f>IC!I59</f>
        <v>NA</v>
      </c>
      <c r="AE59" s="4" t="str">
        <f>IC!J59</f>
        <v>NA</v>
      </c>
      <c r="AF59" s="4" t="str">
        <f>IC!K59</f>
        <v>NA</v>
      </c>
      <c r="AG59" s="4" t="str">
        <f>IC!L59</f>
        <v>NA</v>
      </c>
      <c r="AH59" s="4" t="str">
        <f>IC!M59</f>
        <v>NA</v>
      </c>
      <c r="AI59" s="4" t="str">
        <f>IC!N59</f>
        <v>NA</v>
      </c>
      <c r="AJ59" s="4" t="str">
        <f>IC!O59</f>
        <v>NA</v>
      </c>
      <c r="AK59" s="4" t="str">
        <f>IC!P59</f>
        <v>NA</v>
      </c>
      <c r="AL59" s="4" t="str">
        <f>IC!Q59</f>
        <v>NA</v>
      </c>
      <c r="AM59" s="4" t="str">
        <f>IC!R59</f>
        <v>NA</v>
      </c>
      <c r="AN59" s="4" t="str">
        <f>IC!S59</f>
        <v>NA</v>
      </c>
      <c r="AO59" s="4" t="str">
        <f>IC!T59</f>
        <v>NA</v>
      </c>
      <c r="AP59" s="4" t="str">
        <f>IC!U59</f>
        <v>NA</v>
      </c>
      <c r="AQ59" s="6" t="s">
        <v>26</v>
      </c>
      <c r="AR59" s="6" t="s">
        <v>26</v>
      </c>
      <c r="AS59" s="6" t="s">
        <v>26</v>
      </c>
      <c r="AT59" s="6" t="str">
        <f>TOC_plate!Q59</f>
        <v>NA</v>
      </c>
    </row>
    <row r="60" spans="1:46" x14ac:dyDescent="0.25">
      <c r="A60">
        <v>20</v>
      </c>
      <c r="B60">
        <v>30</v>
      </c>
      <c r="C60" t="s">
        <v>36</v>
      </c>
      <c r="D60">
        <v>55.250064013525801</v>
      </c>
      <c r="E60">
        <v>-4.48438801802694</v>
      </c>
      <c r="F60">
        <v>329.63696299999901</v>
      </c>
      <c r="G60">
        <v>1</v>
      </c>
      <c r="H60" s="4">
        <f>weight!P60</f>
        <v>0.71163766139204809</v>
      </c>
      <c r="I60" s="4">
        <f>weight!Q60</f>
        <v>71.16376613920481</v>
      </c>
      <c r="J60" s="4">
        <f>weight!Z60</f>
        <v>0.40307580527972853</v>
      </c>
      <c r="K60" s="4">
        <f>weight!AA60</f>
        <v>40.307580527972853</v>
      </c>
      <c r="L60" s="4">
        <f>weight!AB60</f>
        <v>59.692419472027147</v>
      </c>
      <c r="M60" s="5">
        <f>ph!J76</f>
        <v>5.04</v>
      </c>
      <c r="N60">
        <f>'dilution_IC-ICP'!I60</f>
        <v>5</v>
      </c>
      <c r="O60" s="5">
        <f>ICP!J60</f>
        <v>941214.41</v>
      </c>
      <c r="P60" s="5">
        <f>ICP!K60</f>
        <v>506.18037028023048</v>
      </c>
      <c r="Q60" s="5">
        <f>ICP!L60</f>
        <v>519.06999999999994</v>
      </c>
      <c r="R60" s="5">
        <f>ICP!M60</f>
        <v>12727.99</v>
      </c>
      <c r="S60" s="5" t="str">
        <f>ICP!N60</f>
        <v>NA</v>
      </c>
      <c r="T60" s="5" t="str">
        <f>ICP!O60</f>
        <v>NA</v>
      </c>
      <c r="U60" s="5">
        <f>ICP!P60</f>
        <v>228408.43</v>
      </c>
      <c r="V60" s="5">
        <f>ICP!Q60</f>
        <v>2532.876047195361</v>
      </c>
      <c r="W60" s="5">
        <f>ICP!R60</f>
        <v>2664.62</v>
      </c>
      <c r="X60" s="5">
        <f>ICP!S60</f>
        <v>12653300.23</v>
      </c>
      <c r="Y60" s="5">
        <f>ICP!T60</f>
        <v>4135.7227961483131</v>
      </c>
      <c r="Z60" s="5">
        <f>ICP!U60</f>
        <v>4291.375</v>
      </c>
      <c r="AA60" s="5">
        <f>ICP!V60</f>
        <v>326773.74</v>
      </c>
      <c r="AB60" s="5">
        <f>ICP!W60</f>
        <v>4231.9984062175208</v>
      </c>
      <c r="AC60" s="5">
        <f>ICP!X60</f>
        <v>4391.87</v>
      </c>
      <c r="AD60" s="4">
        <f>IC!I60</f>
        <v>5</v>
      </c>
      <c r="AE60" s="4">
        <f>IC!J60</f>
        <v>2.1337000000000002</v>
      </c>
      <c r="AF60" s="4">
        <f>IC!K60</f>
        <v>53.29661093014839</v>
      </c>
      <c r="AG60" s="4">
        <f>IC!L60</f>
        <v>53.158500000000004</v>
      </c>
      <c r="AH60" s="4">
        <f>IC!M60</f>
        <v>0.14849999999999999</v>
      </c>
      <c r="AI60" s="4">
        <f>IC!N60</f>
        <v>9.1714728388685653</v>
      </c>
      <c r="AJ60" s="4">
        <f>IC!O60</f>
        <v>10.126999999999999</v>
      </c>
      <c r="AK60" s="4">
        <f>IC!P60</f>
        <v>0.1004</v>
      </c>
      <c r="AL60" s="4">
        <f>IC!Q60</f>
        <v>2.9851886335060835</v>
      </c>
      <c r="AM60" s="4">
        <f>IC!R60</f>
        <v>3.4424999999999999</v>
      </c>
      <c r="AN60" s="4">
        <f>IC!S60</f>
        <v>5.3600000000000002E-2</v>
      </c>
      <c r="AO60" s="4">
        <f>IC!T60</f>
        <v>2.7580970823736335</v>
      </c>
      <c r="AP60" s="4">
        <f>IC!U60</f>
        <v>3.1109999999999998</v>
      </c>
      <c r="AQ60" s="6">
        <v>0.3757325166959144</v>
      </c>
      <c r="AR60" s="6">
        <v>0.10348780981363762</v>
      </c>
      <c r="AS60" s="6">
        <v>3.6306934833439715</v>
      </c>
      <c r="AT60" s="6">
        <f>TOC_plate!Q60</f>
        <v>24.568577051921007</v>
      </c>
    </row>
    <row r="61" spans="1:46" x14ac:dyDescent="0.25">
      <c r="A61">
        <v>20</v>
      </c>
      <c r="B61">
        <v>40</v>
      </c>
      <c r="C61" t="s">
        <v>36</v>
      </c>
      <c r="D61">
        <v>55.249950019642696</v>
      </c>
      <c r="E61">
        <v>-4.4844659697264397</v>
      </c>
      <c r="F61">
        <v>328.764252</v>
      </c>
      <c r="G61">
        <v>1</v>
      </c>
      <c r="H61" s="4">
        <f>weight!P61</f>
        <v>0.52651325533748594</v>
      </c>
      <c r="I61" s="4">
        <f>weight!Q61</f>
        <v>52.651325533748597</v>
      </c>
      <c r="J61" s="4">
        <f>weight!Z61</f>
        <v>0.20122228723750074</v>
      </c>
      <c r="K61" s="4">
        <f>weight!AA61</f>
        <v>20.122228723750073</v>
      </c>
      <c r="L61" s="4">
        <f>weight!AB61</f>
        <v>79.877771276249931</v>
      </c>
      <c r="M61" s="5" t="str">
        <f>ph!J79</f>
        <v>NA</v>
      </c>
      <c r="N61" t="str">
        <f>'dilution_IC-ICP'!I61</f>
        <v>NA</v>
      </c>
      <c r="O61" s="5" t="str">
        <f>ICP!J61</f>
        <v>NA</v>
      </c>
      <c r="P61" s="5" t="str">
        <f>ICP!K61</f>
        <v>NA</v>
      </c>
      <c r="Q61" s="5" t="str">
        <f>ICP!L61</f>
        <v>NA</v>
      </c>
      <c r="R61" s="5" t="str">
        <f>ICP!M61</f>
        <v>NA</v>
      </c>
      <c r="S61" s="5" t="str">
        <f>ICP!N61</f>
        <v>NA</v>
      </c>
      <c r="T61" s="5" t="str">
        <f>ICP!O61</f>
        <v>NA</v>
      </c>
      <c r="U61" s="5" t="str">
        <f>ICP!P61</f>
        <v>NA</v>
      </c>
      <c r="V61" s="5" t="str">
        <f>ICP!Q61</f>
        <v>NA</v>
      </c>
      <c r="W61" s="5" t="str">
        <f>ICP!R61</f>
        <v>NA</v>
      </c>
      <c r="X61" s="5" t="str">
        <f>ICP!S61</f>
        <v>NA</v>
      </c>
      <c r="Y61" s="5" t="str">
        <f>ICP!T61</f>
        <v>NA</v>
      </c>
      <c r="Z61" s="5" t="str">
        <f>ICP!U61</f>
        <v>NA</v>
      </c>
      <c r="AA61" s="5" t="str">
        <f>ICP!V61</f>
        <v>NA</v>
      </c>
      <c r="AB61" s="5" t="str">
        <f>ICP!W61</f>
        <v>NA</v>
      </c>
      <c r="AC61" s="5" t="str">
        <f>ICP!X61</f>
        <v>NA</v>
      </c>
      <c r="AD61" s="4" t="str">
        <f>IC!I61</f>
        <v>NA</v>
      </c>
      <c r="AE61" s="4" t="str">
        <f>IC!J61</f>
        <v>NA</v>
      </c>
      <c r="AF61" s="4" t="str">
        <f>IC!K61</f>
        <v>NA</v>
      </c>
      <c r="AG61" s="4" t="str">
        <f>IC!L61</f>
        <v>NA</v>
      </c>
      <c r="AH61" s="4" t="str">
        <f>IC!M61</f>
        <v>NA</v>
      </c>
      <c r="AI61" s="4" t="str">
        <f>IC!N61</f>
        <v>NA</v>
      </c>
      <c r="AJ61" s="4" t="str">
        <f>IC!O61</f>
        <v>NA</v>
      </c>
      <c r="AK61" s="4" t="str">
        <f>IC!P61</f>
        <v>NA</v>
      </c>
      <c r="AL61" s="4" t="str">
        <f>IC!Q61</f>
        <v>NA</v>
      </c>
      <c r="AM61" s="4" t="str">
        <f>IC!R61</f>
        <v>NA</v>
      </c>
      <c r="AN61" s="4" t="str">
        <f>IC!S61</f>
        <v>NA</v>
      </c>
      <c r="AO61" s="4" t="str">
        <f>IC!T61</f>
        <v>NA</v>
      </c>
      <c r="AP61" s="4" t="str">
        <f>IC!U61</f>
        <v>NA</v>
      </c>
      <c r="AQ61" s="6" t="s">
        <v>26</v>
      </c>
      <c r="AR61" s="6" t="s">
        <v>26</v>
      </c>
      <c r="AS61" s="6" t="s">
        <v>26</v>
      </c>
      <c r="AT61" s="6" t="str">
        <f>TOC_plate!Q61</f>
        <v>NA</v>
      </c>
    </row>
    <row r="62" spans="1:46" x14ac:dyDescent="0.25">
      <c r="A62">
        <v>20</v>
      </c>
      <c r="B62">
        <v>50</v>
      </c>
      <c r="C62" t="s">
        <v>36</v>
      </c>
      <c r="D62">
        <v>55.249882964417303</v>
      </c>
      <c r="E62">
        <v>-4.4845010060817003</v>
      </c>
      <c r="F62">
        <v>331.04538000000002</v>
      </c>
      <c r="G62">
        <v>1</v>
      </c>
      <c r="H62" s="4">
        <f>weight!P62</f>
        <v>0.47058567645603488</v>
      </c>
      <c r="I62" s="4">
        <f>weight!Q62</f>
        <v>47.058567645603489</v>
      </c>
      <c r="J62" s="4">
        <f>weight!Z62</f>
        <v>0.28192273665585343</v>
      </c>
      <c r="K62" s="4">
        <f>weight!AA62</f>
        <v>28.192273665585343</v>
      </c>
      <c r="L62" s="4">
        <f>weight!AB62</f>
        <v>71.807726334414653</v>
      </c>
      <c r="M62" s="5">
        <f>ph!J80</f>
        <v>4.75</v>
      </c>
      <c r="N62" t="str">
        <f>'dilution_IC-ICP'!I62</f>
        <v>NA</v>
      </c>
      <c r="O62" s="5" t="str">
        <f>ICP!J62</f>
        <v>NA</v>
      </c>
      <c r="P62" s="5" t="str">
        <f>ICP!K62</f>
        <v>NA</v>
      </c>
      <c r="Q62" s="5" t="str">
        <f>ICP!L62</f>
        <v>NA</v>
      </c>
      <c r="R62" s="5" t="str">
        <f>ICP!M62</f>
        <v>NA</v>
      </c>
      <c r="S62" s="5" t="str">
        <f>ICP!N62</f>
        <v>NA</v>
      </c>
      <c r="T62" s="5" t="str">
        <f>ICP!O62</f>
        <v>NA</v>
      </c>
      <c r="U62" s="5" t="str">
        <f>ICP!P62</f>
        <v>NA</v>
      </c>
      <c r="V62" s="5" t="str">
        <f>ICP!Q62</f>
        <v>NA</v>
      </c>
      <c r="W62" s="5" t="str">
        <f>ICP!R62</f>
        <v>NA</v>
      </c>
      <c r="X62" s="5" t="str">
        <f>ICP!S62</f>
        <v>NA</v>
      </c>
      <c r="Y62" s="5" t="str">
        <f>ICP!T62</f>
        <v>NA</v>
      </c>
      <c r="Z62" s="5" t="str">
        <f>ICP!U62</f>
        <v>NA</v>
      </c>
      <c r="AA62" s="5" t="str">
        <f>ICP!V62</f>
        <v>NA</v>
      </c>
      <c r="AB62" s="5" t="str">
        <f>ICP!W62</f>
        <v>NA</v>
      </c>
      <c r="AC62" s="5" t="str">
        <f>ICP!X62</f>
        <v>NA</v>
      </c>
      <c r="AD62" s="4" t="str">
        <f>IC!I62</f>
        <v>NA</v>
      </c>
      <c r="AE62" s="4" t="str">
        <f>IC!J62</f>
        <v>NA</v>
      </c>
      <c r="AF62" s="4" t="str">
        <f>IC!K62</f>
        <v>NA</v>
      </c>
      <c r="AG62" s="4" t="str">
        <f>IC!L62</f>
        <v>NA</v>
      </c>
      <c r="AH62" s="4" t="str">
        <f>IC!M62</f>
        <v>NA</v>
      </c>
      <c r="AI62" s="4" t="str">
        <f>IC!N62</f>
        <v>NA</v>
      </c>
      <c r="AJ62" s="4" t="str">
        <f>IC!O62</f>
        <v>NA</v>
      </c>
      <c r="AK62" s="4" t="str">
        <f>IC!P62</f>
        <v>NA</v>
      </c>
      <c r="AL62" s="4" t="str">
        <f>IC!Q62</f>
        <v>NA</v>
      </c>
      <c r="AM62" s="4" t="str">
        <f>IC!R62</f>
        <v>NA</v>
      </c>
      <c r="AN62" s="4" t="str">
        <f>IC!S62</f>
        <v>NA</v>
      </c>
      <c r="AO62" s="4" t="str">
        <f>IC!T62</f>
        <v>NA</v>
      </c>
      <c r="AP62" s="4" t="str">
        <f>IC!U62</f>
        <v>NA</v>
      </c>
      <c r="AQ62" s="6">
        <v>1.1949468162833026</v>
      </c>
      <c r="AR62" s="6">
        <v>0.35664627584060898</v>
      </c>
      <c r="AS62" s="6">
        <v>3.3505097269467736</v>
      </c>
      <c r="AT62" s="6">
        <f>TOC_plate!Q62</f>
        <v>68.638628817195013</v>
      </c>
    </row>
    <row r="63" spans="1:46" x14ac:dyDescent="0.25">
      <c r="A63">
        <v>20</v>
      </c>
      <c r="B63">
        <v>60</v>
      </c>
      <c r="C63" t="s">
        <v>36</v>
      </c>
      <c r="D63">
        <v>55.249822027981203</v>
      </c>
      <c r="E63">
        <v>-4.48451701551675</v>
      </c>
      <c r="F63">
        <v>325.88793900000002</v>
      </c>
      <c r="G63">
        <v>1</v>
      </c>
      <c r="H63" s="4">
        <f>weight!P63</f>
        <v>0.83906576261642773</v>
      </c>
      <c r="I63" s="4">
        <f>weight!Q63</f>
        <v>83.906576261642769</v>
      </c>
      <c r="J63" s="4">
        <f>weight!Z63</f>
        <v>0.89413967209394651</v>
      </c>
      <c r="K63" s="4">
        <f>weight!AA63</f>
        <v>89.413967209394656</v>
      </c>
      <c r="L63" s="4">
        <f>weight!AB63</f>
        <v>10.586032790605344</v>
      </c>
      <c r="M63" s="5">
        <f>ph!J81</f>
        <v>4</v>
      </c>
      <c r="N63">
        <f>'dilution_IC-ICP'!I63</f>
        <v>10</v>
      </c>
      <c r="O63" s="5">
        <f>ICP!J63</f>
        <v>157542.82</v>
      </c>
      <c r="P63" s="5">
        <f>ICP!K63</f>
        <v>143.26963645210438</v>
      </c>
      <c r="Q63" s="5">
        <f>ICP!L63</f>
        <v>172.45999999999998</v>
      </c>
      <c r="R63" s="5">
        <f>ICP!M63</f>
        <v>12646.25</v>
      </c>
      <c r="S63" s="5" t="str">
        <f>ICP!N63</f>
        <v>NA</v>
      </c>
      <c r="T63" s="5" t="str">
        <f>ICP!O63</f>
        <v>NA</v>
      </c>
      <c r="U63" s="5">
        <f>ICP!P63</f>
        <v>109361.55</v>
      </c>
      <c r="V63" s="5">
        <f>ICP!Q63</f>
        <v>2264.0321361206779</v>
      </c>
      <c r="W63" s="5">
        <f>ICP!R63</f>
        <v>2532.25</v>
      </c>
      <c r="X63" s="5">
        <f>ICP!S63</f>
        <v>3495919.95</v>
      </c>
      <c r="Y63" s="5">
        <f>ICP!T63</f>
        <v>1039.8018743565981</v>
      </c>
      <c r="Z63" s="5">
        <f>ICP!U63</f>
        <v>2353.04</v>
      </c>
      <c r="AA63" s="5">
        <f>ICP!V63</f>
        <v>88122.51</v>
      </c>
      <c r="AB63" s="5">
        <f>ICP!W63</f>
        <v>985.1393815443754</v>
      </c>
      <c r="AC63" s="5">
        <f>ICP!X63</f>
        <v>2346.29</v>
      </c>
      <c r="AD63" s="4">
        <f>IC!I63</f>
        <v>10</v>
      </c>
      <c r="AE63" s="4">
        <f>IC!J63</f>
        <v>9.74E-2</v>
      </c>
      <c r="AF63" s="4" t="str">
        <f>IC!K63</f>
        <v>NA</v>
      </c>
      <c r="AG63" s="4" t="str">
        <f>IC!L63</f>
        <v>NA</v>
      </c>
      <c r="AH63" s="4" t="str">
        <f>IC!M63</f>
        <v>NA</v>
      </c>
      <c r="AI63" s="4" t="str">
        <f>IC!N63</f>
        <v>NA</v>
      </c>
      <c r="AJ63" s="4" t="str">
        <f>IC!O63</f>
        <v>NA</v>
      </c>
      <c r="AK63" s="4">
        <f>IC!P63</f>
        <v>1.9100000000000002E-2</v>
      </c>
      <c r="AL63" s="4">
        <f>IC!Q63</f>
        <v>0.2095257793145287</v>
      </c>
      <c r="AM63" s="4" t="str">
        <f>IC!R63</f>
        <v>NA</v>
      </c>
      <c r="AN63" s="4">
        <f>IC!S63</f>
        <v>1.7666666666666667E-2</v>
      </c>
      <c r="AO63" s="4" t="str">
        <f>IC!T63</f>
        <v>NA</v>
      </c>
      <c r="AP63" s="4" t="str">
        <f>IC!U63</f>
        <v>NA</v>
      </c>
      <c r="AQ63" s="6">
        <v>1.7594929732109257</v>
      </c>
      <c r="AR63" s="6">
        <v>0.49041943661888737</v>
      </c>
      <c r="AS63" s="6">
        <v>3.5877309132391817</v>
      </c>
      <c r="AT63" s="6">
        <f>TOC_plate!Q63</f>
        <v>110.46959154551422</v>
      </c>
    </row>
    <row r="64" spans="1:46" x14ac:dyDescent="0.25">
      <c r="A64">
        <v>20</v>
      </c>
      <c r="B64">
        <v>70</v>
      </c>
      <c r="C64" t="s">
        <v>36</v>
      </c>
      <c r="D64">
        <v>55.249705016612999</v>
      </c>
      <c r="E64">
        <v>-4.48457996360957</v>
      </c>
      <c r="F64">
        <v>325.62979100000001</v>
      </c>
      <c r="G64">
        <v>1</v>
      </c>
      <c r="H64" s="4">
        <f>weight!P64</f>
        <v>0.75340304531278668</v>
      </c>
      <c r="I64" s="4">
        <f>weight!Q64</f>
        <v>75.340304531278662</v>
      </c>
      <c r="J64" s="4">
        <f>weight!Z64</f>
        <v>0.78624704384209521</v>
      </c>
      <c r="K64" s="4">
        <f>weight!AA64</f>
        <v>78.624704384209522</v>
      </c>
      <c r="L64" s="4">
        <f>weight!AB64</f>
        <v>21.375295615790478</v>
      </c>
      <c r="M64" s="5">
        <f>ph!J82</f>
        <v>3.88</v>
      </c>
      <c r="N64">
        <f>'dilution_IC-ICP'!I64</f>
        <v>10</v>
      </c>
      <c r="O64" s="5">
        <f>ICP!J64</f>
        <v>131200.03</v>
      </c>
      <c r="P64" s="5">
        <f>ICP!K64</f>
        <v>114.05550550932695</v>
      </c>
      <c r="Q64" s="5">
        <f>ICP!L64</f>
        <v>143.36000000000001</v>
      </c>
      <c r="R64" s="5">
        <f>ICP!M64</f>
        <v>2474.89</v>
      </c>
      <c r="S64" s="5" t="str">
        <f>ICP!N64</f>
        <v>NA</v>
      </c>
      <c r="T64" s="5" t="str">
        <f>ICP!O64</f>
        <v>NA</v>
      </c>
      <c r="U64" s="5">
        <f>ICP!P64</f>
        <v>157034.44</v>
      </c>
      <c r="V64" s="5">
        <f>ICP!Q64</f>
        <v>3385.9942352652533</v>
      </c>
      <c r="W64" s="5">
        <f>ICP!R64</f>
        <v>3652.32</v>
      </c>
      <c r="X64" s="5">
        <f>ICP!S64</f>
        <v>4516870.3499999996</v>
      </c>
      <c r="Y64" s="5">
        <f>ICP!T64</f>
        <v>1846.0531515492007</v>
      </c>
      <c r="Z64" s="5">
        <f>ICP!U64</f>
        <v>3047.59</v>
      </c>
      <c r="AA64" s="5">
        <f>ICP!V64</f>
        <v>113247.48</v>
      </c>
      <c r="AB64" s="5">
        <f>ICP!W64</f>
        <v>1772.5062372920081</v>
      </c>
      <c r="AC64" s="5">
        <f>ICP!X64</f>
        <v>3024.02</v>
      </c>
      <c r="AD64" s="4">
        <f>IC!I64</f>
        <v>10</v>
      </c>
      <c r="AE64" s="4">
        <f>IC!J64</f>
        <v>0.16400000000000001</v>
      </c>
      <c r="AF64" s="4" t="str">
        <f>IC!K64</f>
        <v>NA</v>
      </c>
      <c r="AG64" s="4" t="str">
        <f>IC!L64</f>
        <v>NA</v>
      </c>
      <c r="AH64" s="4" t="str">
        <f>IC!M64</f>
        <v>NA</v>
      </c>
      <c r="AI64" s="4" t="str">
        <f>IC!N64</f>
        <v>NA</v>
      </c>
      <c r="AJ64" s="4" t="str">
        <f>IC!O64</f>
        <v>NA</v>
      </c>
      <c r="AK64" s="4">
        <f>IC!P64</f>
        <v>1.67E-2</v>
      </c>
      <c r="AL64" s="4">
        <f>IC!Q64</f>
        <v>-2.4639512245538921E-2</v>
      </c>
      <c r="AM64" s="4" t="str">
        <f>IC!R64</f>
        <v>NA</v>
      </c>
      <c r="AN64" s="4">
        <f>IC!S64</f>
        <v>4.7800000000000002E-2</v>
      </c>
      <c r="AO64" s="4" t="str">
        <f>IC!T64</f>
        <v>NA</v>
      </c>
      <c r="AP64" s="4" t="str">
        <f>IC!U64</f>
        <v>NA</v>
      </c>
      <c r="AQ64" s="6">
        <v>1.628338599144395</v>
      </c>
      <c r="AR64" s="6">
        <v>0.45843959712956123</v>
      </c>
      <c r="AS64" s="6">
        <v>3.5519152563171907</v>
      </c>
      <c r="AT64" s="6">
        <f>TOC_plate!Q64</f>
        <v>101.00554998384121</v>
      </c>
    </row>
    <row r="65" spans="1:46" x14ac:dyDescent="0.25">
      <c r="A65">
        <v>20</v>
      </c>
      <c r="B65">
        <v>80</v>
      </c>
      <c r="C65" t="s">
        <v>36</v>
      </c>
      <c r="D65">
        <v>55.249620024114797</v>
      </c>
      <c r="E65">
        <v>-4.48465699329972</v>
      </c>
      <c r="F65">
        <v>326.38955700000002</v>
      </c>
      <c r="G65">
        <v>1</v>
      </c>
      <c r="H65" s="4">
        <f>weight!P65</f>
        <v>0.78996398430360693</v>
      </c>
      <c r="I65" s="4">
        <f>weight!Q65</f>
        <v>78.996398430360699</v>
      </c>
      <c r="J65" s="4">
        <f>weight!Z65</f>
        <v>0.87670907709836665</v>
      </c>
      <c r="K65" s="4">
        <f>weight!AA65</f>
        <v>87.670907709836669</v>
      </c>
      <c r="L65" s="4">
        <f>weight!AB65</f>
        <v>12.329092290163331</v>
      </c>
      <c r="M65" s="5">
        <f>ph!J83</f>
        <v>4.2</v>
      </c>
      <c r="N65">
        <f>'dilution_IC-ICP'!I65</f>
        <v>10</v>
      </c>
      <c r="O65" s="5">
        <f>ICP!J65</f>
        <v>72497.350000000006</v>
      </c>
      <c r="P65" s="5">
        <f>ICP!K65</f>
        <v>48.95428501552351</v>
      </c>
      <c r="Q65" s="5">
        <f>ICP!L65</f>
        <v>78.52000000000001</v>
      </c>
      <c r="R65" s="5">
        <f>ICP!M65</f>
        <v>895.03</v>
      </c>
      <c r="S65" s="5" t="str">
        <f>ICP!N65</f>
        <v>NA</v>
      </c>
      <c r="T65" s="5" t="str">
        <f>ICP!O65</f>
        <v>NA</v>
      </c>
      <c r="U65" s="5">
        <f>ICP!P65</f>
        <v>94960.31</v>
      </c>
      <c r="V65" s="5">
        <f>ICP!Q65</f>
        <v>1925.1048031923651</v>
      </c>
      <c r="W65" s="5">
        <f>ICP!R65</f>
        <v>2193.8999999999996</v>
      </c>
      <c r="X65" s="5">
        <f>ICP!S65</f>
        <v>482160.53</v>
      </c>
      <c r="Y65" s="5">
        <f>ICP!T65</f>
        <v>-1340.1838541628672</v>
      </c>
      <c r="Z65" s="5">
        <f>ICP!U65</f>
        <v>302.81</v>
      </c>
      <c r="AA65" s="5">
        <f>ICP!V65</f>
        <v>11765.23</v>
      </c>
      <c r="AB65" s="5">
        <f>ICP!W65</f>
        <v>-1407.746718102374</v>
      </c>
      <c r="AC65" s="5">
        <f>ICP!X65</f>
        <v>286.61</v>
      </c>
      <c r="AD65" s="4">
        <f>IC!I65</f>
        <v>10</v>
      </c>
      <c r="AE65" s="4">
        <f>IC!J65</f>
        <v>8.4000000000000005E-2</v>
      </c>
      <c r="AF65" s="4" t="str">
        <f>IC!K65</f>
        <v>NA</v>
      </c>
      <c r="AG65" s="4" t="str">
        <f>IC!L65</f>
        <v>NA</v>
      </c>
      <c r="AH65" s="4" t="str">
        <f>IC!M65</f>
        <v>NA</v>
      </c>
      <c r="AI65" s="4" t="str">
        <f>IC!N65</f>
        <v>NA</v>
      </c>
      <c r="AJ65" s="4" t="str">
        <f>IC!O65</f>
        <v>NA</v>
      </c>
      <c r="AK65" s="4">
        <f>IC!P65</f>
        <v>1.2699999999999999E-2</v>
      </c>
      <c r="AL65" s="4">
        <f>IC!Q65</f>
        <v>-0.41491499817898503</v>
      </c>
      <c r="AM65" s="4" t="str">
        <f>IC!R65</f>
        <v>NA</v>
      </c>
      <c r="AN65" s="4">
        <f>IC!S65</f>
        <v>3.1300000000000001E-2</v>
      </c>
      <c r="AO65" s="4" t="str">
        <f>IC!T65</f>
        <v>NA</v>
      </c>
      <c r="AP65" s="4" t="str">
        <f>IC!U65</f>
        <v>NA</v>
      </c>
      <c r="AQ65" s="6">
        <v>0.66724833830274677</v>
      </c>
      <c r="AR65" s="6">
        <v>0.1764129773701496</v>
      </c>
      <c r="AS65" s="6">
        <v>3.7823086954806433</v>
      </c>
      <c r="AT65" s="6">
        <f>TOC_plate!Q65</f>
        <v>45.084842755274309</v>
      </c>
    </row>
    <row r="66" spans="1:46" x14ac:dyDescent="0.25">
      <c r="A66">
        <v>20</v>
      </c>
      <c r="B66">
        <v>90</v>
      </c>
      <c r="C66" t="s">
        <v>36</v>
      </c>
      <c r="D66">
        <v>55.249552968889397</v>
      </c>
      <c r="E66">
        <v>-4.4846910238265902</v>
      </c>
      <c r="F66">
        <v>324.07824699999901</v>
      </c>
      <c r="G66">
        <v>1</v>
      </c>
      <c r="H66" s="4">
        <f>weight!P66</f>
        <v>0.74106128158055784</v>
      </c>
      <c r="I66" s="4">
        <f>weight!Q66</f>
        <v>74.106128158055782</v>
      </c>
      <c r="J66" s="4">
        <f>weight!Z66</f>
        <v>0.84583387495125473</v>
      </c>
      <c r="K66" s="4">
        <f>weight!AA66</f>
        <v>84.583387495125478</v>
      </c>
      <c r="L66" s="4">
        <f>weight!AB66</f>
        <v>15.416612504874522</v>
      </c>
      <c r="M66" s="5">
        <f>ph!J84</f>
        <v>3.96</v>
      </c>
      <c r="N66">
        <f>'dilution_IC-ICP'!I66</f>
        <v>5</v>
      </c>
      <c r="O66" s="5">
        <f>ICP!J66</f>
        <v>355340.85</v>
      </c>
      <c r="P66" s="5">
        <f>ICP!K66</f>
        <v>181.31373888410349</v>
      </c>
      <c r="Q66" s="5">
        <f>ICP!L66</f>
        <v>195.48</v>
      </c>
      <c r="R66" s="5">
        <f>ICP!M66</f>
        <v>3088.67</v>
      </c>
      <c r="S66" s="5" t="str">
        <f>ICP!N66</f>
        <v>NA</v>
      </c>
      <c r="T66" s="5" t="str">
        <f>ICP!O66</f>
        <v>NA</v>
      </c>
      <c r="U66" s="5">
        <f>ICP!P66</f>
        <v>253590.49</v>
      </c>
      <c r="V66" s="5">
        <f>ICP!Q66</f>
        <v>2829.2008231674563</v>
      </c>
      <c r="W66" s="5">
        <f>ICP!R66</f>
        <v>2960.4450000000002</v>
      </c>
      <c r="X66" s="5">
        <f>ICP!S66</f>
        <v>5268141.4800000004</v>
      </c>
      <c r="Y66" s="5">
        <f>ICP!T66</f>
        <v>1219.6684636079519</v>
      </c>
      <c r="Z66" s="5">
        <f>ICP!U66</f>
        <v>1779.335</v>
      </c>
      <c r="AA66" s="5">
        <f>ICP!V66</f>
        <v>137848.43</v>
      </c>
      <c r="AB66" s="5">
        <f>ICP!W66</f>
        <v>1271.7256714471559</v>
      </c>
      <c r="AC66" s="5">
        <f>ICP!X66</f>
        <v>1843.8050000000001</v>
      </c>
      <c r="AD66" s="4">
        <f>IC!I66</f>
        <v>5</v>
      </c>
      <c r="AE66" s="4">
        <f>IC!J66</f>
        <v>0.27079999999999999</v>
      </c>
      <c r="AF66" s="4" t="str">
        <f>IC!K66</f>
        <v>NA</v>
      </c>
      <c r="AG66" s="4" t="str">
        <f>IC!L66</f>
        <v>NA</v>
      </c>
      <c r="AH66" s="4" t="str">
        <f>IC!M66</f>
        <v>NA</v>
      </c>
      <c r="AI66" s="4" t="str">
        <f>IC!N66</f>
        <v>NA</v>
      </c>
      <c r="AJ66" s="4" t="str">
        <f>IC!O66</f>
        <v>NA</v>
      </c>
      <c r="AK66" s="4">
        <f>IC!P66</f>
        <v>1.6199999999999999E-2</v>
      </c>
      <c r="AL66" s="4" t="str">
        <f>IC!Q66</f>
        <v>NA</v>
      </c>
      <c r="AM66" s="4" t="str">
        <f>IC!R66</f>
        <v>NA</v>
      </c>
      <c r="AN66" s="4">
        <f>IC!S66</f>
        <v>0.12790000000000001</v>
      </c>
      <c r="AO66" s="4">
        <f>IC!T66</f>
        <v>5.4221123628180345</v>
      </c>
      <c r="AP66" s="4">
        <f>IC!U66</f>
        <v>5.7609999999999992</v>
      </c>
      <c r="AQ66" s="6">
        <v>1.1098212174943525</v>
      </c>
      <c r="AR66" s="6">
        <v>0.2967533674848355</v>
      </c>
      <c r="AS66" s="6">
        <v>3.7398774170644109</v>
      </c>
      <c r="AT66" s="6">
        <f>TOC_plate!Q66</f>
        <v>73.520349651363588</v>
      </c>
    </row>
    <row r="67" spans="1:46" x14ac:dyDescent="0.25">
      <c r="A67">
        <v>20</v>
      </c>
      <c r="B67">
        <v>100</v>
      </c>
      <c r="C67" t="s">
        <v>36</v>
      </c>
      <c r="D67">
        <v>55.249464959999997</v>
      </c>
      <c r="E67">
        <v>-4.4847099669999997</v>
      </c>
      <c r="F67">
        <v>332.71661399999999</v>
      </c>
      <c r="G67">
        <v>1</v>
      </c>
      <c r="H67" s="4">
        <f>weight!P67</f>
        <v>0.82994966267727721</v>
      </c>
      <c r="I67" s="4">
        <f>weight!Q67</f>
        <v>82.994966267727719</v>
      </c>
      <c r="J67" s="4">
        <f>weight!Z67</f>
        <v>0.95352275185692659</v>
      </c>
      <c r="K67" s="4">
        <f>weight!AA67</f>
        <v>95.352275185692662</v>
      </c>
      <c r="L67" s="4">
        <f>weight!AB67</f>
        <v>4.6477248143073382</v>
      </c>
      <c r="M67" s="5">
        <f>ph!J85</f>
        <v>3.91</v>
      </c>
      <c r="N67">
        <f>'dilution_IC-ICP'!I67</f>
        <v>5</v>
      </c>
      <c r="O67" s="5">
        <f>ICP!J67</f>
        <v>633111.06000000006</v>
      </c>
      <c r="P67" s="5">
        <f>ICP!K67</f>
        <v>335.33719818630311</v>
      </c>
      <c r="Q67" s="5">
        <f>ICP!L67</f>
        <v>348.9</v>
      </c>
      <c r="R67" s="5">
        <f>ICP!M67</f>
        <v>9841.39</v>
      </c>
      <c r="S67" s="5" t="str">
        <f>ICP!N67</f>
        <v>NA</v>
      </c>
      <c r="T67" s="5" t="str">
        <f>ICP!O67</f>
        <v>NA</v>
      </c>
      <c r="U67" s="5">
        <f>ICP!P67</f>
        <v>386817</v>
      </c>
      <c r="V67" s="5">
        <f>ICP!Q67</f>
        <v>4396.9167181059192</v>
      </c>
      <c r="W67" s="5">
        <f>ICP!R67</f>
        <v>4525.5149999999994</v>
      </c>
      <c r="X67" s="5">
        <f>ICP!S67</f>
        <v>6622863.4500000002</v>
      </c>
      <c r="Y67" s="5">
        <f>ICP!T67</f>
        <v>1754.5849093791569</v>
      </c>
      <c r="Z67" s="5">
        <f>ICP!U67</f>
        <v>2240.1400000000003</v>
      </c>
      <c r="AA67" s="5">
        <f>ICP!V67</f>
        <v>170043.4</v>
      </c>
      <c r="AB67" s="5">
        <f>ICP!W67</f>
        <v>1776.1890061255529</v>
      </c>
      <c r="AC67" s="5">
        <f>ICP!X67</f>
        <v>2278.0250000000001</v>
      </c>
      <c r="AD67" s="4">
        <f>IC!I67</f>
        <v>25</v>
      </c>
      <c r="AE67" s="4">
        <f>IC!J67</f>
        <v>42.41</v>
      </c>
      <c r="AF67" s="4">
        <f>IC!K67</f>
        <v>5327.6236120159256</v>
      </c>
      <c r="AG67" s="4">
        <f>IC!L67</f>
        <v>5356.16</v>
      </c>
      <c r="AH67" s="4">
        <f>IC!M67</f>
        <v>0.75380000000000003</v>
      </c>
      <c r="AI67" s="4">
        <f>IC!N67</f>
        <v>180.98926558670968</v>
      </c>
      <c r="AJ67" s="4">
        <f>IC!O67</f>
        <v>183.6275</v>
      </c>
      <c r="AK67" s="4">
        <f>IC!P67</f>
        <v>9.7000000000000003E-3</v>
      </c>
      <c r="AL67" s="4" t="str">
        <f>IC!Q67</f>
        <v>NA</v>
      </c>
      <c r="AM67" s="4" t="str">
        <f>IC!R67</f>
        <v>NA</v>
      </c>
      <c r="AN67" s="4" t="str">
        <f>IC!S67</f>
        <v>NA</v>
      </c>
      <c r="AO67" s="4" t="str">
        <f>IC!T67</f>
        <v>NA</v>
      </c>
      <c r="AP67" s="4" t="str">
        <f>IC!U67</f>
        <v>NA</v>
      </c>
      <c r="AQ67" s="6">
        <v>2.8556195393045987</v>
      </c>
      <c r="AR67" s="6">
        <v>0.83942507025887669</v>
      </c>
      <c r="AS67" s="6">
        <v>3.4018754508057905</v>
      </c>
      <c r="AT67" s="6">
        <f>TOC_plate!Q67</f>
        <v>166.54216884321764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A465-26E8-4967-987E-0F8C28838D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BF2AEC72E54A96B9CEEB3639AD2B" ma:contentTypeVersion="18" ma:contentTypeDescription="Create a new document." ma:contentTypeScope="" ma:versionID="074d35a6dd4191d6f8c7712e5ffb8bc7">
  <xsd:schema xmlns:xsd="http://www.w3.org/2001/XMLSchema" xmlns:xs="http://www.w3.org/2001/XMLSchema" xmlns:p="http://schemas.microsoft.com/office/2006/metadata/properties" xmlns:ns3="b9494818-4157-4856-becf-245aaf201f85" xmlns:ns4="fdb7c1ac-29a4-4544-9ce2-fbe0ce024e61" targetNamespace="http://schemas.microsoft.com/office/2006/metadata/properties" ma:root="true" ma:fieldsID="32d751bff254c022e2db18e8caa3be9b" ns3:_="" ns4:_="">
    <xsd:import namespace="b9494818-4157-4856-becf-245aaf201f85"/>
    <xsd:import namespace="fdb7c1ac-29a4-4544-9ce2-fbe0ce024e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4818-4157-4856-becf-245aaf201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1ac-29a4-4544-9ce2-fbe0ce024e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94818-4157-4856-becf-245aaf201f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7B0217-79BD-48FD-A59F-E304A554CE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2B6231-72B2-4F98-A60B-122FDCFDDE10}">
  <ds:schemaRefs>
    <ds:schemaRef ds:uri="fdb7c1ac-29a4-4544-9ce2-fbe0ce024e61"/>
    <ds:schemaRef ds:uri="http://purl.org/dc/elements/1.1/"/>
    <ds:schemaRef ds:uri="http://schemas.microsoft.com/office/2006/metadata/properties"/>
    <ds:schemaRef ds:uri="b9494818-4157-4856-becf-245aaf201f85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CD0B6F2-537A-4145-BAAC-0A962B4D12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Variables Explained</vt:lpstr>
      <vt:lpstr>location</vt:lpstr>
      <vt:lpstr>water_extract</vt:lpstr>
      <vt:lpstr>weight</vt:lpstr>
      <vt:lpstr>ph</vt:lpstr>
      <vt:lpstr>dilution_IC-ICP</vt:lpstr>
      <vt:lpstr>IC</vt:lpstr>
      <vt:lpstr>ICP</vt:lpstr>
      <vt:lpstr>photos_porewater</vt:lpstr>
      <vt:lpstr>TOC_plate</vt:lpstr>
      <vt:lpstr>r_coding_19012024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2023-10-11T22:29:09Z</dcterms:created>
  <dcterms:modified xsi:type="dcterms:W3CDTF">2024-03-02T16:08:08Z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0x010100177BBF2AEC72E54A96B9CEEB3639AD2B</vt:lpwstr>
  </property>
</Properties>
</file>