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090259_ed_ac_uk/Documents/Universität/UK/Edinburgh/Dissertation/Lab/weight/"/>
    </mc:Choice>
  </mc:AlternateContent>
  <xr:revisionPtr revIDLastSave="2" documentId="8_{CF0F0312-DF3A-4E20-B062-1838C0610B59}" xr6:coauthVersionLast="47" xr6:coauthVersionMax="47" xr10:uidLastSave="{4F589A41-2646-4053-A5B3-3A90F6403501}"/>
  <bookViews>
    <workbookView xWindow="-120" yWindow="-120" windowWidth="29040" windowHeight="15840" activeTab="1" xr2:uid="{3EEB08CC-DF25-4372-802B-F262B8FA495B}"/>
  </bookViews>
  <sheets>
    <sheet name="weight" sheetId="1" r:id="rId1"/>
    <sheet name="quality_control_soil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N2" i="2"/>
  <c r="L2" i="2"/>
  <c r="K2" i="2"/>
  <c r="J2" i="2"/>
  <c r="H2" i="2"/>
  <c r="G2" i="2"/>
  <c r="F2" i="2"/>
  <c r="I2" i="2" s="1"/>
  <c r="M2" i="2"/>
  <c r="O2" i="2" l="1"/>
</calcChain>
</file>

<file path=xl/sharedStrings.xml><?xml version="1.0" encoding="utf-8"?>
<sst xmlns="http://schemas.openxmlformats.org/spreadsheetml/2006/main" count="24" uniqueCount="20">
  <si>
    <t>wet_weight_date</t>
  </si>
  <si>
    <t>scale</t>
  </si>
  <si>
    <t>tin_weight_g</t>
  </si>
  <si>
    <t>23.10.2023</t>
  </si>
  <si>
    <t>B</t>
  </si>
  <si>
    <t>Tin</t>
  </si>
  <si>
    <t>A</t>
  </si>
  <si>
    <t>C</t>
  </si>
  <si>
    <t>replicate</t>
  </si>
  <si>
    <t>sample</t>
  </si>
  <si>
    <t>Mean</t>
  </si>
  <si>
    <t>Median</t>
  </si>
  <si>
    <t>Stdev</t>
  </si>
  <si>
    <t>RelStdev</t>
  </si>
  <si>
    <t>Var</t>
  </si>
  <si>
    <t>Max</t>
  </si>
  <si>
    <t>Min</t>
  </si>
  <si>
    <t>Range</t>
  </si>
  <si>
    <t>Number</t>
  </si>
  <si>
    <t>Std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</si>
</sst>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165" fontId="1" fillId="2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s2090259_ed_ac_uk/Documents/Universit&#228;t/UK/Edinburgh/Dissertation/Lab/sample_lab_data_bradan_ak_dis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"/>
      <sheetName val="water_extract"/>
      <sheetName val="weight"/>
      <sheetName val="ph"/>
      <sheetName val="dilution_IC-ICP"/>
      <sheetName val="IC"/>
      <sheetName val="ICP"/>
      <sheetName val="photos_porewater"/>
    </sheetNames>
    <sheetDataSet>
      <sheetData sheetId="0" refreshError="1"/>
      <sheetData sheetId="1" refreshError="1"/>
      <sheetData sheetId="2">
        <row r="1">
          <cell r="A1" t="str">
            <v>x</v>
          </cell>
          <cell r="B1" t="str">
            <v>y</v>
          </cell>
          <cell r="C1" t="str">
            <v>B_T</v>
          </cell>
          <cell r="D1" t="str">
            <v>sample_collect</v>
          </cell>
          <cell r="E1" t="str">
            <v>lat</v>
          </cell>
          <cell r="F1" t="str">
            <v>lon</v>
          </cell>
          <cell r="G1" t="str">
            <v>elev</v>
          </cell>
          <cell r="H1" t="str">
            <v>wet_weight_date</v>
          </cell>
          <cell r="I1" t="str">
            <v>scale</v>
          </cell>
          <cell r="J1" t="str">
            <v>tin_weight_g</v>
          </cell>
          <cell r="K1" t="str">
            <v>wet_weight_tin_g</v>
          </cell>
          <cell r="L1" t="str">
            <v>wet_soil_notes</v>
          </cell>
          <cell r="M1" t="str">
            <v>dry_weight_date</v>
          </cell>
          <cell r="N1" t="str">
            <v>scale</v>
          </cell>
          <cell r="O1" t="str">
            <v>dry_weight_tin_g</v>
          </cell>
          <cell r="P1" t="str">
            <v>moisture_content_wet_g_g</v>
          </cell>
          <cell r="Q1" t="str">
            <v>moisture content_wet_%</v>
          </cell>
          <cell r="R1" t="str">
            <v>moisture_content_dry_g_g</v>
          </cell>
          <cell r="S1" t="str">
            <v>moisture content_dry_%</v>
          </cell>
          <cell r="T1" t="str">
            <v>scale</v>
          </cell>
          <cell r="U1" t="str">
            <v>crucible_weight_g</v>
          </cell>
          <cell r="V1" t="str">
            <v>dry_weight_crucible_g</v>
          </cell>
          <cell r="W1" t="str">
            <v>ash_weight_date</v>
          </cell>
          <cell r="X1" t="str">
            <v>ash_weight_crucible_g</v>
          </cell>
          <cell r="Y1" t="str">
            <v>ash_soil_notes</v>
          </cell>
          <cell r="Z1" t="str">
            <v>OM_g</v>
          </cell>
          <cell r="AA1" t="str">
            <v>OM_%</v>
          </cell>
        </row>
        <row r="2">
          <cell r="A2">
            <v>0</v>
          </cell>
          <cell r="B2">
            <v>0</v>
          </cell>
          <cell r="C2" t="str">
            <v>T</v>
          </cell>
          <cell r="D2">
            <v>0</v>
          </cell>
          <cell r="E2">
            <v>55.250344974920097</v>
          </cell>
          <cell r="F2">
            <v>-4.4844399858266097</v>
          </cell>
          <cell r="G2">
            <v>336.470032</v>
          </cell>
          <cell r="H2" t="str">
            <v>NA</v>
          </cell>
          <cell r="I2" t="str">
            <v>NA</v>
          </cell>
          <cell r="J2" t="str">
            <v>NA</v>
          </cell>
          <cell r="K2" t="str">
            <v>NA</v>
          </cell>
          <cell r="L2" t="str">
            <v>NA</v>
          </cell>
          <cell r="M2" t="str">
            <v>NA</v>
          </cell>
          <cell r="N2" t="str">
            <v>NA</v>
          </cell>
          <cell r="O2" t="str">
            <v>NA</v>
          </cell>
          <cell r="P2" t="str">
            <v>NA</v>
          </cell>
          <cell r="Q2" t="str">
            <v>NA</v>
          </cell>
          <cell r="R2" t="str">
            <v>NA</v>
          </cell>
          <cell r="S2" t="str">
            <v>NA</v>
          </cell>
          <cell r="T2" t="str">
            <v>NA</v>
          </cell>
          <cell r="U2" t="str">
            <v>NA</v>
          </cell>
          <cell r="V2" t="str">
            <v>NA</v>
          </cell>
          <cell r="W2" t="str">
            <v>NA</v>
          </cell>
          <cell r="X2" t="str">
            <v>NA</v>
          </cell>
          <cell r="Y2" t="str">
            <v>NA</v>
          </cell>
          <cell r="Z2" t="str">
            <v>NA</v>
          </cell>
          <cell r="AA2" t="str">
            <v>NA</v>
          </cell>
        </row>
        <row r="3">
          <cell r="A3">
            <v>0</v>
          </cell>
          <cell r="B3">
            <v>10</v>
          </cell>
          <cell r="C3" t="str">
            <v>T</v>
          </cell>
          <cell r="D3">
            <v>1</v>
          </cell>
          <cell r="E3">
            <v>55.250236010178902</v>
          </cell>
          <cell r="F3">
            <v>-4.4844699930399603</v>
          </cell>
          <cell r="G3">
            <v>331.82421900000003</v>
          </cell>
          <cell r="H3" t="str">
            <v>12.10.2023</v>
          </cell>
          <cell r="I3">
            <v>1</v>
          </cell>
          <cell r="J3">
            <v>0.81469999999999998</v>
          </cell>
          <cell r="K3">
            <v>19.8142</v>
          </cell>
          <cell r="M3" t="str">
            <v>25.10.2023</v>
          </cell>
          <cell r="N3">
            <v>2</v>
          </cell>
          <cell r="O3">
            <v>6.5494000000000003</v>
          </cell>
          <cell r="P3">
            <v>0.69816574120371577</v>
          </cell>
          <cell r="Q3">
            <v>69.816574120371584</v>
          </cell>
          <cell r="R3">
            <v>2.3130765340819921</v>
          </cell>
          <cell r="S3">
            <v>231.3076534081992</v>
          </cell>
          <cell r="T3">
            <v>3</v>
          </cell>
          <cell r="U3">
            <v>19.565100000000001</v>
          </cell>
          <cell r="V3">
            <v>22.907399999999999</v>
          </cell>
          <cell r="W3" t="str">
            <v>26.10.2023</v>
          </cell>
          <cell r="X3">
            <v>21.525600000000001</v>
          </cell>
          <cell r="Y3" t="str">
            <v>greyish-brown, red specs, previous soil: dark and specs</v>
          </cell>
          <cell r="Z3">
            <v>0.41342787900547501</v>
          </cell>
          <cell r="AA3">
            <v>41.342787900547499</v>
          </cell>
        </row>
        <row r="4">
          <cell r="A4">
            <v>0</v>
          </cell>
          <cell r="B4">
            <v>20</v>
          </cell>
          <cell r="C4" t="str">
            <v>T</v>
          </cell>
          <cell r="D4">
            <v>1</v>
          </cell>
          <cell r="E4">
            <v>55.250206002965498</v>
          </cell>
          <cell r="F4">
            <v>-4.4845040235668403</v>
          </cell>
          <cell r="G4">
            <v>333.71362299999902</v>
          </cell>
          <cell r="H4" t="str">
            <v>23.10.2023</v>
          </cell>
          <cell r="I4">
            <v>2</v>
          </cell>
          <cell r="J4">
            <v>0.81069999999999998</v>
          </cell>
          <cell r="K4">
            <v>19.897099999999998</v>
          </cell>
          <cell r="L4" t="str">
            <v>dry, crumbs, leaf litter, grass, mineral specs, little soil</v>
          </cell>
          <cell r="M4" t="str">
            <v>25.10.2023</v>
          </cell>
          <cell r="N4">
            <v>2</v>
          </cell>
          <cell r="O4">
            <v>6.7397</v>
          </cell>
          <cell r="P4">
            <v>0.68935996311509773</v>
          </cell>
          <cell r="Q4">
            <v>68.935996311509768</v>
          </cell>
          <cell r="R4">
            <v>2.2191600607185018</v>
          </cell>
          <cell r="S4">
            <v>221.91600607185018</v>
          </cell>
          <cell r="T4">
            <v>3</v>
          </cell>
          <cell r="U4">
            <v>16.538599999999999</v>
          </cell>
          <cell r="V4">
            <v>19.597300000000001</v>
          </cell>
          <cell r="W4" t="str">
            <v>26.10.2023</v>
          </cell>
          <cell r="X4">
            <v>18.591799999999999</v>
          </cell>
          <cell r="Y4" t="str">
            <v>orange brown, some OM left (did it burn?)</v>
          </cell>
          <cell r="Z4">
            <v>0.3287344296596596</v>
          </cell>
          <cell r="AA4">
            <v>32.873442965965957</v>
          </cell>
        </row>
        <row r="5">
          <cell r="A5">
            <v>0</v>
          </cell>
          <cell r="B5">
            <v>30</v>
          </cell>
          <cell r="C5" t="str">
            <v>T</v>
          </cell>
          <cell r="D5">
            <v>1</v>
          </cell>
          <cell r="E5" t="str">
            <v>NA</v>
          </cell>
          <cell r="F5" t="str">
            <v>NA</v>
          </cell>
          <cell r="G5" t="str">
            <v>NA</v>
          </cell>
          <cell r="H5" t="str">
            <v>23.10.2023</v>
          </cell>
          <cell r="I5">
            <v>2</v>
          </cell>
          <cell r="J5">
            <v>0.82850000000000001</v>
          </cell>
          <cell r="K5">
            <v>19.4496</v>
          </cell>
          <cell r="L5" t="str">
            <v>small crumbs, dry, grassy</v>
          </cell>
          <cell r="M5" t="str">
            <v>25.10.2023</v>
          </cell>
          <cell r="N5">
            <v>2</v>
          </cell>
          <cell r="O5">
            <v>6.2826000000000004</v>
          </cell>
          <cell r="P5">
            <v>0.70710108425388407</v>
          </cell>
          <cell r="Q5">
            <v>70.710108425388412</v>
          </cell>
          <cell r="R5">
            <v>2.4141471553510203</v>
          </cell>
          <cell r="S5">
            <v>241.41471553510203</v>
          </cell>
          <cell r="T5">
            <v>3</v>
          </cell>
          <cell r="U5">
            <v>18.376000000000001</v>
          </cell>
          <cell r="V5">
            <v>21.2105</v>
          </cell>
          <cell r="W5" t="str">
            <v>26.10.2023</v>
          </cell>
          <cell r="X5">
            <v>19.6938</v>
          </cell>
          <cell r="Y5" t="str">
            <v>black ash, some red specs, previous soil: dark and organic</v>
          </cell>
          <cell r="Z5">
            <v>0.53508555300758542</v>
          </cell>
          <cell r="AA5">
            <v>53.508555300758545</v>
          </cell>
        </row>
        <row r="6">
          <cell r="A6">
            <v>0</v>
          </cell>
          <cell r="B6">
            <v>40</v>
          </cell>
          <cell r="C6" t="str">
            <v>T</v>
          </cell>
          <cell r="D6">
            <v>1</v>
          </cell>
          <cell r="E6">
            <v>55.250069959999998</v>
          </cell>
          <cell r="F6">
            <v>-4.4847170079999996</v>
          </cell>
          <cell r="G6">
            <v>441.84515399999998</v>
          </cell>
          <cell r="H6" t="str">
            <v>23.10.2023</v>
          </cell>
          <cell r="I6">
            <v>2</v>
          </cell>
          <cell r="J6">
            <v>0.80700000000000005</v>
          </cell>
          <cell r="K6">
            <v>18.4024</v>
          </cell>
          <cell r="L6" t="str">
            <v>a lot of grass, dry, dense</v>
          </cell>
          <cell r="M6" t="str">
            <v>25.10.2023</v>
          </cell>
          <cell r="N6">
            <v>2</v>
          </cell>
          <cell r="O6">
            <v>4.5555000000000003</v>
          </cell>
          <cell r="P6">
            <v>0.78696136490219026</v>
          </cell>
          <cell r="Q6">
            <v>78.696136490219033</v>
          </cell>
          <cell r="R6">
            <v>3.6939842603708146</v>
          </cell>
          <cell r="S6">
            <v>369.39842603708144</v>
          </cell>
          <cell r="T6">
            <v>3</v>
          </cell>
          <cell r="U6">
            <v>12.8146</v>
          </cell>
          <cell r="V6">
            <v>13.8721</v>
          </cell>
          <cell r="W6" t="str">
            <v>26.10.2023</v>
          </cell>
          <cell r="X6">
            <v>13.0054</v>
          </cell>
          <cell r="Y6" t="str">
            <v>ochre coloured, partially ashed, some OM left, little mass</v>
          </cell>
          <cell r="Z6">
            <v>0.81957446808510681</v>
          </cell>
          <cell r="AA6">
            <v>81.957446808510682</v>
          </cell>
        </row>
        <row r="7">
          <cell r="A7">
            <v>0</v>
          </cell>
          <cell r="B7">
            <v>50</v>
          </cell>
          <cell r="C7" t="str">
            <v>T</v>
          </cell>
          <cell r="D7">
            <v>1</v>
          </cell>
          <cell r="E7">
            <v>55.249944990000003</v>
          </cell>
          <cell r="F7">
            <v>-4.4847900139999997</v>
          </cell>
          <cell r="G7">
            <v>349.35732999999999</v>
          </cell>
          <cell r="H7" t="str">
            <v>23.10.2023</v>
          </cell>
          <cell r="I7">
            <v>2</v>
          </cell>
          <cell r="J7">
            <v>0.80659999999999998</v>
          </cell>
          <cell r="K7">
            <v>20.680299999999999</v>
          </cell>
          <cell r="L7" t="str">
            <v>crumbly, dry, grassy</v>
          </cell>
          <cell r="M7" t="str">
            <v>25.10.2023</v>
          </cell>
          <cell r="N7">
            <v>2</v>
          </cell>
          <cell r="O7">
            <v>5.0555000000000003</v>
          </cell>
          <cell r="P7">
            <v>0.78620488384145881</v>
          </cell>
          <cell r="Q7">
            <v>78.620488384145887</v>
          </cell>
          <cell r="R7">
            <v>3.6773753206712314</v>
          </cell>
          <cell r="S7">
            <v>367.73753206712314</v>
          </cell>
          <cell r="T7">
            <v>3</v>
          </cell>
          <cell r="U7">
            <v>11.054600000000001</v>
          </cell>
          <cell r="V7">
            <v>13.8764</v>
          </cell>
          <cell r="W7" t="str">
            <v>26.10.2023</v>
          </cell>
          <cell r="X7">
            <v>11.9381</v>
          </cell>
          <cell r="Y7" t="str">
            <v>grey, ashed, some red specs, some OM left, previous soil: very dark soil</v>
          </cell>
          <cell r="Z7">
            <v>0.68690197746119508</v>
          </cell>
          <cell r="AA7">
            <v>68.690197746119509</v>
          </cell>
        </row>
        <row r="8">
          <cell r="A8">
            <v>0</v>
          </cell>
          <cell r="B8">
            <v>60</v>
          </cell>
          <cell r="C8" t="str">
            <v>T</v>
          </cell>
          <cell r="D8">
            <v>1</v>
          </cell>
          <cell r="E8">
            <v>55.249875000000003</v>
          </cell>
          <cell r="F8">
            <v>-4.484792026</v>
          </cell>
          <cell r="G8">
            <v>342.23767099999998</v>
          </cell>
          <cell r="H8" t="str">
            <v>23.10.2023</v>
          </cell>
          <cell r="I8">
            <v>2</v>
          </cell>
          <cell r="J8">
            <v>0.80779999999999996</v>
          </cell>
          <cell r="K8">
            <v>20.057099999999998</v>
          </cell>
          <cell r="L8" t="str">
            <v>grassy, moist, homogenous, fine particles</v>
          </cell>
          <cell r="M8" t="str">
            <v>25.10.2023</v>
          </cell>
          <cell r="N8">
            <v>2</v>
          </cell>
          <cell r="O8">
            <v>3.6478999999999999</v>
          </cell>
          <cell r="P8">
            <v>0.85245697246133623</v>
          </cell>
          <cell r="Q8">
            <v>85.245697246133616</v>
          </cell>
          <cell r="R8">
            <v>5.7776838843702683</v>
          </cell>
          <cell r="S8">
            <v>577.76838843702683</v>
          </cell>
          <cell r="T8">
            <v>3</v>
          </cell>
          <cell r="U8">
            <v>14.533799999999999</v>
          </cell>
          <cell r="V8">
            <v>17.194199999999999</v>
          </cell>
          <cell r="W8" t="str">
            <v>26.10.2023</v>
          </cell>
          <cell r="X8">
            <v>14.8872</v>
          </cell>
          <cell r="Y8" t="str">
            <v>light grey, some OM left, ochre coloured particles</v>
          </cell>
          <cell r="Z8">
            <v>0.8671628326567431</v>
          </cell>
          <cell r="AA8">
            <v>86.716283265674306</v>
          </cell>
        </row>
        <row r="9">
          <cell r="A9">
            <v>0</v>
          </cell>
          <cell r="B9">
            <v>70</v>
          </cell>
          <cell r="C9" t="str">
            <v>T</v>
          </cell>
          <cell r="D9">
            <v>1</v>
          </cell>
          <cell r="E9">
            <v>55.249768969999998</v>
          </cell>
          <cell r="F9">
            <v>-4.4848170039999999</v>
          </cell>
          <cell r="G9">
            <v>312.73947099999998</v>
          </cell>
          <cell r="H9" t="str">
            <v>23.10.2023</v>
          </cell>
          <cell r="I9">
            <v>2</v>
          </cell>
          <cell r="J9">
            <v>0.80730000000000002</v>
          </cell>
          <cell r="K9">
            <v>20.828399999999998</v>
          </cell>
          <cell r="L9" t="str">
            <v>grassy, crumbly, dryish</v>
          </cell>
          <cell r="M9" t="str">
            <v>25.10.2023</v>
          </cell>
          <cell r="N9">
            <v>2</v>
          </cell>
          <cell r="O9">
            <v>3.6057000000000001</v>
          </cell>
          <cell r="P9">
            <v>0.86022746002966877</v>
          </cell>
          <cell r="Q9">
            <v>86.022746002966883</v>
          </cell>
          <cell r="R9">
            <v>6.154481132075472</v>
          </cell>
          <cell r="S9">
            <v>615.44811320754718</v>
          </cell>
          <cell r="T9">
            <v>3</v>
          </cell>
          <cell r="U9">
            <v>15.1807</v>
          </cell>
          <cell r="V9">
            <v>18.0229</v>
          </cell>
          <cell r="W9" t="str">
            <v>26.10.2023</v>
          </cell>
          <cell r="X9">
            <v>15.6081</v>
          </cell>
          <cell r="Y9" t="str">
            <v>light grey, some fine roots left</v>
          </cell>
          <cell r="Z9">
            <v>0.84962353106748278</v>
          </cell>
          <cell r="AA9">
            <v>84.962353106748282</v>
          </cell>
        </row>
        <row r="10">
          <cell r="A10">
            <v>0</v>
          </cell>
          <cell r="B10">
            <v>80</v>
          </cell>
          <cell r="C10" t="str">
            <v>T</v>
          </cell>
          <cell r="D10">
            <v>1</v>
          </cell>
          <cell r="E10">
            <v>55.249690010000002</v>
          </cell>
          <cell r="F10">
            <v>-4.4849050139999997</v>
          </cell>
          <cell r="G10">
            <v>337.29708900000003</v>
          </cell>
          <cell r="H10" t="str">
            <v>23.10.2023</v>
          </cell>
          <cell r="I10">
            <v>2</v>
          </cell>
          <cell r="J10">
            <v>0.80889999999999995</v>
          </cell>
          <cell r="K10">
            <v>20.026199999999999</v>
          </cell>
          <cell r="L10" t="str">
            <v>moist to dry, grassy, large crumbs</v>
          </cell>
          <cell r="M10" t="str">
            <v>25.10.2023</v>
          </cell>
          <cell r="N10">
            <v>2</v>
          </cell>
          <cell r="O10">
            <v>3.8108</v>
          </cell>
          <cell r="P10">
            <v>0.84379179177095642</v>
          </cell>
          <cell r="Q10">
            <v>84.379179177095637</v>
          </cell>
          <cell r="R10">
            <v>5.4017122489090239</v>
          </cell>
          <cell r="S10">
            <v>540.17122489090241</v>
          </cell>
          <cell r="T10">
            <v>3</v>
          </cell>
          <cell r="U10">
            <v>12.379</v>
          </cell>
          <cell r="V10">
            <v>13.9953</v>
          </cell>
          <cell r="W10" t="str">
            <v>26.10.2023</v>
          </cell>
          <cell r="X10">
            <v>12.7842</v>
          </cell>
          <cell r="Y10" t="str">
            <v>orang, red specs, some OM left, previous soil: dark and organic</v>
          </cell>
          <cell r="Z10">
            <v>0.74930396584792403</v>
          </cell>
          <cell r="AA10">
            <v>74.930396584792405</v>
          </cell>
        </row>
        <row r="11">
          <cell r="A11">
            <v>0</v>
          </cell>
          <cell r="B11">
            <v>90</v>
          </cell>
          <cell r="C11" t="str">
            <v>T</v>
          </cell>
          <cell r="D11">
            <v>1</v>
          </cell>
          <cell r="E11">
            <v>55.249610969999999</v>
          </cell>
          <cell r="F11">
            <v>-4.4849490190000001</v>
          </cell>
          <cell r="G11">
            <v>371.58544899999998</v>
          </cell>
          <cell r="H11" t="str">
            <v>23.10.2023</v>
          </cell>
          <cell r="I11">
            <v>2</v>
          </cell>
          <cell r="J11">
            <v>0.80320000000000003</v>
          </cell>
          <cell r="K11">
            <v>21.434899999999999</v>
          </cell>
          <cell r="L11" t="str">
            <v>dense, moist, fine, rained, little plant</v>
          </cell>
          <cell r="M11" t="str">
            <v>25.10.2023</v>
          </cell>
          <cell r="N11">
            <v>2</v>
          </cell>
          <cell r="O11">
            <v>5.2289000000000003</v>
          </cell>
          <cell r="P11">
            <v>0.78549028921513986</v>
          </cell>
          <cell r="Q11">
            <v>78.54902892151398</v>
          </cell>
          <cell r="R11">
            <v>3.6617936145694467</v>
          </cell>
          <cell r="S11">
            <v>366.17936145694466</v>
          </cell>
          <cell r="T11">
            <v>3</v>
          </cell>
          <cell r="U11">
            <v>10.581099999999999</v>
          </cell>
          <cell r="V11">
            <v>12.853300000000001</v>
          </cell>
          <cell r="W11" t="str">
            <v>26.10.2023</v>
          </cell>
          <cell r="X11">
            <v>11.722200000000001</v>
          </cell>
          <cell r="Y11" t="str">
            <v>brown, grey, some red specs, some fine OM left</v>
          </cell>
          <cell r="Z11">
            <v>0.49779948948155939</v>
          </cell>
          <cell r="AA11">
            <v>49.779948948155941</v>
          </cell>
        </row>
        <row r="12">
          <cell r="A12">
            <v>0</v>
          </cell>
          <cell r="B12">
            <v>100</v>
          </cell>
          <cell r="C12" t="str">
            <v>T</v>
          </cell>
          <cell r="D12">
            <v>1</v>
          </cell>
          <cell r="E12">
            <v>55.249637960000001</v>
          </cell>
          <cell r="F12">
            <v>-4.4849480130000003</v>
          </cell>
          <cell r="G12">
            <v>343.08682299999998</v>
          </cell>
          <cell r="H12" t="str">
            <v>23.10.2023</v>
          </cell>
          <cell r="I12">
            <v>2</v>
          </cell>
          <cell r="J12">
            <v>0.80979999999999996</v>
          </cell>
          <cell r="K12">
            <v>19.0501</v>
          </cell>
          <cell r="L12" t="str">
            <v>moist, dense, smooth, roots, dark, fine grained</v>
          </cell>
          <cell r="M12" t="str">
            <v>25.10.2023</v>
          </cell>
          <cell r="N12">
            <v>2</v>
          </cell>
          <cell r="O12">
            <v>5.4942000000000002</v>
          </cell>
          <cell r="P12">
            <v>0.74318404850797415</v>
          </cell>
          <cell r="Q12">
            <v>74.318404850797421</v>
          </cell>
          <cell r="R12">
            <v>2.8938391256084026</v>
          </cell>
          <cell r="S12">
            <v>289.38391256084026</v>
          </cell>
          <cell r="T12">
            <v>3</v>
          </cell>
          <cell r="U12">
            <v>14.2333</v>
          </cell>
          <cell r="V12">
            <v>16.9041</v>
          </cell>
          <cell r="W12" t="str">
            <v>26.10.2023</v>
          </cell>
          <cell r="X12">
            <v>16.027899999999999</v>
          </cell>
          <cell r="Y12" t="str">
            <v>ashed, little mass left, orange specs</v>
          </cell>
          <cell r="Z12">
            <v>0.3280664969297592</v>
          </cell>
          <cell r="AA12">
            <v>32.806649692975917</v>
          </cell>
        </row>
        <row r="13">
          <cell r="A13">
            <v>0</v>
          </cell>
          <cell r="B13">
            <v>0</v>
          </cell>
          <cell r="C13" t="str">
            <v>B</v>
          </cell>
          <cell r="D13">
            <v>0</v>
          </cell>
          <cell r="E13">
            <v>55.250344974920097</v>
          </cell>
          <cell r="F13">
            <v>-4.4844399858266097</v>
          </cell>
          <cell r="G13">
            <v>336.470032</v>
          </cell>
          <cell r="H13" t="str">
            <v>NA</v>
          </cell>
          <cell r="I13" t="str">
            <v>NA</v>
          </cell>
          <cell r="J13" t="str">
            <v>NA</v>
          </cell>
          <cell r="K13" t="str">
            <v>NA</v>
          </cell>
          <cell r="L13" t="str">
            <v>NA</v>
          </cell>
          <cell r="M13" t="str">
            <v>NA</v>
          </cell>
          <cell r="N13" t="str">
            <v>NA</v>
          </cell>
          <cell r="O13" t="str">
            <v>NA</v>
          </cell>
          <cell r="P13" t="str">
            <v>NA</v>
          </cell>
          <cell r="Q13" t="str">
            <v>NA</v>
          </cell>
          <cell r="R13" t="str">
            <v>NA</v>
          </cell>
          <cell r="S13" t="str">
            <v>NA</v>
          </cell>
          <cell r="T13" t="str">
            <v>NA</v>
          </cell>
          <cell r="U13" t="str">
            <v>NA</v>
          </cell>
          <cell r="V13" t="str">
            <v>NA</v>
          </cell>
          <cell r="W13" t="str">
            <v>NA</v>
          </cell>
          <cell r="X13" t="str">
            <v>NA</v>
          </cell>
          <cell r="Y13" t="str">
            <v>NA</v>
          </cell>
          <cell r="Z13" t="str">
            <v>NA</v>
          </cell>
          <cell r="AA13" t="str">
            <v>NA</v>
          </cell>
        </row>
        <row r="14">
          <cell r="A14">
            <v>0</v>
          </cell>
          <cell r="B14">
            <v>10</v>
          </cell>
          <cell r="C14" t="str">
            <v>B</v>
          </cell>
          <cell r="D14">
            <v>1</v>
          </cell>
          <cell r="E14">
            <v>55.250236010178902</v>
          </cell>
          <cell r="F14">
            <v>-4.4844699930399603</v>
          </cell>
          <cell r="G14">
            <v>331.82421900000003</v>
          </cell>
          <cell r="H14" t="str">
            <v>12.10.2023</v>
          </cell>
          <cell r="I14">
            <v>1</v>
          </cell>
          <cell r="J14">
            <v>0.81699999999999995</v>
          </cell>
          <cell r="K14">
            <v>19.267800000000001</v>
          </cell>
          <cell r="L14" t="str">
            <v>white mineral specs</v>
          </cell>
          <cell r="M14" t="str">
            <v>25.10.2023</v>
          </cell>
          <cell r="N14">
            <v>2</v>
          </cell>
          <cell r="O14">
            <v>10.2416</v>
          </cell>
          <cell r="P14">
            <v>0.48920372016389535</v>
          </cell>
          <cell r="Q14">
            <v>48.920372016389535</v>
          </cell>
          <cell r="R14">
            <v>0.95772764891878714</v>
          </cell>
          <cell r="S14">
            <v>95.772764891878708</v>
          </cell>
          <cell r="T14">
            <v>3</v>
          </cell>
          <cell r="U14">
            <v>13.828900000000001</v>
          </cell>
          <cell r="V14">
            <v>18.5</v>
          </cell>
          <cell r="W14" t="str">
            <v>26.10.2023</v>
          </cell>
          <cell r="X14">
            <v>17.7745</v>
          </cell>
          <cell r="Y14" t="str">
            <v>greyishm white particles, lot of mass left</v>
          </cell>
          <cell r="Z14">
            <v>0.15531673481621039</v>
          </cell>
          <cell r="AA14">
            <v>15.53167348162104</v>
          </cell>
        </row>
        <row r="15">
          <cell r="A15">
            <v>0</v>
          </cell>
          <cell r="B15">
            <v>20</v>
          </cell>
          <cell r="C15" t="str">
            <v>B</v>
          </cell>
          <cell r="D15">
            <v>1</v>
          </cell>
          <cell r="E15">
            <v>55.250206002965498</v>
          </cell>
          <cell r="F15">
            <v>-4.4845040235668403</v>
          </cell>
          <cell r="G15">
            <v>333.71362299999902</v>
          </cell>
          <cell r="H15" t="str">
            <v>23.10.2023</v>
          </cell>
          <cell r="I15">
            <v>2</v>
          </cell>
          <cell r="J15">
            <v>0.80600000000000005</v>
          </cell>
          <cell r="K15">
            <v>23.001200000000001</v>
          </cell>
          <cell r="L15" t="str">
            <v>dry, crumbly, all soil used, small betle alive in bag</v>
          </cell>
          <cell r="M15" t="str">
            <v>25.10.2023</v>
          </cell>
          <cell r="N15">
            <v>2</v>
          </cell>
          <cell r="O15">
            <v>9.8858999999999995</v>
          </cell>
          <cell r="P15">
            <v>0.59090704296424457</v>
          </cell>
          <cell r="Q15">
            <v>59.090704296424455</v>
          </cell>
          <cell r="R15">
            <v>1.4444322074031657</v>
          </cell>
          <cell r="S15">
            <v>144.44322074031658</v>
          </cell>
          <cell r="T15">
            <v>3</v>
          </cell>
          <cell r="U15">
            <v>16.8292</v>
          </cell>
          <cell r="V15">
            <v>22.067699999999999</v>
          </cell>
          <cell r="W15" t="str">
            <v>26.10.2023</v>
          </cell>
          <cell r="X15">
            <v>20.748799999999999</v>
          </cell>
          <cell r="Y15" t="str">
            <v>brown, crumbly, some OM left, lot of mass left</v>
          </cell>
          <cell r="Z15">
            <v>0.25177054500334062</v>
          </cell>
          <cell r="AA15">
            <v>25.177054500334062</v>
          </cell>
        </row>
        <row r="16">
          <cell r="A16">
            <v>0</v>
          </cell>
          <cell r="B16">
            <v>30</v>
          </cell>
          <cell r="C16" t="str">
            <v>B</v>
          </cell>
          <cell r="D16">
            <v>0</v>
          </cell>
          <cell r="E16" t="str">
            <v>NA</v>
          </cell>
          <cell r="F16" t="str">
            <v>NA</v>
          </cell>
          <cell r="G16" t="str">
            <v>NA</v>
          </cell>
          <cell r="H16" t="str">
            <v>NA</v>
          </cell>
          <cell r="I16" t="str">
            <v>NA</v>
          </cell>
          <cell r="J16" t="str">
            <v>NA</v>
          </cell>
          <cell r="K16" t="str">
            <v>NA</v>
          </cell>
          <cell r="L16" t="str">
            <v>NA</v>
          </cell>
          <cell r="M16" t="str">
            <v>NA</v>
          </cell>
          <cell r="N16" t="str">
            <v>NA</v>
          </cell>
          <cell r="O16" t="str">
            <v>NA</v>
          </cell>
          <cell r="P16" t="str">
            <v>NA</v>
          </cell>
          <cell r="Q16" t="str">
            <v>NA</v>
          </cell>
          <cell r="R16" t="str">
            <v>NA</v>
          </cell>
          <cell r="S16" t="str">
            <v>NA</v>
          </cell>
          <cell r="T16" t="str">
            <v>NA</v>
          </cell>
          <cell r="U16" t="str">
            <v>NA</v>
          </cell>
          <cell r="V16" t="str">
            <v>NA</v>
          </cell>
          <cell r="W16" t="str">
            <v>NA</v>
          </cell>
          <cell r="X16" t="str">
            <v>NA</v>
          </cell>
          <cell r="Y16" t="str">
            <v>NA</v>
          </cell>
          <cell r="Z16" t="str">
            <v>NA</v>
          </cell>
          <cell r="AA16" t="str">
            <v>NA</v>
          </cell>
        </row>
        <row r="17">
          <cell r="A17">
            <v>0</v>
          </cell>
          <cell r="B17">
            <v>40</v>
          </cell>
          <cell r="C17" t="str">
            <v>B</v>
          </cell>
          <cell r="D17">
            <v>0</v>
          </cell>
          <cell r="E17">
            <v>55.250069959999998</v>
          </cell>
          <cell r="F17">
            <v>-4.4847170079999996</v>
          </cell>
          <cell r="G17">
            <v>441.84515399999998</v>
          </cell>
          <cell r="H17" t="str">
            <v>NA</v>
          </cell>
          <cell r="I17" t="str">
            <v>NA</v>
          </cell>
          <cell r="J17" t="str">
            <v>NA</v>
          </cell>
          <cell r="K17" t="str">
            <v>NA</v>
          </cell>
          <cell r="L17" t="str">
            <v>NA</v>
          </cell>
          <cell r="M17" t="str">
            <v>NA</v>
          </cell>
          <cell r="N17" t="str">
            <v>NA</v>
          </cell>
          <cell r="O17" t="str">
            <v>NA</v>
          </cell>
          <cell r="P17" t="str">
            <v>NA</v>
          </cell>
          <cell r="Q17" t="str">
            <v>NA</v>
          </cell>
          <cell r="R17" t="str">
            <v>NA</v>
          </cell>
          <cell r="S17" t="str">
            <v>NA</v>
          </cell>
          <cell r="T17" t="str">
            <v>NA</v>
          </cell>
          <cell r="U17" t="str">
            <v>NA</v>
          </cell>
          <cell r="V17" t="str">
            <v>NA</v>
          </cell>
          <cell r="W17" t="str">
            <v>NA</v>
          </cell>
          <cell r="X17" t="str">
            <v>NA</v>
          </cell>
          <cell r="Y17" t="str">
            <v>NA</v>
          </cell>
          <cell r="Z17" t="str">
            <v>NA</v>
          </cell>
          <cell r="AA17" t="str">
            <v>NA</v>
          </cell>
        </row>
        <row r="18">
          <cell r="A18">
            <v>0</v>
          </cell>
          <cell r="B18">
            <v>50</v>
          </cell>
          <cell r="C18" t="str">
            <v>B</v>
          </cell>
          <cell r="D18">
            <v>1</v>
          </cell>
          <cell r="E18">
            <v>55.249944990000003</v>
          </cell>
          <cell r="F18">
            <v>-4.4847900139999997</v>
          </cell>
          <cell r="G18">
            <v>349.35732999999999</v>
          </cell>
          <cell r="H18" t="str">
            <v>23.10.2023</v>
          </cell>
          <cell r="I18">
            <v>2</v>
          </cell>
          <cell r="J18">
            <v>0.80469999999999997</v>
          </cell>
          <cell r="K18">
            <v>20.6478</v>
          </cell>
          <cell r="L18" t="str">
            <v>crumbly, grass, dryish</v>
          </cell>
          <cell r="M18" t="str">
            <v>25.10.2023</v>
          </cell>
          <cell r="N18">
            <v>2</v>
          </cell>
          <cell r="O18">
            <v>4.8788</v>
          </cell>
          <cell r="P18">
            <v>0.79468429832032295</v>
          </cell>
          <cell r="Q18">
            <v>79.468429832032299</v>
          </cell>
          <cell r="R18">
            <v>3.8705480965121133</v>
          </cell>
          <cell r="S18">
            <v>387.05480965121131</v>
          </cell>
          <cell r="T18">
            <v>3</v>
          </cell>
          <cell r="U18">
            <v>11.2134</v>
          </cell>
          <cell r="V18">
            <v>13.248200000000001</v>
          </cell>
          <cell r="W18" t="str">
            <v>26.10.2023</v>
          </cell>
          <cell r="X18">
            <v>11.916</v>
          </cell>
          <cell r="Y18" t="str">
            <v>ashed, grey, no fine roots left</v>
          </cell>
          <cell r="Z18">
            <v>0.65470807941812459</v>
          </cell>
          <cell r="AA18">
            <v>65.470807941812453</v>
          </cell>
        </row>
        <row r="19">
          <cell r="A19">
            <v>0</v>
          </cell>
          <cell r="B19">
            <v>60</v>
          </cell>
          <cell r="C19" t="str">
            <v>B</v>
          </cell>
          <cell r="D19">
            <v>1</v>
          </cell>
          <cell r="E19">
            <v>55.249875000000003</v>
          </cell>
          <cell r="F19">
            <v>-4.484792026</v>
          </cell>
          <cell r="G19">
            <v>342.23767099999998</v>
          </cell>
          <cell r="H19" t="str">
            <v>23.10.2023</v>
          </cell>
          <cell r="I19">
            <v>2</v>
          </cell>
          <cell r="J19">
            <v>0.80610000000000004</v>
          </cell>
          <cell r="K19">
            <v>20.270700000000001</v>
          </cell>
          <cell r="L19" t="str">
            <v>dark, large crumbs, moist</v>
          </cell>
          <cell r="M19" t="str">
            <v>25.10.2023</v>
          </cell>
          <cell r="N19">
            <v>2</v>
          </cell>
          <cell r="O19">
            <v>3.8142</v>
          </cell>
          <cell r="P19">
            <v>0.84545790820258326</v>
          </cell>
          <cell r="Q19">
            <v>84.545790820258333</v>
          </cell>
          <cell r="R19">
            <v>5.4707290316146411</v>
          </cell>
          <cell r="S19">
            <v>547.07290316146407</v>
          </cell>
          <cell r="T19">
            <v>3</v>
          </cell>
          <cell r="U19">
            <v>15.241300000000001</v>
          </cell>
          <cell r="V19">
            <v>17.536300000000001</v>
          </cell>
          <cell r="W19" t="str">
            <v>26.10.2023</v>
          </cell>
          <cell r="X19">
            <v>15.5183</v>
          </cell>
          <cell r="Y19" t="str">
            <v>grey, ashed, previous soil: dark and organic</v>
          </cell>
          <cell r="Z19">
            <v>0.87930283224400907</v>
          </cell>
          <cell r="AA19">
            <v>87.93028322440091</v>
          </cell>
        </row>
        <row r="20">
          <cell r="A20">
            <v>0</v>
          </cell>
          <cell r="B20">
            <v>70</v>
          </cell>
          <cell r="C20" t="str">
            <v>B</v>
          </cell>
          <cell r="D20">
            <v>1</v>
          </cell>
          <cell r="E20">
            <v>55.249768969999998</v>
          </cell>
          <cell r="F20">
            <v>-4.4848170039999999</v>
          </cell>
          <cell r="G20">
            <v>312.73947099999998</v>
          </cell>
          <cell r="H20" t="str">
            <v>23.10.2023</v>
          </cell>
          <cell r="I20">
            <v>2</v>
          </cell>
          <cell r="J20">
            <v>0.80459999999999998</v>
          </cell>
          <cell r="K20">
            <v>19.452999999999999</v>
          </cell>
          <cell r="L20" t="str">
            <v>dark, large crumbs, moist, plant</v>
          </cell>
          <cell r="M20" t="str">
            <v>25.10.2023</v>
          </cell>
          <cell r="N20">
            <v>2</v>
          </cell>
          <cell r="O20">
            <v>4.4218000000000002</v>
          </cell>
          <cell r="P20">
            <v>0.80603161665343936</v>
          </cell>
          <cell r="Q20">
            <v>80.603161665343933</v>
          </cell>
          <cell r="R20">
            <v>4.1554793763131697</v>
          </cell>
          <cell r="S20">
            <v>415.54793763131698</v>
          </cell>
          <cell r="T20">
            <v>3</v>
          </cell>
          <cell r="U20">
            <v>16.721499999999999</v>
          </cell>
          <cell r="V20">
            <v>19.847899999999999</v>
          </cell>
          <cell r="W20" t="str">
            <v>26.10.2023</v>
          </cell>
          <cell r="X20" t="str">
            <v>NA</v>
          </cell>
          <cell r="Y20" t="str">
            <v>disregard, fell over when taking out</v>
          </cell>
          <cell r="Z20" t="str">
            <v>NA</v>
          </cell>
          <cell r="AA20" t="str">
            <v>NA</v>
          </cell>
        </row>
        <row r="21">
          <cell r="A21">
            <v>0</v>
          </cell>
          <cell r="B21">
            <v>80</v>
          </cell>
          <cell r="C21" t="str">
            <v>B</v>
          </cell>
          <cell r="D21">
            <v>1</v>
          </cell>
          <cell r="E21">
            <v>55.249690010000002</v>
          </cell>
          <cell r="F21">
            <v>-4.4849050139999997</v>
          </cell>
          <cell r="G21">
            <v>337.29708900000003</v>
          </cell>
          <cell r="H21" t="str">
            <v>23.10.2023</v>
          </cell>
          <cell r="I21">
            <v>2</v>
          </cell>
          <cell r="J21">
            <v>0.80820000000000003</v>
          </cell>
          <cell r="K21">
            <v>20.722000000000001</v>
          </cell>
          <cell r="L21" t="str">
            <v>dark, moist, homogenous particles</v>
          </cell>
          <cell r="M21" t="str">
            <v>25.10.2023</v>
          </cell>
          <cell r="N21">
            <v>2</v>
          </cell>
          <cell r="O21">
            <v>7.3106999999999998</v>
          </cell>
          <cell r="P21">
            <v>0.67346764555233052</v>
          </cell>
          <cell r="Q21">
            <v>67.346764555233051</v>
          </cell>
          <cell r="R21">
            <v>2.0624836601307193</v>
          </cell>
          <cell r="S21">
            <v>206.24836601307192</v>
          </cell>
          <cell r="T21">
            <v>3</v>
          </cell>
          <cell r="U21">
            <v>13.5047</v>
          </cell>
          <cell r="V21">
            <v>17.840900000000001</v>
          </cell>
          <cell r="W21" t="str">
            <v>26.10.2023</v>
          </cell>
          <cell r="X21">
            <v>16.515000000000001</v>
          </cell>
          <cell r="Y21" t="str">
            <v>orange brown, still a lot left, sandy, quarzy particles, red specs</v>
          </cell>
          <cell r="Z21">
            <v>0.30577464139107979</v>
          </cell>
          <cell r="AA21">
            <v>30.577464139107981</v>
          </cell>
        </row>
        <row r="22">
          <cell r="A22">
            <v>0</v>
          </cell>
          <cell r="B22">
            <v>90</v>
          </cell>
          <cell r="C22" t="str">
            <v>B</v>
          </cell>
          <cell r="D22">
            <v>1</v>
          </cell>
          <cell r="E22">
            <v>55.249610969999999</v>
          </cell>
          <cell r="F22">
            <v>-4.4849490190000001</v>
          </cell>
          <cell r="G22">
            <v>371.58544899999998</v>
          </cell>
          <cell r="H22" t="str">
            <v>12.10.2023</v>
          </cell>
          <cell r="I22">
            <v>1</v>
          </cell>
          <cell r="J22">
            <v>0.82350000000000001</v>
          </cell>
          <cell r="K22">
            <v>19.6797</v>
          </cell>
          <cell r="M22" t="str">
            <v>25.10.2023</v>
          </cell>
          <cell r="N22">
            <v>2</v>
          </cell>
          <cell r="O22">
            <v>7.2107999999999999</v>
          </cell>
          <cell r="P22">
            <v>0.66126260858497476</v>
          </cell>
          <cell r="Q22">
            <v>66.126260858497474</v>
          </cell>
          <cell r="R22">
            <v>1.9521394016251001</v>
          </cell>
          <cell r="S22">
            <v>195.21394016251003</v>
          </cell>
          <cell r="T22">
            <v>3</v>
          </cell>
          <cell r="U22">
            <v>15.7174</v>
          </cell>
          <cell r="V22">
            <v>19.488399999999999</v>
          </cell>
          <cell r="W22" t="str">
            <v>26.10.2023</v>
          </cell>
          <cell r="X22">
            <v>18.4602</v>
          </cell>
          <cell r="Y22" t="str">
            <v>orange, brown, a lot of mass left, mineral specs, red specs</v>
          </cell>
          <cell r="Z22">
            <v>0.2726597719437811</v>
          </cell>
          <cell r="AA22">
            <v>27.26597719437811</v>
          </cell>
        </row>
        <row r="23">
          <cell r="A23">
            <v>0</v>
          </cell>
          <cell r="B23">
            <v>100</v>
          </cell>
          <cell r="C23" t="str">
            <v>B</v>
          </cell>
          <cell r="D23">
            <v>1</v>
          </cell>
          <cell r="E23">
            <v>55.249637960000001</v>
          </cell>
          <cell r="F23">
            <v>-4.4849480130000003</v>
          </cell>
          <cell r="G23">
            <v>343.08682299999998</v>
          </cell>
          <cell r="H23" t="str">
            <v>12.10.2023</v>
          </cell>
          <cell r="I23">
            <v>1</v>
          </cell>
          <cell r="J23">
            <v>0.81599999999999995</v>
          </cell>
          <cell r="K23">
            <v>20.2057</v>
          </cell>
          <cell r="M23" t="str">
            <v>25.10.2023</v>
          </cell>
          <cell r="N23">
            <v>2</v>
          </cell>
          <cell r="O23">
            <v>8.4372000000000007</v>
          </cell>
          <cell r="P23">
            <v>0.60694595584253486</v>
          </cell>
          <cell r="Q23">
            <v>60.694595584253484</v>
          </cell>
          <cell r="R23">
            <v>1.544179394321104</v>
          </cell>
          <cell r="S23">
            <v>154.41793943211039</v>
          </cell>
          <cell r="T23">
            <v>3</v>
          </cell>
          <cell r="U23">
            <v>15.1304</v>
          </cell>
          <cell r="V23">
            <v>19.228200000000001</v>
          </cell>
          <cell r="W23" t="str">
            <v>26.10.2023</v>
          </cell>
          <cell r="X23">
            <v>18.323699999999999</v>
          </cell>
          <cell r="Y23" t="str">
            <v>brown-black, white particles, crumbly, similar to previous soil just more orange</v>
          </cell>
          <cell r="Z23">
            <v>0.22072819561716092</v>
          </cell>
          <cell r="AA23">
            <v>22.072819561716091</v>
          </cell>
        </row>
        <row r="24">
          <cell r="A24">
            <v>10</v>
          </cell>
          <cell r="B24">
            <v>0</v>
          </cell>
          <cell r="C24" t="str">
            <v>T</v>
          </cell>
          <cell r="D24">
            <v>1</v>
          </cell>
          <cell r="E24" t="str">
            <v>NA</v>
          </cell>
          <cell r="F24" t="str">
            <v>NA</v>
          </cell>
          <cell r="G24" t="str">
            <v>NA</v>
          </cell>
          <cell r="H24" t="str">
            <v>23.10.2023</v>
          </cell>
          <cell r="I24">
            <v>2</v>
          </cell>
          <cell r="J24">
            <v>0.80889999999999995</v>
          </cell>
          <cell r="K24">
            <v>22.6571</v>
          </cell>
          <cell r="L24" t="str">
            <v>very wet, fine grained soil, organic material</v>
          </cell>
          <cell r="M24" t="str">
            <v>25.10.2023</v>
          </cell>
          <cell r="N24">
            <v>2</v>
          </cell>
          <cell r="O24">
            <v>3.5527000000000002</v>
          </cell>
          <cell r="P24">
            <v>0.87441528363892673</v>
          </cell>
          <cell r="Q24">
            <v>87.441528363892672</v>
          </cell>
          <cell r="R24">
            <v>6.9627523872002319</v>
          </cell>
          <cell r="S24">
            <v>696.27523872002314</v>
          </cell>
          <cell r="T24">
            <v>3</v>
          </cell>
          <cell r="U24">
            <v>16.965800000000002</v>
          </cell>
          <cell r="V24">
            <v>19.769600000000001</v>
          </cell>
          <cell r="W24" t="str">
            <v>26.10.2023</v>
          </cell>
          <cell r="X24">
            <v>18.426300000000001</v>
          </cell>
          <cell r="Y24" t="str">
            <v>orange brown, debris left</v>
          </cell>
          <cell r="Z24">
            <v>0.4790997931378842</v>
          </cell>
          <cell r="AA24">
            <v>47.909979313788419</v>
          </cell>
        </row>
        <row r="25">
          <cell r="A25">
            <v>10</v>
          </cell>
          <cell r="B25">
            <v>10</v>
          </cell>
          <cell r="C25" t="str">
            <v>T</v>
          </cell>
          <cell r="D25">
            <v>1</v>
          </cell>
          <cell r="E25" t="str">
            <v>NA</v>
          </cell>
          <cell r="F25" t="str">
            <v>NA</v>
          </cell>
          <cell r="G25" t="str">
            <v>NA</v>
          </cell>
          <cell r="H25" t="str">
            <v>23.10.2023</v>
          </cell>
          <cell r="I25">
            <v>2</v>
          </cell>
          <cell r="J25">
            <v>0.80569999999999997</v>
          </cell>
          <cell r="K25">
            <v>20.883400000000002</v>
          </cell>
          <cell r="L25" t="str">
            <v>wet, smooth, dark, plant stuff</v>
          </cell>
          <cell r="M25" t="str">
            <v>25.10.2023</v>
          </cell>
          <cell r="N25">
            <v>2</v>
          </cell>
          <cell r="O25">
            <v>7.9672999999999998</v>
          </cell>
          <cell r="P25">
            <v>0.64330575713353633</v>
          </cell>
          <cell r="Q25">
            <v>64.330575713353639</v>
          </cell>
          <cell r="R25">
            <v>1.8035215594280611</v>
          </cell>
          <cell r="S25">
            <v>180.35215594280612</v>
          </cell>
          <cell r="T25">
            <v>3</v>
          </cell>
          <cell r="U25">
            <v>13.0868</v>
          </cell>
          <cell r="V25">
            <v>16.5885</v>
          </cell>
          <cell r="W25" t="str">
            <v>26.10.2023</v>
          </cell>
          <cell r="X25">
            <v>16.005600000000001</v>
          </cell>
          <cell r="Y25" t="str">
            <v>brown, specs left, a lot of mass left</v>
          </cell>
          <cell r="Z25">
            <v>0.16646200416940307</v>
          </cell>
          <cell r="AA25">
            <v>16.646200416940307</v>
          </cell>
        </row>
        <row r="26">
          <cell r="A26">
            <v>10</v>
          </cell>
          <cell r="B26">
            <v>20</v>
          </cell>
          <cell r="C26" t="str">
            <v>T</v>
          </cell>
          <cell r="D26">
            <v>1</v>
          </cell>
          <cell r="E26" t="str">
            <v>NA</v>
          </cell>
          <cell r="F26" t="str">
            <v>NA</v>
          </cell>
          <cell r="G26" t="str">
            <v>NA</v>
          </cell>
          <cell r="H26" t="str">
            <v>23.10.2023</v>
          </cell>
          <cell r="I26">
            <v>2</v>
          </cell>
          <cell r="J26">
            <v>0.80579999999999996</v>
          </cell>
          <cell r="K26">
            <v>20.026700000000002</v>
          </cell>
          <cell r="L26" t="str">
            <v>wet, dark, crumblier</v>
          </cell>
          <cell r="M26" t="str">
            <v>25.10.2023</v>
          </cell>
          <cell r="N26">
            <v>2</v>
          </cell>
          <cell r="O26">
            <v>9.2886000000000006</v>
          </cell>
          <cell r="P26">
            <v>0.55866790837057578</v>
          </cell>
          <cell r="Q26">
            <v>55.866790837057579</v>
          </cell>
          <cell r="R26">
            <v>1.2658674022728345</v>
          </cell>
          <cell r="S26">
            <v>126.58674022728344</v>
          </cell>
          <cell r="T26">
            <v>3</v>
          </cell>
          <cell r="U26">
            <v>19.7867</v>
          </cell>
          <cell r="V26">
            <v>24.124600000000001</v>
          </cell>
          <cell r="W26" t="str">
            <v>26.10.2023</v>
          </cell>
          <cell r="X26">
            <v>23.468399999999999</v>
          </cell>
          <cell r="Y26" t="str">
            <v>partially ashed, red particles, lot of mass left</v>
          </cell>
          <cell r="Z26">
            <v>0.15127135249775275</v>
          </cell>
          <cell r="AA26">
            <v>15.127135249775275</v>
          </cell>
        </row>
        <row r="27">
          <cell r="A27">
            <v>10</v>
          </cell>
          <cell r="B27">
            <v>30</v>
          </cell>
          <cell r="C27" t="str">
            <v>T</v>
          </cell>
          <cell r="D27">
            <v>1</v>
          </cell>
          <cell r="E27">
            <v>55.250086979999999</v>
          </cell>
          <cell r="F27">
            <v>-4.4845200329999999</v>
          </cell>
          <cell r="G27">
            <v>328.90618899999998</v>
          </cell>
          <cell r="H27" t="str">
            <v>23.10.2023</v>
          </cell>
          <cell r="I27">
            <v>2</v>
          </cell>
          <cell r="J27">
            <v>0.81079999999999997</v>
          </cell>
          <cell r="K27">
            <v>19.621500000000001</v>
          </cell>
          <cell r="L27" t="str">
            <v>dark, plant material, crumbly, dense, drier</v>
          </cell>
          <cell r="M27" t="str">
            <v>25.10.2023</v>
          </cell>
          <cell r="N27">
            <v>2</v>
          </cell>
          <cell r="O27">
            <v>8.7378</v>
          </cell>
          <cell r="P27">
            <v>0.57859090836598326</v>
          </cell>
          <cell r="Q27">
            <v>57.859090836598327</v>
          </cell>
          <cell r="R27">
            <v>1.3729910432698376</v>
          </cell>
          <cell r="S27">
            <v>137.29910432698375</v>
          </cell>
          <cell r="T27">
            <v>3</v>
          </cell>
          <cell r="U27">
            <v>21.522200000000002</v>
          </cell>
          <cell r="V27">
            <v>25.493200000000002</v>
          </cell>
          <cell r="W27" t="str">
            <v>26.10.2023</v>
          </cell>
          <cell r="X27">
            <v>24.774999999999999</v>
          </cell>
          <cell r="Y27" t="str">
            <v>brown, some OM left, lot of mass, some rocks</v>
          </cell>
          <cell r="Z27">
            <v>0.18086124401913953</v>
          </cell>
          <cell r="AA27">
            <v>18.086124401913953</v>
          </cell>
        </row>
        <row r="28">
          <cell r="A28">
            <v>10</v>
          </cell>
          <cell r="B28">
            <v>40</v>
          </cell>
          <cell r="C28" t="str">
            <v>T</v>
          </cell>
          <cell r="D28">
            <v>1</v>
          </cell>
          <cell r="E28">
            <v>55.250025039999997</v>
          </cell>
          <cell r="F28">
            <v>-4.4846050259999997</v>
          </cell>
          <cell r="G28">
            <v>341.68426499999998</v>
          </cell>
          <cell r="H28" t="str">
            <v>23.10.2023</v>
          </cell>
          <cell r="I28">
            <v>2</v>
          </cell>
          <cell r="J28">
            <v>0.80769999999999997</v>
          </cell>
          <cell r="K28">
            <v>19.027999999999999</v>
          </cell>
          <cell r="L28" t="str">
            <v>wet, fine grained, organic, grass and roots</v>
          </cell>
          <cell r="M28" t="str">
            <v>25.10.2023</v>
          </cell>
          <cell r="N28">
            <v>2</v>
          </cell>
          <cell r="O28">
            <v>6.8836000000000004</v>
          </cell>
          <cell r="P28">
            <v>0.66653128653205485</v>
          </cell>
          <cell r="Q28">
            <v>66.653128653205485</v>
          </cell>
          <cell r="R28">
            <v>1.9987820734376793</v>
          </cell>
          <cell r="S28">
            <v>199.87820734376794</v>
          </cell>
          <cell r="T28">
            <v>3</v>
          </cell>
          <cell r="U28">
            <v>17.079499999999999</v>
          </cell>
          <cell r="V28">
            <v>20.780799999999999</v>
          </cell>
          <cell r="W28" t="str">
            <v>26.10.2023</v>
          </cell>
          <cell r="X28">
            <v>20.129899999999999</v>
          </cell>
          <cell r="Y28" t="str">
            <v>orange, some OM, light brown, lot of mass</v>
          </cell>
          <cell r="Z28">
            <v>0.17585713127819957</v>
          </cell>
          <cell r="AA28">
            <v>17.585713127819957</v>
          </cell>
        </row>
        <row r="29">
          <cell r="A29">
            <v>10</v>
          </cell>
          <cell r="B29">
            <v>50</v>
          </cell>
          <cell r="C29" t="str">
            <v>T</v>
          </cell>
          <cell r="D29">
            <v>1</v>
          </cell>
          <cell r="E29">
            <v>55.249939040000001</v>
          </cell>
          <cell r="F29">
            <v>-4.4846600109999999</v>
          </cell>
          <cell r="G29">
            <v>346.04257200000001</v>
          </cell>
          <cell r="H29" t="str">
            <v>23.10.2023</v>
          </cell>
          <cell r="I29">
            <v>2</v>
          </cell>
          <cell r="J29">
            <v>0.81059999999999999</v>
          </cell>
          <cell r="K29">
            <v>19.715699999999998</v>
          </cell>
          <cell r="L29" t="str">
            <v>wet-dey, dense, a lot of grass</v>
          </cell>
          <cell r="M29" t="str">
            <v>25.10.2023</v>
          </cell>
          <cell r="N29">
            <v>2</v>
          </cell>
          <cell r="O29">
            <v>6.0945999999999998</v>
          </cell>
          <cell r="P29">
            <v>0.72049870140861461</v>
          </cell>
          <cell r="Q29">
            <v>72.049870140861458</v>
          </cell>
          <cell r="R29">
            <v>2.5778009084027249</v>
          </cell>
          <cell r="S29">
            <v>257.78009084027246</v>
          </cell>
          <cell r="T29">
            <v>3</v>
          </cell>
          <cell r="U29">
            <v>14.0723</v>
          </cell>
          <cell r="V29">
            <v>18.2729</v>
          </cell>
          <cell r="W29" t="str">
            <v>26.10.2023</v>
          </cell>
          <cell r="X29">
            <v>17.367999999999999</v>
          </cell>
          <cell r="Y29" t="str">
            <v>orange, brown, a lot of mass, chunky</v>
          </cell>
          <cell r="Z29">
            <v>0.21542160643717598</v>
          </cell>
          <cell r="AA29">
            <v>21.542160643717597</v>
          </cell>
        </row>
        <row r="30">
          <cell r="A30">
            <v>10</v>
          </cell>
          <cell r="B30">
            <v>60</v>
          </cell>
          <cell r="C30" t="str">
            <v>T</v>
          </cell>
          <cell r="D30">
            <v>1</v>
          </cell>
          <cell r="E30">
            <v>55.249828979999997</v>
          </cell>
          <cell r="F30">
            <v>-4.4846640339999997</v>
          </cell>
          <cell r="G30">
            <v>346.106537</v>
          </cell>
          <cell r="H30" t="str">
            <v>23.10.2023</v>
          </cell>
          <cell r="I30">
            <v>2</v>
          </cell>
          <cell r="J30">
            <v>0.80640000000000001</v>
          </cell>
          <cell r="K30">
            <v>23.817</v>
          </cell>
          <cell r="L30" t="str">
            <v>wet soil, organic, root material</v>
          </cell>
          <cell r="M30" t="str">
            <v>25.10.2023</v>
          </cell>
          <cell r="N30">
            <v>2</v>
          </cell>
          <cell r="O30">
            <v>8.2179000000000002</v>
          </cell>
          <cell r="P30">
            <v>0.67790931136085109</v>
          </cell>
          <cell r="Q30">
            <v>67.790931136085106</v>
          </cell>
          <cell r="R30">
            <v>2.1047156446063551</v>
          </cell>
          <cell r="S30">
            <v>210.47156446063551</v>
          </cell>
          <cell r="T30">
            <v>3</v>
          </cell>
          <cell r="U30">
            <v>16.226800000000001</v>
          </cell>
          <cell r="V30">
            <v>21.386399999999998</v>
          </cell>
          <cell r="W30" t="str">
            <v>26.10.2023</v>
          </cell>
          <cell r="X30">
            <v>20.238099999999999</v>
          </cell>
          <cell r="Y30" t="str">
            <v>brown, a lot of mass</v>
          </cell>
          <cell r="Z30">
            <v>0.22255601209396067</v>
          </cell>
          <cell r="AA30">
            <v>22.255601209396065</v>
          </cell>
        </row>
        <row r="31">
          <cell r="A31">
            <v>10</v>
          </cell>
          <cell r="B31">
            <v>70</v>
          </cell>
          <cell r="C31" t="str">
            <v>T</v>
          </cell>
          <cell r="D31">
            <v>1</v>
          </cell>
          <cell r="E31">
            <v>55.249716999999997</v>
          </cell>
          <cell r="F31">
            <v>-4.4847170079999996</v>
          </cell>
          <cell r="G31">
            <v>332.89868200000001</v>
          </cell>
          <cell r="H31" t="str">
            <v>23.10.2023</v>
          </cell>
          <cell r="I31">
            <v>2</v>
          </cell>
          <cell r="J31">
            <v>0.8105</v>
          </cell>
          <cell r="K31">
            <v>19.759499999999999</v>
          </cell>
          <cell r="L31" t="str">
            <v>wet, dark, roots, bit more crumbly</v>
          </cell>
          <cell r="M31" t="str">
            <v>25.10.2023</v>
          </cell>
          <cell r="N31">
            <v>2</v>
          </cell>
          <cell r="O31">
            <v>6.9298999999999999</v>
          </cell>
          <cell r="P31">
            <v>0.67705947543405987</v>
          </cell>
          <cell r="Q31">
            <v>67.705947543405983</v>
          </cell>
          <cell r="R31">
            <v>2.096545412948982</v>
          </cell>
          <cell r="S31">
            <v>209.65454129489819</v>
          </cell>
          <cell r="T31">
            <v>3</v>
          </cell>
          <cell r="U31">
            <v>17.508400000000002</v>
          </cell>
          <cell r="V31">
            <v>20.310300000000002</v>
          </cell>
          <cell r="W31" t="str">
            <v>26.10.2023</v>
          </cell>
          <cell r="X31">
            <v>19.617000000000001</v>
          </cell>
          <cell r="Y31" t="str">
            <v>red brown, OM left</v>
          </cell>
          <cell r="Z31">
            <v>0.24743923766015943</v>
          </cell>
          <cell r="AA31">
            <v>24.743923766015943</v>
          </cell>
        </row>
        <row r="32">
          <cell r="A32">
            <v>10</v>
          </cell>
          <cell r="B32">
            <v>80</v>
          </cell>
          <cell r="C32" t="str">
            <v>T</v>
          </cell>
          <cell r="D32">
            <v>1</v>
          </cell>
          <cell r="E32">
            <v>55.249664029999998</v>
          </cell>
          <cell r="F32">
            <v>-4.4847579949999998</v>
          </cell>
          <cell r="G32">
            <v>325.21716300000003</v>
          </cell>
          <cell r="H32" t="str">
            <v>23.10.2023</v>
          </cell>
          <cell r="I32">
            <v>2</v>
          </cell>
          <cell r="J32">
            <v>0.8085</v>
          </cell>
          <cell r="K32">
            <v>19.591999999999999</v>
          </cell>
          <cell r="L32" t="str">
            <v>dark, wet, smooth, grass</v>
          </cell>
          <cell r="M32" t="str">
            <v>25.10.2023</v>
          </cell>
          <cell r="N32">
            <v>2</v>
          </cell>
          <cell r="O32">
            <v>8.5190000000000001</v>
          </cell>
          <cell r="P32">
            <v>0.58950674794367386</v>
          </cell>
          <cell r="Q32">
            <v>58.950674794367387</v>
          </cell>
          <cell r="R32">
            <v>1.4360936385448413</v>
          </cell>
          <cell r="S32">
            <v>143.60936385448412</v>
          </cell>
          <cell r="T32">
            <v>3</v>
          </cell>
          <cell r="U32">
            <v>10.4404</v>
          </cell>
          <cell r="V32">
            <v>17.291899999999998</v>
          </cell>
          <cell r="W32" t="str">
            <v>26.10.2023</v>
          </cell>
          <cell r="X32">
            <v>16.223500000000001</v>
          </cell>
          <cell r="Y32" t="str">
            <v>orange, a lot of mass, did it ash?, mineral specs</v>
          </cell>
          <cell r="Z32">
            <v>0.15593665620666966</v>
          </cell>
          <cell r="AA32">
            <v>15.593665620666966</v>
          </cell>
        </row>
        <row r="33">
          <cell r="A33">
            <v>10</v>
          </cell>
          <cell r="B33">
            <v>90</v>
          </cell>
          <cell r="C33" t="str">
            <v>T</v>
          </cell>
          <cell r="D33">
            <v>1</v>
          </cell>
          <cell r="E33">
            <v>55.249564030000002</v>
          </cell>
          <cell r="F33">
            <v>-4.4848389639999997</v>
          </cell>
          <cell r="G33">
            <v>322.37402300000002</v>
          </cell>
          <cell r="H33" t="str">
            <v>12.10.2023</v>
          </cell>
          <cell r="I33">
            <v>1</v>
          </cell>
          <cell r="J33">
            <v>0.81950000000000001</v>
          </cell>
          <cell r="K33">
            <v>19.216000000000001</v>
          </cell>
          <cell r="L33" t="str">
            <v>white and grey specs</v>
          </cell>
          <cell r="M33" t="str">
            <v>25.10.2023</v>
          </cell>
          <cell r="N33">
            <v>2</v>
          </cell>
          <cell r="O33">
            <v>10.838699999999999</v>
          </cell>
          <cell r="P33">
            <v>0.45537466365884827</v>
          </cell>
          <cell r="Q33">
            <v>45.537466365884825</v>
          </cell>
          <cell r="R33">
            <v>0.83612464068987569</v>
          </cell>
          <cell r="S33">
            <v>83.612464068987563</v>
          </cell>
          <cell r="T33">
            <v>3</v>
          </cell>
          <cell r="U33">
            <v>18.219100000000001</v>
          </cell>
          <cell r="V33">
            <v>23.412700000000001</v>
          </cell>
          <cell r="W33" t="str">
            <v>26.10.2023</v>
          </cell>
          <cell r="X33">
            <v>22.9116</v>
          </cell>
          <cell r="Y33" t="str">
            <v>a lot of mass, orange, ashed?</v>
          </cell>
          <cell r="Z33">
            <v>9.6484134319162237E-2</v>
          </cell>
          <cell r="AA33">
            <v>9.6484134319162234</v>
          </cell>
        </row>
        <row r="34">
          <cell r="A34">
            <v>10</v>
          </cell>
          <cell r="B34">
            <v>100</v>
          </cell>
          <cell r="C34" t="str">
            <v>T</v>
          </cell>
          <cell r="D34">
            <v>1</v>
          </cell>
          <cell r="E34">
            <v>55.249503009999998</v>
          </cell>
          <cell r="F34">
            <v>-4.4848600029999997</v>
          </cell>
          <cell r="G34">
            <v>323.51858499999997</v>
          </cell>
          <cell r="H34" t="str">
            <v>23.10.2023</v>
          </cell>
          <cell r="I34">
            <v>2</v>
          </cell>
          <cell r="J34">
            <v>0.8075</v>
          </cell>
          <cell r="K34">
            <v>20.638500000000001</v>
          </cell>
          <cell r="L34" t="str">
            <v>dark, smooth, wet, plant stuff</v>
          </cell>
          <cell r="M34" t="str">
            <v>25.10.2023</v>
          </cell>
          <cell r="N34">
            <v>2</v>
          </cell>
          <cell r="O34">
            <v>7.7961999999999998</v>
          </cell>
          <cell r="P34">
            <v>0.6475871110886996</v>
          </cell>
          <cell r="Q34">
            <v>64.75871110886996</v>
          </cell>
          <cell r="R34">
            <v>1.8375806659321479</v>
          </cell>
          <cell r="S34">
            <v>183.75806659321478</v>
          </cell>
          <cell r="T34">
            <v>3</v>
          </cell>
          <cell r="U34">
            <v>13.820399999999999</v>
          </cell>
          <cell r="V34">
            <v>17.793399999999998</v>
          </cell>
          <cell r="W34" t="str">
            <v>26.10.2023</v>
          </cell>
          <cell r="X34">
            <v>17.057700000000001</v>
          </cell>
          <cell r="Y34" t="str">
            <v>brown, some mass left, some OM left</v>
          </cell>
          <cell r="Z34">
            <v>0.1851749307827833</v>
          </cell>
          <cell r="AA34">
            <v>18.517493078278331</v>
          </cell>
        </row>
        <row r="35">
          <cell r="A35">
            <v>10</v>
          </cell>
          <cell r="B35">
            <v>0</v>
          </cell>
          <cell r="C35" t="str">
            <v>B</v>
          </cell>
          <cell r="D35">
            <v>1</v>
          </cell>
          <cell r="E35" t="str">
            <v>NA</v>
          </cell>
          <cell r="F35" t="str">
            <v>NA</v>
          </cell>
          <cell r="G35" t="str">
            <v>NA</v>
          </cell>
          <cell r="H35" t="str">
            <v>23.10.2023</v>
          </cell>
          <cell r="I35">
            <v>2</v>
          </cell>
          <cell r="J35">
            <v>0.81010000000000004</v>
          </cell>
          <cell r="K35">
            <v>19.978999999999999</v>
          </cell>
          <cell r="L35" t="str">
            <v>dark, wet, smooth, homogenous, plant</v>
          </cell>
          <cell r="M35" t="str">
            <v>25.10.2023</v>
          </cell>
          <cell r="N35">
            <v>2</v>
          </cell>
          <cell r="O35">
            <v>3.234</v>
          </cell>
          <cell r="P35">
            <v>0.87355038630281323</v>
          </cell>
          <cell r="Q35">
            <v>87.355038630281328</v>
          </cell>
          <cell r="R35">
            <v>6.9082882957217704</v>
          </cell>
          <cell r="S35">
            <v>690.82882957217703</v>
          </cell>
          <cell r="T35">
            <v>3</v>
          </cell>
          <cell r="U35">
            <v>14.8066</v>
          </cell>
          <cell r="V35">
            <v>17.270199999999999</v>
          </cell>
          <cell r="W35" t="str">
            <v>26.10.2023</v>
          </cell>
          <cell r="X35">
            <v>15.995200000000001</v>
          </cell>
          <cell r="Y35" t="str">
            <v>orange brown, roots still, did it burn?</v>
          </cell>
          <cell r="Z35">
            <v>0.51753531417437848</v>
          </cell>
          <cell r="AA35">
            <v>51.753531417437848</v>
          </cell>
        </row>
        <row r="36">
          <cell r="A36">
            <v>10</v>
          </cell>
          <cell r="B36">
            <v>10</v>
          </cell>
          <cell r="C36" t="str">
            <v>B</v>
          </cell>
          <cell r="D36">
            <v>1</v>
          </cell>
          <cell r="E36" t="str">
            <v>NA</v>
          </cell>
          <cell r="F36" t="str">
            <v>NA</v>
          </cell>
          <cell r="G36" t="str">
            <v>NA</v>
          </cell>
          <cell r="H36" t="str">
            <v>16.10.2023</v>
          </cell>
          <cell r="I36">
            <v>1</v>
          </cell>
          <cell r="J36">
            <v>0.80930000000000002</v>
          </cell>
          <cell r="K36">
            <v>23.640999999999998</v>
          </cell>
          <cell r="L36" t="str">
            <v>very wet soil, homogenous, smooth texture, givent to Helene after for isotope</v>
          </cell>
          <cell r="M36" t="str">
            <v>25.10.2023</v>
          </cell>
          <cell r="N36">
            <v>2</v>
          </cell>
          <cell r="O36">
            <v>14.4916</v>
          </cell>
          <cell r="P36">
            <v>0.40073231515831054</v>
          </cell>
          <cell r="Q36">
            <v>40.073231515831054</v>
          </cell>
          <cell r="R36">
            <v>0.66870336127697816</v>
          </cell>
          <cell r="S36">
            <v>66.870336127697811</v>
          </cell>
          <cell r="T36">
            <v>3</v>
          </cell>
          <cell r="U36">
            <v>16.587700000000002</v>
          </cell>
          <cell r="V36">
            <v>23.209599999999998</v>
          </cell>
          <cell r="W36" t="str">
            <v>26.10.2023</v>
          </cell>
          <cell r="X36">
            <v>22.737500000000001</v>
          </cell>
          <cell r="Y36" t="str">
            <v>orange, brown, no OM left, a lot of mass</v>
          </cell>
          <cell r="Z36">
            <v>7.1293737446955968E-2</v>
          </cell>
          <cell r="AA36">
            <v>7.1293737446955969</v>
          </cell>
        </row>
        <row r="37">
          <cell r="A37">
            <v>10</v>
          </cell>
          <cell r="B37">
            <v>20</v>
          </cell>
          <cell r="C37" t="str">
            <v>B</v>
          </cell>
          <cell r="D37">
            <v>1</v>
          </cell>
          <cell r="E37" t="str">
            <v>NA</v>
          </cell>
          <cell r="F37" t="str">
            <v>NA</v>
          </cell>
          <cell r="G37" t="str">
            <v>NA</v>
          </cell>
          <cell r="H37" t="str">
            <v>23.10.2023</v>
          </cell>
          <cell r="I37">
            <v>2</v>
          </cell>
          <cell r="J37">
            <v>0.81169999999999998</v>
          </cell>
          <cell r="K37">
            <v>19.0901</v>
          </cell>
          <cell r="L37" t="str">
            <v>dark, wet, homogenous, plant stuff</v>
          </cell>
          <cell r="M37" t="str">
            <v>25.10.2023</v>
          </cell>
          <cell r="N37">
            <v>2</v>
          </cell>
          <cell r="O37">
            <v>9.2738999999999994</v>
          </cell>
          <cell r="P37">
            <v>0.53703825280112039</v>
          </cell>
          <cell r="Q37">
            <v>53.703825280112042</v>
          </cell>
          <cell r="R37">
            <v>1.1600056722838035</v>
          </cell>
          <cell r="S37">
            <v>116.00056722838035</v>
          </cell>
          <cell r="T37">
            <v>3</v>
          </cell>
          <cell r="U37">
            <v>13.382099999999999</v>
          </cell>
          <cell r="V37">
            <v>16.833200000000001</v>
          </cell>
          <cell r="W37" t="str">
            <v>26.10.2023</v>
          </cell>
          <cell r="X37">
            <v>16.432500000000001</v>
          </cell>
          <cell r="Y37" t="str">
            <v>orange, some mass, big rock in sample</v>
          </cell>
          <cell r="Z37">
            <v>0.1161079076236563</v>
          </cell>
          <cell r="AA37">
            <v>11.61079076236563</v>
          </cell>
        </row>
        <row r="38">
          <cell r="A38">
            <v>10</v>
          </cell>
          <cell r="B38">
            <v>30</v>
          </cell>
          <cell r="C38" t="str">
            <v>B</v>
          </cell>
          <cell r="D38">
            <v>0</v>
          </cell>
          <cell r="E38">
            <v>55.250086979999999</v>
          </cell>
          <cell r="F38">
            <v>-4.4845200329999999</v>
          </cell>
          <cell r="G38">
            <v>328.90618899999998</v>
          </cell>
          <cell r="H38" t="str">
            <v>NA</v>
          </cell>
          <cell r="I38" t="str">
            <v>NA</v>
          </cell>
          <cell r="J38" t="str">
            <v>NA</v>
          </cell>
          <cell r="K38" t="str">
            <v>NA</v>
          </cell>
          <cell r="L38" t="str">
            <v>NA</v>
          </cell>
          <cell r="M38" t="str">
            <v>NA</v>
          </cell>
          <cell r="N38" t="str">
            <v>NA</v>
          </cell>
          <cell r="O38" t="str">
            <v>NA</v>
          </cell>
          <cell r="P38" t="str">
            <v>NA</v>
          </cell>
          <cell r="Q38" t="str">
            <v>NA</v>
          </cell>
          <cell r="R38" t="str">
            <v>NA</v>
          </cell>
          <cell r="S38" t="str">
            <v>NA</v>
          </cell>
          <cell r="T38" t="str">
            <v>NA</v>
          </cell>
          <cell r="U38" t="str">
            <v>NA</v>
          </cell>
          <cell r="V38" t="str">
            <v>NA</v>
          </cell>
          <cell r="W38" t="str">
            <v>NA</v>
          </cell>
          <cell r="X38" t="str">
            <v>NA</v>
          </cell>
          <cell r="Y38" t="str">
            <v>NA</v>
          </cell>
          <cell r="Z38" t="str">
            <v>NA</v>
          </cell>
          <cell r="AA38" t="str">
            <v>NA</v>
          </cell>
        </row>
        <row r="39">
          <cell r="A39">
            <v>10</v>
          </cell>
          <cell r="B39">
            <v>40</v>
          </cell>
          <cell r="C39" t="str">
            <v>B</v>
          </cell>
          <cell r="D39">
            <v>0</v>
          </cell>
          <cell r="E39">
            <v>55.250025039999997</v>
          </cell>
          <cell r="F39">
            <v>-4.4846050259999997</v>
          </cell>
          <cell r="G39">
            <v>341.68426499999998</v>
          </cell>
          <cell r="H39" t="str">
            <v>NA</v>
          </cell>
          <cell r="I39" t="str">
            <v>NA</v>
          </cell>
          <cell r="J39" t="str">
            <v>NA</v>
          </cell>
          <cell r="K39" t="str">
            <v>NA</v>
          </cell>
          <cell r="L39" t="str">
            <v>NA</v>
          </cell>
          <cell r="M39" t="str">
            <v>NA</v>
          </cell>
          <cell r="N39" t="str">
            <v>NA</v>
          </cell>
          <cell r="O39" t="str">
            <v>NA</v>
          </cell>
          <cell r="P39" t="str">
            <v>NA</v>
          </cell>
          <cell r="Q39" t="str">
            <v>NA</v>
          </cell>
          <cell r="R39" t="str">
            <v>NA</v>
          </cell>
          <cell r="S39" t="str">
            <v>NA</v>
          </cell>
          <cell r="T39" t="str">
            <v>NA</v>
          </cell>
          <cell r="U39" t="str">
            <v>NA</v>
          </cell>
          <cell r="V39" t="str">
            <v>NA</v>
          </cell>
          <cell r="W39" t="str">
            <v>NA</v>
          </cell>
          <cell r="X39" t="str">
            <v>NA</v>
          </cell>
          <cell r="Y39" t="str">
            <v>NA</v>
          </cell>
          <cell r="Z39" t="str">
            <v>NA</v>
          </cell>
          <cell r="AA39" t="str">
            <v>NA</v>
          </cell>
        </row>
        <row r="40">
          <cell r="A40">
            <v>10</v>
          </cell>
          <cell r="B40">
            <v>50</v>
          </cell>
          <cell r="C40" t="str">
            <v>B</v>
          </cell>
          <cell r="D40">
            <v>1</v>
          </cell>
          <cell r="E40">
            <v>55.249939040000001</v>
          </cell>
          <cell r="F40">
            <v>-4.4846600109999999</v>
          </cell>
          <cell r="G40">
            <v>346.04257200000001</v>
          </cell>
          <cell r="H40" t="str">
            <v>23.10.2023</v>
          </cell>
          <cell r="I40">
            <v>2</v>
          </cell>
          <cell r="J40">
            <v>0.80279999999999996</v>
          </cell>
          <cell r="K40">
            <v>19.061599999999999</v>
          </cell>
          <cell r="L40" t="str">
            <v>wet soil, dark, homogenous, grass, roots</v>
          </cell>
          <cell r="M40" t="str">
            <v>25.10.2023</v>
          </cell>
          <cell r="N40">
            <v>2</v>
          </cell>
          <cell r="O40">
            <v>2.9584000000000001</v>
          </cell>
          <cell r="P40">
            <v>0.88194185817249759</v>
          </cell>
          <cell r="Q40">
            <v>88.19418581724976</v>
          </cell>
          <cell r="R40">
            <v>7.4704026721098513</v>
          </cell>
          <cell r="S40">
            <v>747.04026721098512</v>
          </cell>
          <cell r="T40">
            <v>3</v>
          </cell>
          <cell r="U40">
            <v>11.790900000000001</v>
          </cell>
          <cell r="V40">
            <v>12.704499999999999</v>
          </cell>
          <cell r="W40" t="str">
            <v>26.10.2023</v>
          </cell>
          <cell r="X40">
            <v>12.271699999999999</v>
          </cell>
          <cell r="Y40" t="str">
            <v>orange, some OM left</v>
          </cell>
          <cell r="Z40">
            <v>0.47373029772329339</v>
          </cell>
          <cell r="AA40">
            <v>47.373029772329339</v>
          </cell>
        </row>
        <row r="41">
          <cell r="A41">
            <v>10</v>
          </cell>
          <cell r="B41">
            <v>60</v>
          </cell>
          <cell r="C41" t="str">
            <v>B</v>
          </cell>
          <cell r="D41">
            <v>1</v>
          </cell>
          <cell r="E41">
            <v>55.249828979999997</v>
          </cell>
          <cell r="F41">
            <v>-4.4846640339999997</v>
          </cell>
          <cell r="G41">
            <v>346.106537</v>
          </cell>
          <cell r="H41" t="str">
            <v>23.10.2023</v>
          </cell>
          <cell r="I41">
            <v>2</v>
          </cell>
          <cell r="J41">
            <v>0.80559999999999998</v>
          </cell>
          <cell r="K41">
            <v>20.2044</v>
          </cell>
          <cell r="L41" t="str">
            <v>very wet, smooth, dark, grass, roots</v>
          </cell>
          <cell r="M41" t="str">
            <v>25.10.2023</v>
          </cell>
          <cell r="N41">
            <v>2</v>
          </cell>
          <cell r="O41">
            <v>10.8019</v>
          </cell>
          <cell r="P41">
            <v>0.48469492958327315</v>
          </cell>
          <cell r="Q41">
            <v>48.469492958327315</v>
          </cell>
          <cell r="R41">
            <v>0.94059802126786907</v>
          </cell>
          <cell r="S41">
            <v>94.059802126786906</v>
          </cell>
          <cell r="T41">
            <v>3</v>
          </cell>
          <cell r="U41">
            <v>17.575600000000001</v>
          </cell>
          <cell r="V41">
            <v>24.433199999999999</v>
          </cell>
          <cell r="W41" t="str">
            <v>26.10.2023</v>
          </cell>
          <cell r="X41">
            <v>23.750599999999999</v>
          </cell>
          <cell r="Y41" t="str">
            <v>orange, rock in sample, a lot of mass</v>
          </cell>
          <cell r="Z41">
            <v>9.9539197386841013E-2</v>
          </cell>
          <cell r="AA41">
            <v>9.9539197386841014</v>
          </cell>
        </row>
        <row r="42">
          <cell r="A42">
            <v>10</v>
          </cell>
          <cell r="B42">
            <v>70</v>
          </cell>
          <cell r="C42" t="str">
            <v>B</v>
          </cell>
          <cell r="D42">
            <v>1</v>
          </cell>
          <cell r="E42">
            <v>55.249716999999997</v>
          </cell>
          <cell r="F42">
            <v>-4.4847170079999996</v>
          </cell>
          <cell r="G42">
            <v>332.89868200000001</v>
          </cell>
          <cell r="H42" t="str">
            <v>23.10.2023</v>
          </cell>
          <cell r="I42">
            <v>2</v>
          </cell>
          <cell r="J42">
            <v>0.80800000000000005</v>
          </cell>
          <cell r="K42">
            <v>19.068300000000001</v>
          </cell>
          <cell r="L42" t="str">
            <v>wet soil, smooth, dark, grass, roots</v>
          </cell>
          <cell r="M42" t="str">
            <v>25.10.2023</v>
          </cell>
          <cell r="N42">
            <v>2</v>
          </cell>
          <cell r="O42">
            <v>7.8395999999999999</v>
          </cell>
          <cell r="P42">
            <v>0.6149241797779883</v>
          </cell>
          <cell r="Q42">
            <v>61.49241797779883</v>
          </cell>
          <cell r="R42">
            <v>1.596891176972524</v>
          </cell>
          <cell r="S42">
            <v>159.68911769725241</v>
          </cell>
          <cell r="T42">
            <v>3</v>
          </cell>
          <cell r="U42">
            <v>18.959399999999999</v>
          </cell>
          <cell r="V42">
            <v>23.724799999999998</v>
          </cell>
          <cell r="W42" t="str">
            <v>26.10.2023</v>
          </cell>
          <cell r="X42">
            <v>22.850200000000001</v>
          </cell>
          <cell r="Y42" t="str">
            <v>brown grey, lot of mass, rocky specs</v>
          </cell>
          <cell r="Z42">
            <v>0.18353128803458207</v>
          </cell>
          <cell r="AA42">
            <v>18.353128803458208</v>
          </cell>
        </row>
        <row r="43">
          <cell r="A43">
            <v>10</v>
          </cell>
          <cell r="B43">
            <v>80</v>
          </cell>
          <cell r="C43" t="str">
            <v>B</v>
          </cell>
          <cell r="D43">
            <v>1</v>
          </cell>
          <cell r="E43">
            <v>55.249664029999998</v>
          </cell>
          <cell r="F43">
            <v>-4.4847579949999998</v>
          </cell>
          <cell r="G43">
            <v>325.21716300000003</v>
          </cell>
          <cell r="H43" t="str">
            <v>23.10.2023</v>
          </cell>
          <cell r="I43">
            <v>2</v>
          </cell>
          <cell r="J43">
            <v>0.80459999999999998</v>
          </cell>
          <cell r="K43">
            <v>20.1967</v>
          </cell>
          <cell r="L43" t="str">
            <v>dark, plant material, crumbly, dense, drier</v>
          </cell>
          <cell r="M43" t="str">
            <v>25.10.2023</v>
          </cell>
          <cell r="N43">
            <v>2</v>
          </cell>
          <cell r="O43">
            <v>10.8895</v>
          </cell>
          <cell r="P43">
            <v>0.47994802007002851</v>
          </cell>
          <cell r="Q43">
            <v>47.994802007002853</v>
          </cell>
          <cell r="R43">
            <v>0.92288470882210039</v>
          </cell>
          <cell r="S43">
            <v>92.288470882210035</v>
          </cell>
          <cell r="T43">
            <v>3</v>
          </cell>
          <cell r="U43">
            <v>16.334</v>
          </cell>
          <cell r="V43">
            <v>21.478400000000001</v>
          </cell>
          <cell r="W43" t="str">
            <v>26.10.2023</v>
          </cell>
          <cell r="X43">
            <v>20.9192</v>
          </cell>
          <cell r="Y43" t="str">
            <v>light brown, organic material, lot of mass</v>
          </cell>
          <cell r="Z43">
            <v>0.1087007231163985</v>
          </cell>
          <cell r="AA43">
            <v>10.87007231163985</v>
          </cell>
        </row>
        <row r="44">
          <cell r="A44">
            <v>10</v>
          </cell>
          <cell r="B44">
            <v>90</v>
          </cell>
          <cell r="C44" t="str">
            <v>B</v>
          </cell>
          <cell r="D44">
            <v>1</v>
          </cell>
          <cell r="E44">
            <v>55.249564030000002</v>
          </cell>
          <cell r="F44">
            <v>-4.4848389639999997</v>
          </cell>
          <cell r="G44">
            <v>322.37402300000002</v>
          </cell>
          <cell r="H44" t="str">
            <v>12.10.2023</v>
          </cell>
          <cell r="I44">
            <v>1</v>
          </cell>
          <cell r="J44">
            <v>0.82509999999999994</v>
          </cell>
          <cell r="K44">
            <v>20.3186</v>
          </cell>
          <cell r="M44" t="str">
            <v>25.10.2023</v>
          </cell>
          <cell r="N44">
            <v>2</v>
          </cell>
          <cell r="O44">
            <v>12.631399999999999</v>
          </cell>
          <cell r="P44">
            <v>0.39434683355990457</v>
          </cell>
          <cell r="Q44">
            <v>39.434683355990458</v>
          </cell>
          <cell r="R44">
            <v>0.6511100005929038</v>
          </cell>
          <cell r="S44">
            <v>65.111000059290376</v>
          </cell>
          <cell r="T44">
            <v>3</v>
          </cell>
          <cell r="U44">
            <v>17.456399999999999</v>
          </cell>
          <cell r="V44">
            <v>22.4924</v>
          </cell>
          <cell r="W44" t="str">
            <v>26.10.2023</v>
          </cell>
          <cell r="X44">
            <v>22.153600000000001</v>
          </cell>
          <cell r="Y44" t="str">
            <v>orange, a lot of mass, specs</v>
          </cell>
          <cell r="Z44">
            <v>6.727561556791084E-2</v>
          </cell>
          <cell r="AA44">
            <v>6.727561556791084</v>
          </cell>
        </row>
        <row r="45">
          <cell r="A45">
            <v>10</v>
          </cell>
          <cell r="B45">
            <v>100</v>
          </cell>
          <cell r="C45" t="str">
            <v>B</v>
          </cell>
          <cell r="D45">
            <v>1</v>
          </cell>
          <cell r="E45">
            <v>55.249503009999998</v>
          </cell>
          <cell r="F45">
            <v>-4.4848600029999997</v>
          </cell>
          <cell r="G45">
            <v>323.51858499999997</v>
          </cell>
          <cell r="H45" t="str">
            <v>12.10.2023</v>
          </cell>
          <cell r="I45">
            <v>1</v>
          </cell>
          <cell r="J45">
            <v>0.80569999999999997</v>
          </cell>
          <cell r="K45">
            <v>19.712599999999998</v>
          </cell>
          <cell r="L45" t="str">
            <v>pore water already extracted, cannot determine weight</v>
          </cell>
          <cell r="M45" t="str">
            <v>25.10.2023</v>
          </cell>
          <cell r="N45">
            <v>2</v>
          </cell>
          <cell r="O45">
            <v>10.315</v>
          </cell>
          <cell r="P45">
            <v>0.49704605197044466</v>
          </cell>
          <cell r="Q45">
            <v>49.704605197044465</v>
          </cell>
          <cell r="R45">
            <v>0.98825360436625187</v>
          </cell>
          <cell r="S45">
            <v>98.825360436625189</v>
          </cell>
          <cell r="T45">
            <v>3</v>
          </cell>
          <cell r="U45">
            <v>19.104900000000001</v>
          </cell>
          <cell r="V45">
            <v>22.465800000000002</v>
          </cell>
          <cell r="W45" t="str">
            <v>26.10.2023</v>
          </cell>
          <cell r="X45">
            <v>22.0075</v>
          </cell>
          <cell r="Y45" t="str">
            <v>brown, orange, sandy, lot of mass</v>
          </cell>
          <cell r="Z45">
            <v>0.13636228391204772</v>
          </cell>
          <cell r="AA45">
            <v>13.636228391204771</v>
          </cell>
        </row>
        <row r="46">
          <cell r="A46">
            <v>20</v>
          </cell>
          <cell r="B46">
            <v>0</v>
          </cell>
          <cell r="C46" t="str">
            <v>T</v>
          </cell>
          <cell r="D46">
            <v>1</v>
          </cell>
          <cell r="E46">
            <v>55.250364001840303</v>
          </cell>
          <cell r="F46">
            <v>-4.4841789733618498</v>
          </cell>
          <cell r="G46">
            <v>334.29718000000003</v>
          </cell>
          <cell r="H46" t="str">
            <v>12.10.2023</v>
          </cell>
          <cell r="I46">
            <v>1</v>
          </cell>
          <cell r="J46">
            <v>0.81630000000000003</v>
          </cell>
          <cell r="K46">
            <v>20.038699999999999</v>
          </cell>
          <cell r="L46" t="str">
            <v>very dry, crumbly, white mineral specs</v>
          </cell>
          <cell r="M46" t="str">
            <v>25.10.2023</v>
          </cell>
          <cell r="N46">
            <v>2</v>
          </cell>
          <cell r="O46">
            <v>14.388299999999999</v>
          </cell>
          <cell r="P46">
            <v>0.29394872648576659</v>
          </cell>
          <cell r="Q46">
            <v>29.394872648576658</v>
          </cell>
          <cell r="R46">
            <v>0.41632773356911285</v>
          </cell>
          <cell r="S46">
            <v>41.632773356911287</v>
          </cell>
          <cell r="T46">
            <v>3</v>
          </cell>
          <cell r="U46">
            <v>15.5215</v>
          </cell>
          <cell r="V46">
            <v>22.154299999999999</v>
          </cell>
          <cell r="W46" t="str">
            <v>26.10.2023</v>
          </cell>
          <cell r="X46">
            <v>21.677900000000001</v>
          </cell>
          <cell r="Y46" t="str">
            <v>brown, crumbly, similar to previous soil just brown</v>
          </cell>
          <cell r="Z46">
            <v>7.182487034133371E-2</v>
          </cell>
          <cell r="AA46">
            <v>7.1824870341333709</v>
          </cell>
        </row>
        <row r="47">
          <cell r="A47">
            <v>20</v>
          </cell>
          <cell r="B47">
            <v>10</v>
          </cell>
          <cell r="C47" t="str">
            <v>T</v>
          </cell>
          <cell r="D47">
            <v>1</v>
          </cell>
          <cell r="E47">
            <v>55.250252019613903</v>
          </cell>
          <cell r="F47">
            <v>-4.48419297114014</v>
          </cell>
          <cell r="G47">
            <v>331.91717499999902</v>
          </cell>
          <cell r="H47" t="str">
            <v>23.10.2023</v>
          </cell>
          <cell r="I47">
            <v>2</v>
          </cell>
          <cell r="J47">
            <v>0.80389999999999995</v>
          </cell>
          <cell r="K47">
            <v>19.545999999999999</v>
          </cell>
          <cell r="L47" t="str">
            <v>moist, crumbly, plant debis, dark, organic</v>
          </cell>
          <cell r="M47" t="str">
            <v>25.10.2023</v>
          </cell>
          <cell r="N47">
            <v>2</v>
          </cell>
          <cell r="O47">
            <v>5.8179999999999996</v>
          </cell>
          <cell r="P47">
            <v>0.73246861344246372</v>
          </cell>
          <cell r="Q47">
            <v>73.246861344246369</v>
          </cell>
          <cell r="R47">
            <v>2.7378791807103968</v>
          </cell>
          <cell r="S47">
            <v>273.78791807103966</v>
          </cell>
          <cell r="T47">
            <v>3</v>
          </cell>
          <cell r="U47">
            <v>10.187799999999999</v>
          </cell>
          <cell r="V47">
            <v>13.4382</v>
          </cell>
          <cell r="W47" t="str">
            <v>26.10.2023</v>
          </cell>
          <cell r="X47">
            <v>12.0566</v>
          </cell>
          <cell r="Y47" t="str">
            <v>brown, grey, at start of ashing, some plant debris</v>
          </cell>
          <cell r="Z47">
            <v>0.42505537779965552</v>
          </cell>
          <cell r="AA47">
            <v>42.50553777996555</v>
          </cell>
        </row>
        <row r="48">
          <cell r="A48">
            <v>20</v>
          </cell>
          <cell r="B48">
            <v>20</v>
          </cell>
          <cell r="C48" t="str">
            <v>T</v>
          </cell>
          <cell r="D48">
            <v>1</v>
          </cell>
          <cell r="E48">
            <v>55.250106006860698</v>
          </cell>
          <cell r="F48">
            <v>-4.4842839986085803</v>
          </cell>
          <cell r="G48">
            <v>331.712311</v>
          </cell>
          <cell r="H48" t="str">
            <v>12.10.2023</v>
          </cell>
          <cell r="I48">
            <v>1</v>
          </cell>
          <cell r="J48">
            <v>0.80769999999999997</v>
          </cell>
          <cell r="K48">
            <v>20.7897</v>
          </cell>
          <cell r="M48" t="str">
            <v>25.10.2023</v>
          </cell>
          <cell r="N48">
            <v>2</v>
          </cell>
          <cell r="O48">
            <v>6.9935</v>
          </cell>
          <cell r="P48">
            <v>0.6904313882494244</v>
          </cell>
          <cell r="Q48">
            <v>69.043138824942446</v>
          </cell>
          <cell r="R48">
            <v>2.2303016586375244</v>
          </cell>
          <cell r="S48">
            <v>223.03016586375244</v>
          </cell>
          <cell r="T48">
            <v>3</v>
          </cell>
          <cell r="U48">
            <v>12.0022</v>
          </cell>
          <cell r="V48">
            <v>14.6471</v>
          </cell>
          <cell r="W48" t="str">
            <v>26.10.2023</v>
          </cell>
          <cell r="X48">
            <v>13.7904</v>
          </cell>
          <cell r="Y48" t="str">
            <v>orange, dry soil, some OM, ashed?</v>
          </cell>
          <cell r="Z48">
            <v>0.32390638587470227</v>
          </cell>
          <cell r="AA48">
            <v>32.390638587470228</v>
          </cell>
        </row>
        <row r="49">
          <cell r="A49">
            <v>20</v>
          </cell>
          <cell r="B49">
            <v>30</v>
          </cell>
          <cell r="C49" t="str">
            <v>T</v>
          </cell>
          <cell r="D49">
            <v>1</v>
          </cell>
          <cell r="E49">
            <v>55.250064013525801</v>
          </cell>
          <cell r="F49">
            <v>-4.48438801802694</v>
          </cell>
          <cell r="G49">
            <v>329.63696299999901</v>
          </cell>
          <cell r="H49" t="str">
            <v>23.10.2023</v>
          </cell>
          <cell r="I49">
            <v>2</v>
          </cell>
          <cell r="J49">
            <v>0.80789999999999995</v>
          </cell>
          <cell r="K49">
            <v>20.587900000000001</v>
          </cell>
          <cell r="L49" t="str">
            <v>moist, smooth, homogenous, plant, dark</v>
          </cell>
          <cell r="M49" t="str">
            <v>25.10.2023</v>
          </cell>
          <cell r="N49">
            <v>2</v>
          </cell>
          <cell r="O49">
            <v>3.9218999999999999</v>
          </cell>
          <cell r="P49">
            <v>0.84256825075834174</v>
          </cell>
          <cell r="Q49">
            <v>84.256825075834172</v>
          </cell>
          <cell r="R49">
            <v>5.3519588953114967</v>
          </cell>
          <cell r="S49">
            <v>535.19588953114965</v>
          </cell>
          <cell r="T49">
            <v>3</v>
          </cell>
          <cell r="U49">
            <v>12.9429</v>
          </cell>
          <cell r="V49">
            <v>16.108599999999999</v>
          </cell>
          <cell r="W49" t="str">
            <v>26.10.2023</v>
          </cell>
          <cell r="X49">
            <v>14.19</v>
          </cell>
          <cell r="Y49" t="str">
            <v>grey soil, some OM, lot of mass, ashed?</v>
          </cell>
          <cell r="Z49">
            <v>0.60605869160059389</v>
          </cell>
          <cell r="AA49">
            <v>60.605869160059392</v>
          </cell>
        </row>
        <row r="50">
          <cell r="A50">
            <v>20</v>
          </cell>
          <cell r="B50">
            <v>40</v>
          </cell>
          <cell r="C50" t="str">
            <v>T</v>
          </cell>
          <cell r="D50">
            <v>1</v>
          </cell>
          <cell r="E50">
            <v>55.249950019642696</v>
          </cell>
          <cell r="F50">
            <v>-4.4844659697264397</v>
          </cell>
          <cell r="G50">
            <v>328.764252</v>
          </cell>
          <cell r="H50" t="str">
            <v>23.10.2023</v>
          </cell>
          <cell r="I50">
            <v>2</v>
          </cell>
          <cell r="J50">
            <v>0.80330000000000001</v>
          </cell>
          <cell r="K50">
            <v>20.318999999999999</v>
          </cell>
          <cell r="L50" t="str">
            <v>moist, organic, homogenous, smooth</v>
          </cell>
          <cell r="M50" t="str">
            <v>25.10.2023</v>
          </cell>
          <cell r="N50">
            <v>2</v>
          </cell>
          <cell r="O50">
            <v>3.0783</v>
          </cell>
          <cell r="P50">
            <v>0.88342718939110565</v>
          </cell>
          <cell r="Q50">
            <v>88.342718939110568</v>
          </cell>
          <cell r="R50">
            <v>7.578329670329671</v>
          </cell>
          <cell r="S50">
            <v>757.83296703296708</v>
          </cell>
          <cell r="T50">
            <v>3</v>
          </cell>
          <cell r="U50">
            <v>17.208200000000001</v>
          </cell>
          <cell r="V50">
            <v>19.521000000000001</v>
          </cell>
          <cell r="W50" t="str">
            <v>26.10.2023</v>
          </cell>
          <cell r="X50" t="str">
            <v>NA</v>
          </cell>
          <cell r="Y50" t="str">
            <v>disregard, fell over when taking out</v>
          </cell>
          <cell r="Z50" t="str">
            <v>NA</v>
          </cell>
          <cell r="AA50" t="str">
            <v>NA</v>
          </cell>
        </row>
        <row r="51">
          <cell r="A51">
            <v>20</v>
          </cell>
          <cell r="B51">
            <v>50</v>
          </cell>
          <cell r="C51" t="str">
            <v>T</v>
          </cell>
          <cell r="D51">
            <v>1</v>
          </cell>
          <cell r="E51">
            <v>55.249882964417303</v>
          </cell>
          <cell r="F51">
            <v>-4.4845010060817003</v>
          </cell>
          <cell r="G51">
            <v>331.04538000000002</v>
          </cell>
          <cell r="H51" t="str">
            <v>23.10.2023</v>
          </cell>
          <cell r="I51">
            <v>2</v>
          </cell>
          <cell r="J51">
            <v>0.80859999999999999</v>
          </cell>
          <cell r="K51">
            <v>19.8689</v>
          </cell>
          <cell r="L51" t="str">
            <v>moist, dark, dense, plant, few qhite mineral specs</v>
          </cell>
          <cell r="M51" t="str">
            <v>25.10.2023</v>
          </cell>
          <cell r="N51">
            <v>2</v>
          </cell>
          <cell r="O51">
            <v>3.8925999999999998</v>
          </cell>
          <cell r="P51">
            <v>0.83819771986799785</v>
          </cell>
          <cell r="Q51">
            <v>83.819771986799779</v>
          </cell>
          <cell r="R51">
            <v>5.1803826199740604</v>
          </cell>
          <cell r="S51">
            <v>518.03826199740604</v>
          </cell>
          <cell r="T51">
            <v>3</v>
          </cell>
          <cell r="U51">
            <v>14.9055</v>
          </cell>
          <cell r="V51">
            <v>18.029800000000002</v>
          </cell>
          <cell r="W51" t="str">
            <v>26.10.2023</v>
          </cell>
          <cell r="X51">
            <v>15.5631</v>
          </cell>
          <cell r="Y51" t="str">
            <v>light grey, some red and white particles, some OM</v>
          </cell>
          <cell r="Z51">
            <v>0.78952085267099825</v>
          </cell>
          <cell r="AA51">
            <v>78.952085267099818</v>
          </cell>
        </row>
        <row r="52">
          <cell r="A52">
            <v>20</v>
          </cell>
          <cell r="B52">
            <v>60</v>
          </cell>
          <cell r="C52" t="str">
            <v>T</v>
          </cell>
          <cell r="D52">
            <v>1</v>
          </cell>
          <cell r="E52">
            <v>55.249822027981203</v>
          </cell>
          <cell r="F52">
            <v>-4.48451701551675</v>
          </cell>
          <cell r="G52">
            <v>325.88793900000002</v>
          </cell>
          <cell r="H52" t="str">
            <v>23.10.2023</v>
          </cell>
          <cell r="I52">
            <v>2</v>
          </cell>
          <cell r="J52">
            <v>0.80989999999999995</v>
          </cell>
          <cell r="K52">
            <v>19.889199999999999</v>
          </cell>
          <cell r="L52" t="str">
            <v>moist, crumbly, homogenous, plant</v>
          </cell>
          <cell r="M52" t="str">
            <v>25.10.2023</v>
          </cell>
          <cell r="N52">
            <v>2</v>
          </cell>
          <cell r="O52">
            <v>3.6587999999999998</v>
          </cell>
          <cell r="P52">
            <v>0.85068110465268643</v>
          </cell>
          <cell r="Q52">
            <v>85.068110465268646</v>
          </cell>
          <cell r="R52">
            <v>5.697076064445926</v>
          </cell>
          <cell r="S52">
            <v>569.70760644459256</v>
          </cell>
          <cell r="T52">
            <v>3</v>
          </cell>
          <cell r="U52">
            <v>13.3408</v>
          </cell>
          <cell r="V52">
            <v>16.216899999999999</v>
          </cell>
          <cell r="W52" t="str">
            <v>26.10.2023</v>
          </cell>
          <cell r="X52">
            <v>13.5344</v>
          </cell>
          <cell r="Y52" t="str">
            <v>light grey, fluffy, little mass left, some orange specs</v>
          </cell>
          <cell r="Z52">
            <v>0.93268662424811377</v>
          </cell>
          <cell r="AA52">
            <v>93.268662424811382</v>
          </cell>
        </row>
        <row r="53">
          <cell r="A53">
            <v>20</v>
          </cell>
          <cell r="B53">
            <v>70</v>
          </cell>
          <cell r="C53" t="str">
            <v>T</v>
          </cell>
          <cell r="D53">
            <v>1</v>
          </cell>
          <cell r="E53">
            <v>55.249705016612999</v>
          </cell>
          <cell r="F53">
            <v>-4.48457996360957</v>
          </cell>
          <cell r="G53">
            <v>325.62979100000001</v>
          </cell>
          <cell r="H53" t="str">
            <v>23.10.2023</v>
          </cell>
          <cell r="I53">
            <v>2</v>
          </cell>
          <cell r="J53">
            <v>0.8095</v>
          </cell>
          <cell r="K53">
            <v>19.613</v>
          </cell>
          <cell r="L53" t="str">
            <v>crumbly, moist, moss, homogenous</v>
          </cell>
          <cell r="M53" t="str">
            <v>25.10.2023</v>
          </cell>
          <cell r="N53">
            <v>2</v>
          </cell>
          <cell r="O53">
            <v>3.851</v>
          </cell>
          <cell r="P53">
            <v>0.83824819847368848</v>
          </cell>
          <cell r="Q53">
            <v>83.824819847368843</v>
          </cell>
          <cell r="R53">
            <v>5.1823113595265493</v>
          </cell>
          <cell r="S53">
            <v>518.23113595265488</v>
          </cell>
          <cell r="T53">
            <v>3</v>
          </cell>
          <cell r="U53">
            <v>13.257899999999999</v>
          </cell>
          <cell r="V53">
            <v>16.338899999999999</v>
          </cell>
          <cell r="W53" t="str">
            <v>26.10.2023</v>
          </cell>
          <cell r="X53">
            <v>13.598800000000001</v>
          </cell>
          <cell r="Y53" t="str">
            <v>rocky, orange particles left</v>
          </cell>
          <cell r="Z53">
            <v>0.88935410580980157</v>
          </cell>
          <cell r="AA53">
            <v>88.935410580980161</v>
          </cell>
        </row>
        <row r="54">
          <cell r="A54">
            <v>20</v>
          </cell>
          <cell r="B54">
            <v>80</v>
          </cell>
          <cell r="C54" t="str">
            <v>T</v>
          </cell>
          <cell r="D54">
            <v>1</v>
          </cell>
          <cell r="E54">
            <v>55.249620024114797</v>
          </cell>
          <cell r="F54">
            <v>-4.48465699329972</v>
          </cell>
          <cell r="G54">
            <v>326.38955700000002</v>
          </cell>
          <cell r="H54" t="str">
            <v>13.10.2023</v>
          </cell>
          <cell r="I54">
            <v>1</v>
          </cell>
          <cell r="J54">
            <v>0.82</v>
          </cell>
          <cell r="K54">
            <v>20.997599999999998</v>
          </cell>
          <cell r="L54" t="str">
            <v>dense, very dark, plant roots</v>
          </cell>
          <cell r="M54" t="str">
            <v>25.10.2023</v>
          </cell>
          <cell r="N54">
            <v>2</v>
          </cell>
          <cell r="O54">
            <v>5.4905999999999997</v>
          </cell>
          <cell r="P54">
            <v>0.76852549361668376</v>
          </cell>
          <cell r="Q54">
            <v>76.85254936166838</v>
          </cell>
          <cell r="R54">
            <v>3.3201301759945188</v>
          </cell>
          <cell r="S54">
            <v>332.01301759945187</v>
          </cell>
          <cell r="T54">
            <v>3</v>
          </cell>
          <cell r="U54">
            <v>13.5724</v>
          </cell>
          <cell r="V54">
            <v>15.612</v>
          </cell>
          <cell r="W54" t="str">
            <v>26.10.2023</v>
          </cell>
          <cell r="X54">
            <v>14.0626</v>
          </cell>
          <cell r="Y54" t="str">
            <v>ashed, little mass, orange, white stuff, soil very organic previously</v>
          </cell>
          <cell r="Z54">
            <v>0.759658756618945</v>
          </cell>
          <cell r="AA54">
            <v>75.965875661894501</v>
          </cell>
        </row>
        <row r="55">
          <cell r="A55">
            <v>20</v>
          </cell>
          <cell r="B55">
            <v>90</v>
          </cell>
          <cell r="C55" t="str">
            <v>T</v>
          </cell>
          <cell r="D55">
            <v>1</v>
          </cell>
          <cell r="E55">
            <v>55.249552968889397</v>
          </cell>
          <cell r="F55">
            <v>-4.4846910238265902</v>
          </cell>
          <cell r="G55">
            <v>324.07824699999901</v>
          </cell>
          <cell r="H55" t="str">
            <v>23.10.2023</v>
          </cell>
          <cell r="I55">
            <v>2</v>
          </cell>
          <cell r="J55">
            <v>0.80959999999999999</v>
          </cell>
          <cell r="K55">
            <v>20.959589999999999</v>
          </cell>
          <cell r="L55" t="str">
            <v>small crumbs, less dense, dark, plant, moss</v>
          </cell>
          <cell r="M55" t="str">
            <v>25.10.2023</v>
          </cell>
          <cell r="N55">
            <v>2</v>
          </cell>
          <cell r="O55">
            <v>6.6260000000000003</v>
          </cell>
          <cell r="P55">
            <v>0.71134476989814877</v>
          </cell>
          <cell r="Q55">
            <v>71.134476989814871</v>
          </cell>
          <cell r="R55">
            <v>2.464340485523691</v>
          </cell>
          <cell r="S55">
            <v>246.43404855236909</v>
          </cell>
          <cell r="T55">
            <v>3</v>
          </cell>
          <cell r="U55">
            <v>11.866400000000001</v>
          </cell>
          <cell r="V55">
            <v>14.0915</v>
          </cell>
          <cell r="W55" t="str">
            <v>26.10.2023</v>
          </cell>
          <cell r="X55">
            <v>12.5212</v>
          </cell>
          <cell r="Y55" t="str">
            <v>ashed, little mass left, previous soil very organic and dark</v>
          </cell>
          <cell r="Z55">
            <v>0.70572109118691295</v>
          </cell>
          <cell r="AA55">
            <v>70.572109118691301</v>
          </cell>
        </row>
        <row r="56">
          <cell r="A56">
            <v>20</v>
          </cell>
          <cell r="B56">
            <v>100</v>
          </cell>
          <cell r="C56" t="str">
            <v>T</v>
          </cell>
          <cell r="D56">
            <v>1</v>
          </cell>
          <cell r="E56">
            <v>55.249464959999997</v>
          </cell>
          <cell r="F56">
            <v>-4.4847099669999997</v>
          </cell>
          <cell r="G56">
            <v>332.71661399999999</v>
          </cell>
          <cell r="H56" t="str">
            <v>23.10.2023</v>
          </cell>
          <cell r="I56">
            <v>2</v>
          </cell>
          <cell r="J56">
            <v>0.80900000000000005</v>
          </cell>
          <cell r="K56">
            <v>19.680199999999999</v>
          </cell>
          <cell r="L56" t="str">
            <v>crumbly, dark, plant, fine particles, moist</v>
          </cell>
          <cell r="M56" t="str">
            <v>25.10.2023</v>
          </cell>
          <cell r="N56">
            <v>2</v>
          </cell>
          <cell r="O56">
            <v>3.6724999999999999</v>
          </cell>
          <cell r="P56">
            <v>0.84826084191784312</v>
          </cell>
          <cell r="Q56">
            <v>84.826084191784318</v>
          </cell>
          <cell r="R56">
            <v>5.5902566788894719</v>
          </cell>
          <cell r="S56">
            <v>559.02566788894717</v>
          </cell>
          <cell r="T56">
            <v>3</v>
          </cell>
          <cell r="U56">
            <v>16.572299999999998</v>
          </cell>
          <cell r="V56">
            <v>19.472799999999999</v>
          </cell>
          <cell r="W56" t="str">
            <v>26.10.2023</v>
          </cell>
          <cell r="X56">
            <v>16.872</v>
          </cell>
          <cell r="Y56" t="str">
            <v>light grey, ochre, fluffy, some OM</v>
          </cell>
          <cell r="Z56">
            <v>0.89667298741596235</v>
          </cell>
          <cell r="AA56">
            <v>89.667298741596241</v>
          </cell>
        </row>
        <row r="57">
          <cell r="A57">
            <v>20</v>
          </cell>
          <cell r="B57">
            <v>0</v>
          </cell>
          <cell r="C57" t="str">
            <v>B</v>
          </cell>
          <cell r="D57">
            <v>0</v>
          </cell>
          <cell r="E57">
            <v>55.250364001840303</v>
          </cell>
          <cell r="F57">
            <v>-4.4841789733618498</v>
          </cell>
          <cell r="G57">
            <v>334.29718000000003</v>
          </cell>
          <cell r="H57" t="str">
            <v>NA</v>
          </cell>
          <cell r="I57" t="str">
            <v>NA</v>
          </cell>
          <cell r="J57" t="str">
            <v>NA</v>
          </cell>
          <cell r="K57" t="str">
            <v>NA</v>
          </cell>
          <cell r="L57" t="str">
            <v>NA</v>
          </cell>
          <cell r="M57" t="str">
            <v>NA</v>
          </cell>
          <cell r="N57" t="str">
            <v>NA</v>
          </cell>
          <cell r="O57" t="str">
            <v>NA</v>
          </cell>
          <cell r="P57" t="str">
            <v>NA</v>
          </cell>
          <cell r="Q57" t="str">
            <v>NA</v>
          </cell>
          <cell r="R57" t="str">
            <v>NA</v>
          </cell>
          <cell r="S57" t="str">
            <v>NA</v>
          </cell>
          <cell r="T57" t="str">
            <v>NA</v>
          </cell>
          <cell r="U57" t="str">
            <v>NA</v>
          </cell>
          <cell r="V57" t="str">
            <v>NA</v>
          </cell>
          <cell r="W57" t="str">
            <v>NA</v>
          </cell>
          <cell r="X57" t="str">
            <v>NA</v>
          </cell>
          <cell r="Y57" t="str">
            <v>NA</v>
          </cell>
          <cell r="Z57" t="str">
            <v>NA</v>
          </cell>
          <cell r="AA57" t="str">
            <v>NA</v>
          </cell>
        </row>
        <row r="58">
          <cell r="A58">
            <v>20</v>
          </cell>
          <cell r="B58">
            <v>10</v>
          </cell>
          <cell r="C58" t="str">
            <v>B</v>
          </cell>
          <cell r="D58">
            <v>1</v>
          </cell>
          <cell r="E58">
            <v>55.250252019613903</v>
          </cell>
          <cell r="F58">
            <v>-4.48419297114014</v>
          </cell>
          <cell r="G58">
            <v>331.91717499999902</v>
          </cell>
          <cell r="H58" t="str">
            <v>13.10.2023</v>
          </cell>
          <cell r="I58">
            <v>1</v>
          </cell>
          <cell r="J58">
            <v>0.81979999999999997</v>
          </cell>
          <cell r="K58">
            <v>20.494499999999999</v>
          </cell>
          <cell r="L58" t="str">
            <v>forming crumbly aggregates, clayey</v>
          </cell>
          <cell r="M58" t="str">
            <v>25.10.2023</v>
          </cell>
          <cell r="N58">
            <v>2</v>
          </cell>
          <cell r="O58">
            <v>12.373900000000001</v>
          </cell>
          <cell r="P58">
            <v>0.4127432692747538</v>
          </cell>
          <cell r="Q58">
            <v>41.274326927475379</v>
          </cell>
          <cell r="R58">
            <v>0.70283276066504508</v>
          </cell>
          <cell r="S58">
            <v>70.283276066504513</v>
          </cell>
          <cell r="T58">
            <v>3</v>
          </cell>
          <cell r="U58">
            <v>9.9454999999999991</v>
          </cell>
          <cell r="V58">
            <v>14.6271</v>
          </cell>
          <cell r="W58" t="str">
            <v>26.10.2023</v>
          </cell>
          <cell r="X58">
            <v>13.9961</v>
          </cell>
          <cell r="Y58" t="str">
            <v>orange, brown, a lot of mass left, but not organic, previous soil not many roots</v>
          </cell>
          <cell r="Z58">
            <v>0.13478298017771703</v>
          </cell>
          <cell r="AA58">
            <v>13.478298017771703</v>
          </cell>
        </row>
        <row r="59">
          <cell r="A59">
            <v>20</v>
          </cell>
          <cell r="B59">
            <v>20</v>
          </cell>
          <cell r="C59" t="str">
            <v>B</v>
          </cell>
          <cell r="D59">
            <v>1</v>
          </cell>
          <cell r="E59">
            <v>55.250106006860698</v>
          </cell>
          <cell r="F59">
            <v>-4.4842839986085803</v>
          </cell>
          <cell r="G59">
            <v>331.712311</v>
          </cell>
          <cell r="H59" t="str">
            <v>12.10.2023</v>
          </cell>
          <cell r="I59">
            <v>1</v>
          </cell>
          <cell r="J59">
            <v>0.81620000000000004</v>
          </cell>
          <cell r="K59">
            <v>7.0949999999999998</v>
          </cell>
          <cell r="L59" t="str">
            <v>that was all the soil there is</v>
          </cell>
          <cell r="M59" t="str">
            <v>25.10.2023</v>
          </cell>
          <cell r="N59">
            <v>2</v>
          </cell>
          <cell r="O59">
            <v>4.1977000000000002</v>
          </cell>
          <cell r="P59">
            <v>0.46144167675351977</v>
          </cell>
          <cell r="Q59">
            <v>46.14416767535198</v>
          </cell>
          <cell r="R59">
            <v>0.85680910838385316</v>
          </cell>
          <cell r="S59">
            <v>85.680910838385316</v>
          </cell>
          <cell r="T59">
            <v>3</v>
          </cell>
          <cell r="U59">
            <v>9.1611999999999991</v>
          </cell>
          <cell r="V59">
            <v>12.5564</v>
          </cell>
          <cell r="W59" t="str">
            <v>26.10.2023</v>
          </cell>
          <cell r="X59">
            <v>11.0778</v>
          </cell>
          <cell r="Y59" t="str">
            <v>ochre , brown, white specs, a lot of mass</v>
          </cell>
          <cell r="Z59">
            <v>0.43549717247879349</v>
          </cell>
          <cell r="AA59">
            <v>43.54971724787935</v>
          </cell>
        </row>
        <row r="60">
          <cell r="A60">
            <v>20</v>
          </cell>
          <cell r="B60">
            <v>30</v>
          </cell>
          <cell r="C60" t="str">
            <v>B</v>
          </cell>
          <cell r="D60">
            <v>1</v>
          </cell>
          <cell r="E60">
            <v>55.250064013525801</v>
          </cell>
          <cell r="F60">
            <v>-4.48438801802694</v>
          </cell>
          <cell r="G60">
            <v>329.63696299999901</v>
          </cell>
          <cell r="H60" t="str">
            <v>23.10.2023</v>
          </cell>
          <cell r="I60">
            <v>2</v>
          </cell>
          <cell r="J60">
            <v>0.80740000000000001</v>
          </cell>
          <cell r="K60">
            <v>20.3096</v>
          </cell>
          <cell r="L60" t="str">
            <v>moist, few mineral specs, dense, plant</v>
          </cell>
          <cell r="M60" t="str">
            <v>25.10.2023</v>
          </cell>
          <cell r="N60">
            <v>2</v>
          </cell>
          <cell r="O60">
            <v>6.4310999999999998</v>
          </cell>
          <cell r="P60">
            <v>0.71163766139204809</v>
          </cell>
          <cell r="Q60">
            <v>71.16376613920481</v>
          </cell>
          <cell r="R60">
            <v>2.467859238579583</v>
          </cell>
          <cell r="S60">
            <v>246.7859238579583</v>
          </cell>
          <cell r="T60">
            <v>3</v>
          </cell>
          <cell r="U60">
            <v>11.6676</v>
          </cell>
          <cell r="V60">
            <v>15.7966</v>
          </cell>
          <cell r="W60" t="str">
            <v>26.10.2023</v>
          </cell>
          <cell r="X60">
            <v>14.132300000000001</v>
          </cell>
          <cell r="Y60" t="str">
            <v>brown, grey, little OM, but much mass</v>
          </cell>
          <cell r="Z60">
            <v>0.40307580527972853</v>
          </cell>
          <cell r="AA60">
            <v>40.307580527972853</v>
          </cell>
        </row>
        <row r="61">
          <cell r="A61">
            <v>20</v>
          </cell>
          <cell r="B61">
            <v>40</v>
          </cell>
          <cell r="C61" t="str">
            <v>B</v>
          </cell>
          <cell r="D61">
            <v>1</v>
          </cell>
          <cell r="E61">
            <v>55.249950019642696</v>
          </cell>
          <cell r="F61">
            <v>-4.4844659697264397</v>
          </cell>
          <cell r="G61">
            <v>328.764252</v>
          </cell>
          <cell r="H61" t="str">
            <v>23.10.2023</v>
          </cell>
          <cell r="I61">
            <v>2</v>
          </cell>
          <cell r="J61">
            <v>0.80400000000000005</v>
          </cell>
          <cell r="K61">
            <v>20.181100000000001</v>
          </cell>
          <cell r="L61" t="str">
            <v>plant, dryish, dense, crumbs large, mineral specs white</v>
          </cell>
          <cell r="M61" t="str">
            <v>25.10.2023</v>
          </cell>
          <cell r="N61">
            <v>2</v>
          </cell>
          <cell r="O61">
            <v>9.9787999999999997</v>
          </cell>
          <cell r="P61">
            <v>0.52651325533748594</v>
          </cell>
          <cell r="Q61">
            <v>52.651325533748597</v>
          </cell>
          <cell r="R61">
            <v>1.1119915420499631</v>
          </cell>
          <cell r="S61">
            <v>111.1991542049963</v>
          </cell>
          <cell r="T61">
            <v>3</v>
          </cell>
          <cell r="U61">
            <v>9.9268000000000001</v>
          </cell>
          <cell r="V61">
            <v>13.003</v>
          </cell>
          <cell r="W61" t="str">
            <v>26.10.2023</v>
          </cell>
          <cell r="X61">
            <v>12.384</v>
          </cell>
          <cell r="Y61" t="str">
            <v>grey, ashed, greyish specs, previous soil organic but with specs</v>
          </cell>
          <cell r="Z61">
            <v>0.20122228723750074</v>
          </cell>
          <cell r="AA61">
            <v>20.122228723750073</v>
          </cell>
        </row>
        <row r="62">
          <cell r="A62">
            <v>20</v>
          </cell>
          <cell r="B62">
            <v>50</v>
          </cell>
          <cell r="C62" t="str">
            <v>B</v>
          </cell>
          <cell r="D62">
            <v>1</v>
          </cell>
          <cell r="E62">
            <v>55.249882964417303</v>
          </cell>
          <cell r="F62">
            <v>-4.4845010060817003</v>
          </cell>
          <cell r="G62">
            <v>331.04538000000002</v>
          </cell>
          <cell r="H62" t="str">
            <v>23.10.2023</v>
          </cell>
          <cell r="I62">
            <v>2</v>
          </cell>
          <cell r="J62">
            <v>0.80900000000000005</v>
          </cell>
          <cell r="K62">
            <v>19.1997</v>
          </cell>
          <cell r="L62" t="str">
            <v>very crumbly, dry, white mineral specs, glimmer, sand paticles</v>
          </cell>
          <cell r="M62" t="str">
            <v>25.10.2023</v>
          </cell>
          <cell r="N62">
            <v>2</v>
          </cell>
          <cell r="O62">
            <v>10.545299999999999</v>
          </cell>
          <cell r="P62">
            <v>0.47058567645603488</v>
          </cell>
          <cell r="Q62">
            <v>47.058567645603489</v>
          </cell>
          <cell r="R62">
            <v>0.88887975925146112</v>
          </cell>
          <cell r="S62">
            <v>88.887975925146108</v>
          </cell>
          <cell r="T62">
            <v>3</v>
          </cell>
          <cell r="U62">
            <v>15.8665</v>
          </cell>
          <cell r="V62">
            <v>18.918399999999998</v>
          </cell>
          <cell r="W62" t="str">
            <v>26.10.2023</v>
          </cell>
          <cell r="X62">
            <v>18.058</v>
          </cell>
          <cell r="Y62" t="str">
            <v>grey, white mineral specs, coarse, sandy</v>
          </cell>
          <cell r="Z62">
            <v>0.28192273665585343</v>
          </cell>
          <cell r="AA62">
            <v>28.192273665585343</v>
          </cell>
        </row>
        <row r="63">
          <cell r="A63">
            <v>20</v>
          </cell>
          <cell r="B63">
            <v>60</v>
          </cell>
          <cell r="C63" t="str">
            <v>B</v>
          </cell>
          <cell r="D63">
            <v>1</v>
          </cell>
          <cell r="E63">
            <v>55.249822027981203</v>
          </cell>
          <cell r="F63">
            <v>-4.48451701551675</v>
          </cell>
          <cell r="G63">
            <v>325.88793900000002</v>
          </cell>
          <cell r="H63" t="str">
            <v>12.10.2023</v>
          </cell>
          <cell r="I63">
            <v>1</v>
          </cell>
          <cell r="J63">
            <v>0.80789999999999995</v>
          </cell>
          <cell r="K63">
            <v>17.857099999999999</v>
          </cell>
          <cell r="M63" t="str">
            <v>25.10.2023</v>
          </cell>
          <cell r="N63">
            <v>2</v>
          </cell>
          <cell r="O63">
            <v>3.5516999999999999</v>
          </cell>
          <cell r="P63">
            <v>0.83906576261642773</v>
          </cell>
          <cell r="Q63">
            <v>83.906576261642769</v>
          </cell>
          <cell r="R63">
            <v>5.2137182010350607</v>
          </cell>
          <cell r="S63">
            <v>521.37182010350602</v>
          </cell>
          <cell r="T63">
            <v>3</v>
          </cell>
          <cell r="U63">
            <v>12.7895</v>
          </cell>
          <cell r="V63">
            <v>14.552199999999999</v>
          </cell>
          <cell r="W63" t="str">
            <v>26.10.2023</v>
          </cell>
          <cell r="X63">
            <v>12.976100000000001</v>
          </cell>
          <cell r="Y63" t="str">
            <v>ashed, ochre coloured, some roots left, previous soil organic and dark</v>
          </cell>
          <cell r="Z63">
            <v>0.89413967209394651</v>
          </cell>
          <cell r="AA63">
            <v>89.413967209394656</v>
          </cell>
        </row>
        <row r="64">
          <cell r="A64">
            <v>20</v>
          </cell>
          <cell r="B64">
            <v>70</v>
          </cell>
          <cell r="C64" t="str">
            <v>B</v>
          </cell>
          <cell r="D64">
            <v>1</v>
          </cell>
          <cell r="E64">
            <v>55.249705016612999</v>
          </cell>
          <cell r="F64">
            <v>-4.48457996360957</v>
          </cell>
          <cell r="G64">
            <v>325.62979100000001</v>
          </cell>
          <cell r="H64" t="str">
            <v>12.10.2023</v>
          </cell>
          <cell r="I64">
            <v>1</v>
          </cell>
          <cell r="J64">
            <v>0.8155</v>
          </cell>
          <cell r="K64">
            <v>19.893999999999998</v>
          </cell>
          <cell r="L64" t="str">
            <v>dry, organic, very black</v>
          </cell>
          <cell r="M64" t="str">
            <v>25.10.2023</v>
          </cell>
          <cell r="N64">
            <v>2</v>
          </cell>
          <cell r="O64">
            <v>5.5202</v>
          </cell>
          <cell r="P64">
            <v>0.75340304531278668</v>
          </cell>
          <cell r="Q64">
            <v>75.340304531278662</v>
          </cell>
          <cell r="R64">
            <v>3.0552001190299061</v>
          </cell>
          <cell r="S64">
            <v>305.52001190299063</v>
          </cell>
          <cell r="T64">
            <v>3</v>
          </cell>
          <cell r="U64">
            <v>26.776499999999999</v>
          </cell>
          <cell r="V64">
            <v>30.0747</v>
          </cell>
          <cell r="W64" t="str">
            <v>26.10.2023</v>
          </cell>
          <cell r="X64">
            <v>27.4815</v>
          </cell>
          <cell r="Y64" t="str">
            <v>light grey, some ochre coloured parts, some OM, quarz</v>
          </cell>
          <cell r="Z64">
            <v>0.78624704384209521</v>
          </cell>
          <cell r="AA64">
            <v>78.624704384209522</v>
          </cell>
        </row>
        <row r="65">
          <cell r="A65">
            <v>20</v>
          </cell>
          <cell r="B65">
            <v>80</v>
          </cell>
          <cell r="C65" t="str">
            <v>B</v>
          </cell>
          <cell r="D65">
            <v>1</v>
          </cell>
          <cell r="E65">
            <v>55.249620024114797</v>
          </cell>
          <cell r="F65">
            <v>-4.48465699329972</v>
          </cell>
          <cell r="G65">
            <v>326.38955700000002</v>
          </cell>
          <cell r="H65" t="str">
            <v>23.10.2023</v>
          </cell>
          <cell r="I65">
            <v>2</v>
          </cell>
          <cell r="J65">
            <v>0.80610000000000004</v>
          </cell>
          <cell r="K65">
            <v>19.409099999999999</v>
          </cell>
          <cell r="L65" t="str">
            <v>dry, crumbly, black, little plant</v>
          </cell>
          <cell r="M65" t="str">
            <v>25.10.2023</v>
          </cell>
          <cell r="N65">
            <v>2</v>
          </cell>
          <cell r="O65">
            <v>4.7134</v>
          </cell>
          <cell r="P65">
            <v>0.78996398430360693</v>
          </cell>
          <cell r="Q65">
            <v>78.996398430360699</v>
          </cell>
          <cell r="R65">
            <v>3.7610882194866013</v>
          </cell>
          <cell r="S65">
            <v>376.10882194866014</v>
          </cell>
          <cell r="T65">
            <v>3</v>
          </cell>
          <cell r="U65">
            <v>13.1951</v>
          </cell>
          <cell r="V65">
            <v>15.301500000000001</v>
          </cell>
          <cell r="W65" t="str">
            <v>26.10.2023</v>
          </cell>
          <cell r="X65">
            <v>13.454800000000001</v>
          </cell>
          <cell r="Y65" t="str">
            <v>dark soil, quite ashed</v>
          </cell>
          <cell r="Z65">
            <v>0.87670907709836665</v>
          </cell>
          <cell r="AA65">
            <v>87.670907709836669</v>
          </cell>
        </row>
        <row r="66">
          <cell r="A66">
            <v>20</v>
          </cell>
          <cell r="B66">
            <v>90</v>
          </cell>
          <cell r="C66" t="str">
            <v>B</v>
          </cell>
          <cell r="D66">
            <v>1</v>
          </cell>
          <cell r="E66">
            <v>55.249552968889397</v>
          </cell>
          <cell r="F66">
            <v>-4.4846910238265902</v>
          </cell>
          <cell r="G66">
            <v>324.07824699999901</v>
          </cell>
          <cell r="H66" t="str">
            <v>23.10.2023</v>
          </cell>
          <cell r="I66">
            <v>2</v>
          </cell>
          <cell r="J66">
            <v>0.80469999999999997</v>
          </cell>
          <cell r="K66">
            <v>20.251000000000001</v>
          </cell>
          <cell r="L66" t="str">
            <v>smooth, homogenous, moist, dark, little plant</v>
          </cell>
          <cell r="M66" t="str">
            <v>25.10.2023</v>
          </cell>
          <cell r="N66">
            <v>2</v>
          </cell>
          <cell r="O66">
            <v>5.8400999999999996</v>
          </cell>
          <cell r="P66">
            <v>0.74106128158055784</v>
          </cell>
          <cell r="Q66">
            <v>74.106128158055782</v>
          </cell>
          <cell r="R66">
            <v>2.8619176232275496</v>
          </cell>
          <cell r="S66">
            <v>286.19176232275498</v>
          </cell>
          <cell r="T66">
            <v>3</v>
          </cell>
          <cell r="U66">
            <v>16.9923</v>
          </cell>
          <cell r="V66">
            <v>20.069500000000001</v>
          </cell>
          <cell r="W66" t="str">
            <v>26.10.2023</v>
          </cell>
          <cell r="X66">
            <v>17.466699999999999</v>
          </cell>
          <cell r="Y66" t="str">
            <v>ashed, little mass, some orange particles, soil very dark previously</v>
          </cell>
          <cell r="Z66">
            <v>0.84583387495125473</v>
          </cell>
          <cell r="AA66">
            <v>84.583387495125478</v>
          </cell>
        </row>
        <row r="67">
          <cell r="A67">
            <v>20</v>
          </cell>
          <cell r="B67">
            <v>100</v>
          </cell>
          <cell r="C67" t="str">
            <v>B</v>
          </cell>
          <cell r="D67">
            <v>1</v>
          </cell>
          <cell r="E67">
            <v>55.249464959999997</v>
          </cell>
          <cell r="F67">
            <v>-4.4847099669999997</v>
          </cell>
          <cell r="G67">
            <v>332.71661399999999</v>
          </cell>
          <cell r="H67" t="str">
            <v>23.10.2023</v>
          </cell>
          <cell r="I67">
            <v>2</v>
          </cell>
          <cell r="J67">
            <v>0.80800000000000005</v>
          </cell>
          <cell r="K67">
            <v>19.9588</v>
          </cell>
          <cell r="M67" t="str">
            <v>25.10.2023</v>
          </cell>
          <cell r="N67">
            <v>2</v>
          </cell>
          <cell r="O67">
            <v>4.0646000000000004</v>
          </cell>
          <cell r="P67">
            <v>0.82994966267727721</v>
          </cell>
          <cell r="Q67">
            <v>82.994966267727719</v>
          </cell>
          <cell r="R67">
            <v>4.8806116808941828</v>
          </cell>
          <cell r="S67">
            <v>488.06116808941829</v>
          </cell>
          <cell r="T67">
            <v>3</v>
          </cell>
          <cell r="U67">
            <v>15.7704</v>
          </cell>
          <cell r="V67">
            <v>18.543800000000001</v>
          </cell>
          <cell r="W67" t="str">
            <v>26.10.2023</v>
          </cell>
          <cell r="X67">
            <v>15.8993</v>
          </cell>
          <cell r="Y67" t="str">
            <v>light grey, some orange specs, little mass left, crumbly, fluffy</v>
          </cell>
          <cell r="Z67">
            <v>0.95352275185692659</v>
          </cell>
          <cell r="AA67">
            <v>95.352275185692662</v>
          </cell>
        </row>
        <row r="68">
          <cell r="A68" t="str">
            <v>Tin</v>
          </cell>
          <cell r="B68" t="str">
            <v>A</v>
          </cell>
          <cell r="H68" t="str">
            <v>23.10.2023</v>
          </cell>
          <cell r="I68">
            <v>2</v>
          </cell>
          <cell r="J68">
            <v>0.80669999999999997</v>
          </cell>
        </row>
        <row r="69">
          <cell r="A69" t="str">
            <v>Tin</v>
          </cell>
          <cell r="B69" t="str">
            <v>B</v>
          </cell>
          <cell r="H69" t="str">
            <v>23.10.2023</v>
          </cell>
          <cell r="I69">
            <v>2</v>
          </cell>
          <cell r="J69">
            <v>0.80669999999999997</v>
          </cell>
        </row>
        <row r="70">
          <cell r="A70" t="str">
            <v>Tin</v>
          </cell>
          <cell r="B70" t="str">
            <v>C</v>
          </cell>
          <cell r="H70" t="str">
            <v>23.10.2023</v>
          </cell>
          <cell r="I70">
            <v>2</v>
          </cell>
          <cell r="J70">
            <v>0.80689999999999995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A997-0FCD-476D-9140-A7225416B905}">
  <dimension ref="A1:AA70"/>
  <sheetViews>
    <sheetView topLeftCell="A46" zoomScale="85" zoomScaleNormal="85" workbookViewId="0">
      <selection activeCell="A68" sqref="A68:B70"/>
    </sheetView>
  </sheetViews>
  <sheetFormatPr defaultRowHeight="15" x14ac:dyDescent="0.25"/>
  <cols>
    <col min="1" max="7" width="15.7109375" customWidth="1"/>
    <col min="8" max="8" width="18.7109375" customWidth="1"/>
    <col min="9" max="9" width="9.140625" customWidth="1"/>
    <col min="10" max="10" width="14.7109375" style="1" customWidth="1"/>
    <col min="11" max="11" width="17.5703125" style="1" customWidth="1"/>
    <col min="12" max="12" width="49.85546875" customWidth="1"/>
    <col min="13" max="13" width="26.28515625" customWidth="1"/>
    <col min="14" max="14" width="9.140625" customWidth="1"/>
    <col min="15" max="19" width="17.42578125" style="1" customWidth="1"/>
    <col min="21" max="21" width="19" customWidth="1"/>
    <col min="22" max="22" width="22.85546875" customWidth="1"/>
    <col min="23" max="23" width="20.42578125" customWidth="1"/>
    <col min="24" max="24" width="24" customWidth="1"/>
    <col min="25" max="25" width="19.140625" customWidth="1"/>
  </cols>
  <sheetData>
    <row r="1" spans="1:27" x14ac:dyDescent="0.25">
      <c r="A1" t="str">
        <f>[1]weight!A1</f>
        <v>x</v>
      </c>
      <c r="B1" t="str">
        <f>[1]weight!B1</f>
        <v>y</v>
      </c>
      <c r="C1" t="str">
        <f>[1]weight!C1</f>
        <v>B_T</v>
      </c>
      <c r="D1" t="str">
        <f>[1]weight!D1</f>
        <v>sample_collect</v>
      </c>
      <c r="E1" t="str">
        <f>[1]weight!E1</f>
        <v>lat</v>
      </c>
      <c r="F1" t="str">
        <f>[1]weight!F1</f>
        <v>lon</v>
      </c>
      <c r="G1" t="str">
        <f>[1]weight!G1</f>
        <v>elev</v>
      </c>
      <c r="H1" t="str">
        <f>[1]weight!H1</f>
        <v>wet_weight_date</v>
      </c>
      <c r="I1" t="str">
        <f>[1]weight!I1</f>
        <v>scale</v>
      </c>
      <c r="J1" s="1" t="str">
        <f>[1]weight!J1</f>
        <v>tin_weight_g</v>
      </c>
      <c r="K1" s="1" t="str">
        <f>[1]weight!K1</f>
        <v>wet_weight_tin_g</v>
      </c>
      <c r="L1" t="str">
        <f>[1]weight!L1</f>
        <v>wet_soil_notes</v>
      </c>
      <c r="M1" t="str">
        <f>[1]weight!M1</f>
        <v>dry_weight_date</v>
      </c>
      <c r="N1" t="str">
        <f>[1]weight!N1</f>
        <v>scale</v>
      </c>
      <c r="O1" s="1" t="str">
        <f>[1]weight!O1</f>
        <v>dry_weight_tin_g</v>
      </c>
      <c r="P1" s="1" t="str">
        <f>[1]weight!P1</f>
        <v>moisture_content_wet_g_g</v>
      </c>
      <c r="Q1" s="1" t="str">
        <f>[1]weight!Q1</f>
        <v>moisture content_wet_%</v>
      </c>
      <c r="R1" s="1" t="str">
        <f>[1]weight!R1</f>
        <v>moisture_content_dry_g_g</v>
      </c>
      <c r="S1" s="1" t="str">
        <f>[1]weight!S1</f>
        <v>moisture content_dry_%</v>
      </c>
      <c r="T1" t="str">
        <f>[1]weight!T1</f>
        <v>scale</v>
      </c>
      <c r="U1" t="str">
        <f>[1]weight!U1</f>
        <v>crucible_weight_g</v>
      </c>
      <c r="V1" t="str">
        <f>[1]weight!V1</f>
        <v>dry_weight_crucible_g</v>
      </c>
      <c r="W1" t="str">
        <f>[1]weight!W1</f>
        <v>ash_weight_date</v>
      </c>
      <c r="X1" t="str">
        <f>[1]weight!X1</f>
        <v>ash_weight_crucible_g</v>
      </c>
      <c r="Y1" t="str">
        <f>[1]weight!Y1</f>
        <v>ash_soil_notes</v>
      </c>
      <c r="Z1" t="str">
        <f>[1]weight!Z1</f>
        <v>OM_g</v>
      </c>
      <c r="AA1" t="str">
        <f>[1]weight!AA1</f>
        <v>OM_%</v>
      </c>
    </row>
    <row r="2" spans="1:27" x14ac:dyDescent="0.25">
      <c r="A2">
        <f>[1]weight!A2</f>
        <v>0</v>
      </c>
      <c r="B2">
        <f>[1]weight!B2</f>
        <v>0</v>
      </c>
      <c r="C2" t="str">
        <f>[1]weight!C2</f>
        <v>T</v>
      </c>
      <c r="D2">
        <f>[1]weight!D2</f>
        <v>0</v>
      </c>
      <c r="E2">
        <f>[1]weight!E2</f>
        <v>55.250344974920097</v>
      </c>
      <c r="F2">
        <f>[1]weight!F2</f>
        <v>-4.4844399858266097</v>
      </c>
      <c r="G2">
        <f>[1]weight!G2</f>
        <v>336.470032</v>
      </c>
      <c r="H2" t="str">
        <f>[1]weight!H2</f>
        <v>NA</v>
      </c>
      <c r="I2" t="str">
        <f>[1]weight!I2</f>
        <v>NA</v>
      </c>
      <c r="J2" s="1" t="str">
        <f>[1]weight!J2</f>
        <v>NA</v>
      </c>
      <c r="K2" s="1" t="str">
        <f>[1]weight!K2</f>
        <v>NA</v>
      </c>
      <c r="L2" t="str">
        <f>[1]weight!L2</f>
        <v>NA</v>
      </c>
      <c r="M2" t="str">
        <f>[1]weight!M2</f>
        <v>NA</v>
      </c>
      <c r="N2" t="str">
        <f>[1]weight!N2</f>
        <v>NA</v>
      </c>
      <c r="O2" s="1" t="str">
        <f>[1]weight!O2</f>
        <v>NA</v>
      </c>
      <c r="P2" s="1" t="str">
        <f>[1]weight!P2</f>
        <v>NA</v>
      </c>
      <c r="Q2" s="1" t="str">
        <f>[1]weight!Q2</f>
        <v>NA</v>
      </c>
      <c r="R2" s="1" t="str">
        <f>[1]weight!R2</f>
        <v>NA</v>
      </c>
      <c r="S2" s="1" t="str">
        <f>[1]weight!S2</f>
        <v>NA</v>
      </c>
      <c r="T2" t="str">
        <f>[1]weight!T2</f>
        <v>NA</v>
      </c>
      <c r="U2" t="str">
        <f>[1]weight!U2</f>
        <v>NA</v>
      </c>
      <c r="V2" t="str">
        <f>[1]weight!V2</f>
        <v>NA</v>
      </c>
      <c r="W2" t="str">
        <f>[1]weight!W2</f>
        <v>NA</v>
      </c>
      <c r="X2" t="str">
        <f>[1]weight!X2</f>
        <v>NA</v>
      </c>
      <c r="Y2" t="str">
        <f>[1]weight!Y2</f>
        <v>NA</v>
      </c>
      <c r="Z2" t="str">
        <f>[1]weight!Z2</f>
        <v>NA</v>
      </c>
      <c r="AA2" t="str">
        <f>[1]weight!AA2</f>
        <v>NA</v>
      </c>
    </row>
    <row r="3" spans="1:27" x14ac:dyDescent="0.25">
      <c r="A3">
        <f>[1]weight!A3</f>
        <v>0</v>
      </c>
      <c r="B3">
        <f>[1]weight!B3</f>
        <v>10</v>
      </c>
      <c r="C3" t="str">
        <f>[1]weight!C3</f>
        <v>T</v>
      </c>
      <c r="D3">
        <f>[1]weight!D3</f>
        <v>1</v>
      </c>
      <c r="E3">
        <f>[1]weight!E3</f>
        <v>55.250236010178902</v>
      </c>
      <c r="F3">
        <f>[1]weight!F3</f>
        <v>-4.4844699930399603</v>
      </c>
      <c r="G3">
        <f>[1]weight!G3</f>
        <v>331.82421900000003</v>
      </c>
      <c r="H3" t="str">
        <f>[1]weight!H3</f>
        <v>12.10.2023</v>
      </c>
      <c r="I3">
        <f>[1]weight!I3</f>
        <v>1</v>
      </c>
      <c r="J3" s="1">
        <f>[1]weight!J3</f>
        <v>0.81469999999999998</v>
      </c>
      <c r="K3" s="1">
        <f>[1]weight!K3</f>
        <v>19.8142</v>
      </c>
      <c r="L3">
        <f>[1]weight!L3</f>
        <v>0</v>
      </c>
      <c r="M3" t="str">
        <f>[1]weight!M3</f>
        <v>25.10.2023</v>
      </c>
      <c r="N3">
        <f>[1]weight!N3</f>
        <v>2</v>
      </c>
      <c r="O3" s="1">
        <f>[1]weight!O3</f>
        <v>6.5494000000000003</v>
      </c>
      <c r="P3" s="1">
        <f>[1]weight!P3</f>
        <v>0.69816574120371577</v>
      </c>
      <c r="Q3" s="1">
        <f>[1]weight!Q3</f>
        <v>69.816574120371584</v>
      </c>
      <c r="R3" s="1">
        <f>[1]weight!R3</f>
        <v>2.3130765340819921</v>
      </c>
      <c r="S3" s="1">
        <f>[1]weight!S3</f>
        <v>231.3076534081992</v>
      </c>
      <c r="T3">
        <f>[1]weight!T3</f>
        <v>3</v>
      </c>
      <c r="U3">
        <f>[1]weight!U3</f>
        <v>19.565100000000001</v>
      </c>
      <c r="V3">
        <f>[1]weight!V3</f>
        <v>22.907399999999999</v>
      </c>
      <c r="W3" t="str">
        <f>[1]weight!W3</f>
        <v>26.10.2023</v>
      </c>
      <c r="X3">
        <f>[1]weight!X3</f>
        <v>21.525600000000001</v>
      </c>
      <c r="Y3" t="str">
        <f>[1]weight!Y3</f>
        <v>greyish-brown, red specs, previous soil: dark and specs</v>
      </c>
      <c r="Z3">
        <f>[1]weight!Z3</f>
        <v>0.41342787900547501</v>
      </c>
      <c r="AA3">
        <f>[1]weight!AA3</f>
        <v>41.342787900547499</v>
      </c>
    </row>
    <row r="4" spans="1:27" x14ac:dyDescent="0.25">
      <c r="A4">
        <f>[1]weight!A4</f>
        <v>0</v>
      </c>
      <c r="B4">
        <f>[1]weight!B4</f>
        <v>20</v>
      </c>
      <c r="C4" t="str">
        <f>[1]weight!C4</f>
        <v>T</v>
      </c>
      <c r="D4">
        <f>[1]weight!D4</f>
        <v>1</v>
      </c>
      <c r="E4">
        <f>[1]weight!E4</f>
        <v>55.250206002965498</v>
      </c>
      <c r="F4">
        <f>[1]weight!F4</f>
        <v>-4.4845040235668403</v>
      </c>
      <c r="G4">
        <f>[1]weight!G4</f>
        <v>333.71362299999902</v>
      </c>
      <c r="H4" t="str">
        <f>[1]weight!H4</f>
        <v>23.10.2023</v>
      </c>
      <c r="I4">
        <f>[1]weight!I4</f>
        <v>2</v>
      </c>
      <c r="J4" s="1">
        <f>[1]weight!J4</f>
        <v>0.81069999999999998</v>
      </c>
      <c r="K4" s="1">
        <f>[1]weight!K4</f>
        <v>19.897099999999998</v>
      </c>
      <c r="L4" t="str">
        <f>[1]weight!L4</f>
        <v>dry, crumbs, leaf litter, grass, mineral specs, little soil</v>
      </c>
      <c r="M4" t="str">
        <f>[1]weight!M4</f>
        <v>25.10.2023</v>
      </c>
      <c r="N4">
        <f>[1]weight!N4</f>
        <v>2</v>
      </c>
      <c r="O4" s="1">
        <f>[1]weight!O4</f>
        <v>6.7397</v>
      </c>
      <c r="P4" s="1">
        <f>[1]weight!P4</f>
        <v>0.68935996311509773</v>
      </c>
      <c r="Q4" s="1">
        <f>[1]weight!Q4</f>
        <v>68.935996311509768</v>
      </c>
      <c r="R4" s="1">
        <f>[1]weight!R4</f>
        <v>2.2191600607185018</v>
      </c>
      <c r="S4" s="1">
        <f>[1]weight!S4</f>
        <v>221.91600607185018</v>
      </c>
      <c r="T4">
        <f>[1]weight!T4</f>
        <v>3</v>
      </c>
      <c r="U4">
        <f>[1]weight!U4</f>
        <v>16.538599999999999</v>
      </c>
      <c r="V4">
        <f>[1]weight!V4</f>
        <v>19.597300000000001</v>
      </c>
      <c r="W4" t="str">
        <f>[1]weight!W4</f>
        <v>26.10.2023</v>
      </c>
      <c r="X4">
        <f>[1]weight!X4</f>
        <v>18.591799999999999</v>
      </c>
      <c r="Y4" t="str">
        <f>[1]weight!Y4</f>
        <v>orange brown, some OM left (did it burn?)</v>
      </c>
      <c r="Z4">
        <f>[1]weight!Z4</f>
        <v>0.3287344296596596</v>
      </c>
      <c r="AA4">
        <f>[1]weight!AA4</f>
        <v>32.873442965965957</v>
      </c>
    </row>
    <row r="5" spans="1:27" x14ac:dyDescent="0.25">
      <c r="A5">
        <f>[1]weight!A5</f>
        <v>0</v>
      </c>
      <c r="B5">
        <f>[1]weight!B5</f>
        <v>30</v>
      </c>
      <c r="C5" t="str">
        <f>[1]weight!C5</f>
        <v>T</v>
      </c>
      <c r="D5">
        <f>[1]weight!D5</f>
        <v>1</v>
      </c>
      <c r="E5" t="str">
        <f>[1]weight!E5</f>
        <v>NA</v>
      </c>
      <c r="F5" t="str">
        <f>[1]weight!F5</f>
        <v>NA</v>
      </c>
      <c r="G5" t="str">
        <f>[1]weight!G5</f>
        <v>NA</v>
      </c>
      <c r="H5" t="str">
        <f>[1]weight!H5</f>
        <v>23.10.2023</v>
      </c>
      <c r="I5">
        <f>[1]weight!I5</f>
        <v>2</v>
      </c>
      <c r="J5" s="1">
        <f>[1]weight!J5</f>
        <v>0.82850000000000001</v>
      </c>
      <c r="K5" s="1">
        <f>[1]weight!K5</f>
        <v>19.4496</v>
      </c>
      <c r="L5" t="str">
        <f>[1]weight!L5</f>
        <v>small crumbs, dry, grassy</v>
      </c>
      <c r="M5" t="str">
        <f>[1]weight!M5</f>
        <v>25.10.2023</v>
      </c>
      <c r="N5">
        <f>[1]weight!N5</f>
        <v>2</v>
      </c>
      <c r="O5" s="1">
        <f>[1]weight!O5</f>
        <v>6.2826000000000004</v>
      </c>
      <c r="P5" s="1">
        <f>[1]weight!P5</f>
        <v>0.70710108425388407</v>
      </c>
      <c r="Q5" s="1">
        <f>[1]weight!Q5</f>
        <v>70.710108425388412</v>
      </c>
      <c r="R5" s="1">
        <f>[1]weight!R5</f>
        <v>2.4141471553510203</v>
      </c>
      <c r="S5" s="1">
        <f>[1]weight!S5</f>
        <v>241.41471553510203</v>
      </c>
      <c r="T5">
        <f>[1]weight!T5</f>
        <v>3</v>
      </c>
      <c r="U5">
        <f>[1]weight!U5</f>
        <v>18.376000000000001</v>
      </c>
      <c r="V5">
        <f>[1]weight!V5</f>
        <v>21.2105</v>
      </c>
      <c r="W5" t="str">
        <f>[1]weight!W5</f>
        <v>26.10.2023</v>
      </c>
      <c r="X5">
        <f>[1]weight!X5</f>
        <v>19.6938</v>
      </c>
      <c r="Y5" t="str">
        <f>[1]weight!Y5</f>
        <v>black ash, some red specs, previous soil: dark and organic</v>
      </c>
      <c r="Z5">
        <f>[1]weight!Z5</f>
        <v>0.53508555300758542</v>
      </c>
      <c r="AA5">
        <f>[1]weight!AA5</f>
        <v>53.508555300758545</v>
      </c>
    </row>
    <row r="6" spans="1:27" x14ac:dyDescent="0.25">
      <c r="A6">
        <f>[1]weight!A6</f>
        <v>0</v>
      </c>
      <c r="B6">
        <f>[1]weight!B6</f>
        <v>40</v>
      </c>
      <c r="C6" t="str">
        <f>[1]weight!C6</f>
        <v>T</v>
      </c>
      <c r="D6">
        <f>[1]weight!D6</f>
        <v>1</v>
      </c>
      <c r="E6">
        <f>[1]weight!E6</f>
        <v>55.250069959999998</v>
      </c>
      <c r="F6">
        <f>[1]weight!F6</f>
        <v>-4.4847170079999996</v>
      </c>
      <c r="G6">
        <f>[1]weight!G6</f>
        <v>441.84515399999998</v>
      </c>
      <c r="H6" t="str">
        <f>[1]weight!H6</f>
        <v>23.10.2023</v>
      </c>
      <c r="I6">
        <f>[1]weight!I6</f>
        <v>2</v>
      </c>
      <c r="J6" s="1">
        <f>[1]weight!J6</f>
        <v>0.80700000000000005</v>
      </c>
      <c r="K6" s="1">
        <f>[1]weight!K6</f>
        <v>18.4024</v>
      </c>
      <c r="L6" t="str">
        <f>[1]weight!L6</f>
        <v>a lot of grass, dry, dense</v>
      </c>
      <c r="M6" t="str">
        <f>[1]weight!M6</f>
        <v>25.10.2023</v>
      </c>
      <c r="N6">
        <f>[1]weight!N6</f>
        <v>2</v>
      </c>
      <c r="O6" s="1">
        <f>[1]weight!O6</f>
        <v>4.5555000000000003</v>
      </c>
      <c r="P6" s="1">
        <f>[1]weight!P6</f>
        <v>0.78696136490219026</v>
      </c>
      <c r="Q6" s="1">
        <f>[1]weight!Q6</f>
        <v>78.696136490219033</v>
      </c>
      <c r="R6" s="1">
        <f>[1]weight!R6</f>
        <v>3.6939842603708146</v>
      </c>
      <c r="S6" s="1">
        <f>[1]weight!S6</f>
        <v>369.39842603708144</v>
      </c>
      <c r="T6">
        <f>[1]weight!T6</f>
        <v>3</v>
      </c>
      <c r="U6">
        <f>[1]weight!U6</f>
        <v>12.8146</v>
      </c>
      <c r="V6">
        <f>[1]weight!V6</f>
        <v>13.8721</v>
      </c>
      <c r="W6" t="str">
        <f>[1]weight!W6</f>
        <v>26.10.2023</v>
      </c>
      <c r="X6">
        <f>[1]weight!X6</f>
        <v>13.0054</v>
      </c>
      <c r="Y6" t="str">
        <f>[1]weight!Y6</f>
        <v>ochre coloured, partially ashed, some OM left, little mass</v>
      </c>
      <c r="Z6">
        <f>[1]weight!Z6</f>
        <v>0.81957446808510681</v>
      </c>
      <c r="AA6">
        <f>[1]weight!AA6</f>
        <v>81.957446808510682</v>
      </c>
    </row>
    <row r="7" spans="1:27" x14ac:dyDescent="0.25">
      <c r="A7">
        <f>[1]weight!A7</f>
        <v>0</v>
      </c>
      <c r="B7">
        <f>[1]weight!B7</f>
        <v>50</v>
      </c>
      <c r="C7" t="str">
        <f>[1]weight!C7</f>
        <v>T</v>
      </c>
      <c r="D7">
        <f>[1]weight!D7</f>
        <v>1</v>
      </c>
      <c r="E7">
        <f>[1]weight!E7</f>
        <v>55.249944990000003</v>
      </c>
      <c r="F7">
        <f>[1]weight!F7</f>
        <v>-4.4847900139999997</v>
      </c>
      <c r="G7">
        <f>[1]weight!G7</f>
        <v>349.35732999999999</v>
      </c>
      <c r="H7" t="str">
        <f>[1]weight!H7</f>
        <v>23.10.2023</v>
      </c>
      <c r="I7">
        <f>[1]weight!I7</f>
        <v>2</v>
      </c>
      <c r="J7" s="1">
        <f>[1]weight!J7</f>
        <v>0.80659999999999998</v>
      </c>
      <c r="K7" s="1">
        <f>[1]weight!K7</f>
        <v>20.680299999999999</v>
      </c>
      <c r="L7" t="str">
        <f>[1]weight!L7</f>
        <v>crumbly, dry, grassy</v>
      </c>
      <c r="M7" t="str">
        <f>[1]weight!M7</f>
        <v>25.10.2023</v>
      </c>
      <c r="N7">
        <f>[1]weight!N7</f>
        <v>2</v>
      </c>
      <c r="O7" s="1">
        <f>[1]weight!O7</f>
        <v>5.0555000000000003</v>
      </c>
      <c r="P7" s="1">
        <f>[1]weight!P7</f>
        <v>0.78620488384145881</v>
      </c>
      <c r="Q7" s="1">
        <f>[1]weight!Q7</f>
        <v>78.620488384145887</v>
      </c>
      <c r="R7" s="1">
        <f>[1]weight!R7</f>
        <v>3.6773753206712314</v>
      </c>
      <c r="S7" s="1">
        <f>[1]weight!S7</f>
        <v>367.73753206712314</v>
      </c>
      <c r="T7">
        <f>[1]weight!T7</f>
        <v>3</v>
      </c>
      <c r="U7">
        <f>[1]weight!U7</f>
        <v>11.054600000000001</v>
      </c>
      <c r="V7">
        <f>[1]weight!V7</f>
        <v>13.8764</v>
      </c>
      <c r="W7" t="str">
        <f>[1]weight!W7</f>
        <v>26.10.2023</v>
      </c>
      <c r="X7">
        <f>[1]weight!X7</f>
        <v>11.9381</v>
      </c>
      <c r="Y7" t="str">
        <f>[1]weight!Y7</f>
        <v>grey, ashed, some red specs, some OM left, previous soil: very dark soil</v>
      </c>
      <c r="Z7">
        <f>[1]weight!Z7</f>
        <v>0.68690197746119508</v>
      </c>
      <c r="AA7">
        <f>[1]weight!AA7</f>
        <v>68.690197746119509</v>
      </c>
    </row>
    <row r="8" spans="1:27" x14ac:dyDescent="0.25">
      <c r="A8">
        <f>[1]weight!A8</f>
        <v>0</v>
      </c>
      <c r="B8">
        <f>[1]weight!B8</f>
        <v>60</v>
      </c>
      <c r="C8" t="str">
        <f>[1]weight!C8</f>
        <v>T</v>
      </c>
      <c r="D8">
        <f>[1]weight!D8</f>
        <v>1</v>
      </c>
      <c r="E8">
        <f>[1]weight!E8</f>
        <v>55.249875000000003</v>
      </c>
      <c r="F8">
        <f>[1]weight!F8</f>
        <v>-4.484792026</v>
      </c>
      <c r="G8">
        <f>[1]weight!G8</f>
        <v>342.23767099999998</v>
      </c>
      <c r="H8" t="str">
        <f>[1]weight!H8</f>
        <v>23.10.2023</v>
      </c>
      <c r="I8">
        <f>[1]weight!I8</f>
        <v>2</v>
      </c>
      <c r="J8" s="1">
        <f>[1]weight!J8</f>
        <v>0.80779999999999996</v>
      </c>
      <c r="K8" s="1">
        <f>[1]weight!K8</f>
        <v>20.057099999999998</v>
      </c>
      <c r="L8" t="str">
        <f>[1]weight!L8</f>
        <v>grassy, moist, homogenous, fine particles</v>
      </c>
      <c r="M8" t="str">
        <f>[1]weight!M8</f>
        <v>25.10.2023</v>
      </c>
      <c r="N8">
        <f>[1]weight!N8</f>
        <v>2</v>
      </c>
      <c r="O8" s="1">
        <f>[1]weight!O8</f>
        <v>3.6478999999999999</v>
      </c>
      <c r="P8" s="1">
        <f>[1]weight!P8</f>
        <v>0.85245697246133623</v>
      </c>
      <c r="Q8" s="1">
        <f>[1]weight!Q8</f>
        <v>85.245697246133616</v>
      </c>
      <c r="R8" s="1">
        <f>[1]weight!R8</f>
        <v>5.7776838843702683</v>
      </c>
      <c r="S8" s="1">
        <f>[1]weight!S8</f>
        <v>577.76838843702683</v>
      </c>
      <c r="T8">
        <f>[1]weight!T8</f>
        <v>3</v>
      </c>
      <c r="U8">
        <f>[1]weight!U8</f>
        <v>14.533799999999999</v>
      </c>
      <c r="V8">
        <f>[1]weight!V8</f>
        <v>17.194199999999999</v>
      </c>
      <c r="W8" t="str">
        <f>[1]weight!W8</f>
        <v>26.10.2023</v>
      </c>
      <c r="X8">
        <f>[1]weight!X8</f>
        <v>14.8872</v>
      </c>
      <c r="Y8" t="str">
        <f>[1]weight!Y8</f>
        <v>light grey, some OM left, ochre coloured particles</v>
      </c>
      <c r="Z8">
        <f>[1]weight!Z8</f>
        <v>0.8671628326567431</v>
      </c>
      <c r="AA8">
        <f>[1]weight!AA8</f>
        <v>86.716283265674306</v>
      </c>
    </row>
    <row r="9" spans="1:27" x14ac:dyDescent="0.25">
      <c r="A9">
        <f>[1]weight!A9</f>
        <v>0</v>
      </c>
      <c r="B9">
        <f>[1]weight!B9</f>
        <v>70</v>
      </c>
      <c r="C9" t="str">
        <f>[1]weight!C9</f>
        <v>T</v>
      </c>
      <c r="D9">
        <f>[1]weight!D9</f>
        <v>1</v>
      </c>
      <c r="E9">
        <f>[1]weight!E9</f>
        <v>55.249768969999998</v>
      </c>
      <c r="F9">
        <f>[1]weight!F9</f>
        <v>-4.4848170039999999</v>
      </c>
      <c r="G9">
        <f>[1]weight!G9</f>
        <v>312.73947099999998</v>
      </c>
      <c r="H9" t="str">
        <f>[1]weight!H9</f>
        <v>23.10.2023</v>
      </c>
      <c r="I9">
        <f>[1]weight!I9</f>
        <v>2</v>
      </c>
      <c r="J9" s="1">
        <f>[1]weight!J9</f>
        <v>0.80730000000000002</v>
      </c>
      <c r="K9" s="1">
        <f>[1]weight!K9</f>
        <v>20.828399999999998</v>
      </c>
      <c r="L9" t="str">
        <f>[1]weight!L9</f>
        <v>grassy, crumbly, dryish</v>
      </c>
      <c r="M9" t="str">
        <f>[1]weight!M9</f>
        <v>25.10.2023</v>
      </c>
      <c r="N9">
        <f>[1]weight!N9</f>
        <v>2</v>
      </c>
      <c r="O9" s="1">
        <f>[1]weight!O9</f>
        <v>3.6057000000000001</v>
      </c>
      <c r="P9" s="1">
        <f>[1]weight!P9</f>
        <v>0.86022746002966877</v>
      </c>
      <c r="Q9" s="1">
        <f>[1]weight!Q9</f>
        <v>86.022746002966883</v>
      </c>
      <c r="R9" s="1">
        <f>[1]weight!R9</f>
        <v>6.154481132075472</v>
      </c>
      <c r="S9" s="1">
        <f>[1]weight!S9</f>
        <v>615.44811320754718</v>
      </c>
      <c r="T9">
        <f>[1]weight!T9</f>
        <v>3</v>
      </c>
      <c r="U9">
        <f>[1]weight!U9</f>
        <v>15.1807</v>
      </c>
      <c r="V9">
        <f>[1]weight!V9</f>
        <v>18.0229</v>
      </c>
      <c r="W9" t="str">
        <f>[1]weight!W9</f>
        <v>26.10.2023</v>
      </c>
      <c r="X9">
        <f>[1]weight!X9</f>
        <v>15.6081</v>
      </c>
      <c r="Y9" t="str">
        <f>[1]weight!Y9</f>
        <v>light grey, some fine roots left</v>
      </c>
      <c r="Z9">
        <f>[1]weight!Z9</f>
        <v>0.84962353106748278</v>
      </c>
      <c r="AA9">
        <f>[1]weight!AA9</f>
        <v>84.962353106748282</v>
      </c>
    </row>
    <row r="10" spans="1:27" x14ac:dyDescent="0.25">
      <c r="A10">
        <f>[1]weight!A10</f>
        <v>0</v>
      </c>
      <c r="B10">
        <f>[1]weight!B10</f>
        <v>80</v>
      </c>
      <c r="C10" t="str">
        <f>[1]weight!C10</f>
        <v>T</v>
      </c>
      <c r="D10">
        <f>[1]weight!D10</f>
        <v>1</v>
      </c>
      <c r="E10">
        <f>[1]weight!E10</f>
        <v>55.249690010000002</v>
      </c>
      <c r="F10">
        <f>[1]weight!F10</f>
        <v>-4.4849050139999997</v>
      </c>
      <c r="G10">
        <f>[1]weight!G10</f>
        <v>337.29708900000003</v>
      </c>
      <c r="H10" t="str">
        <f>[1]weight!H10</f>
        <v>23.10.2023</v>
      </c>
      <c r="I10">
        <f>[1]weight!I10</f>
        <v>2</v>
      </c>
      <c r="J10" s="1">
        <f>[1]weight!J10</f>
        <v>0.80889999999999995</v>
      </c>
      <c r="K10" s="1">
        <f>[1]weight!K10</f>
        <v>20.026199999999999</v>
      </c>
      <c r="L10" t="str">
        <f>[1]weight!L10</f>
        <v>moist to dry, grassy, large crumbs</v>
      </c>
      <c r="M10" t="str">
        <f>[1]weight!M10</f>
        <v>25.10.2023</v>
      </c>
      <c r="N10">
        <f>[1]weight!N10</f>
        <v>2</v>
      </c>
      <c r="O10" s="1">
        <f>[1]weight!O10</f>
        <v>3.8108</v>
      </c>
      <c r="P10" s="1">
        <f>[1]weight!P10</f>
        <v>0.84379179177095642</v>
      </c>
      <c r="Q10" s="1">
        <f>[1]weight!Q10</f>
        <v>84.379179177095637</v>
      </c>
      <c r="R10" s="1">
        <f>[1]weight!R10</f>
        <v>5.4017122489090239</v>
      </c>
      <c r="S10" s="1">
        <f>[1]weight!S10</f>
        <v>540.17122489090241</v>
      </c>
      <c r="T10">
        <f>[1]weight!T10</f>
        <v>3</v>
      </c>
      <c r="U10">
        <f>[1]weight!U10</f>
        <v>12.379</v>
      </c>
      <c r="V10">
        <f>[1]weight!V10</f>
        <v>13.9953</v>
      </c>
      <c r="W10" t="str">
        <f>[1]weight!W10</f>
        <v>26.10.2023</v>
      </c>
      <c r="X10">
        <f>[1]weight!X10</f>
        <v>12.7842</v>
      </c>
      <c r="Y10" t="str">
        <f>[1]weight!Y10</f>
        <v>orang, red specs, some OM left, previous soil: dark and organic</v>
      </c>
      <c r="Z10">
        <f>[1]weight!Z10</f>
        <v>0.74930396584792403</v>
      </c>
      <c r="AA10">
        <f>[1]weight!AA10</f>
        <v>74.930396584792405</v>
      </c>
    </row>
    <row r="11" spans="1:27" x14ac:dyDescent="0.25">
      <c r="A11">
        <f>[1]weight!A11</f>
        <v>0</v>
      </c>
      <c r="B11">
        <f>[1]weight!B11</f>
        <v>90</v>
      </c>
      <c r="C11" t="str">
        <f>[1]weight!C11</f>
        <v>T</v>
      </c>
      <c r="D11">
        <f>[1]weight!D11</f>
        <v>1</v>
      </c>
      <c r="E11">
        <f>[1]weight!E11</f>
        <v>55.249610969999999</v>
      </c>
      <c r="F11">
        <f>[1]weight!F11</f>
        <v>-4.4849490190000001</v>
      </c>
      <c r="G11">
        <f>[1]weight!G11</f>
        <v>371.58544899999998</v>
      </c>
      <c r="H11" t="str">
        <f>[1]weight!H11</f>
        <v>23.10.2023</v>
      </c>
      <c r="I11">
        <f>[1]weight!I11</f>
        <v>2</v>
      </c>
      <c r="J11" s="1">
        <f>[1]weight!J11</f>
        <v>0.80320000000000003</v>
      </c>
      <c r="K11" s="1">
        <f>[1]weight!K11</f>
        <v>21.434899999999999</v>
      </c>
      <c r="L11" t="str">
        <f>[1]weight!L11</f>
        <v>dense, moist, fine, rained, little plant</v>
      </c>
      <c r="M11" t="str">
        <f>[1]weight!M11</f>
        <v>25.10.2023</v>
      </c>
      <c r="N11">
        <f>[1]weight!N11</f>
        <v>2</v>
      </c>
      <c r="O11" s="1">
        <f>[1]weight!O11</f>
        <v>5.2289000000000003</v>
      </c>
      <c r="P11" s="1">
        <f>[1]weight!P11</f>
        <v>0.78549028921513986</v>
      </c>
      <c r="Q11" s="1">
        <f>[1]weight!Q11</f>
        <v>78.54902892151398</v>
      </c>
      <c r="R11" s="1">
        <f>[1]weight!R11</f>
        <v>3.6617936145694467</v>
      </c>
      <c r="S11" s="1">
        <f>[1]weight!S11</f>
        <v>366.17936145694466</v>
      </c>
      <c r="T11">
        <f>[1]weight!T11</f>
        <v>3</v>
      </c>
      <c r="U11">
        <f>[1]weight!U11</f>
        <v>10.581099999999999</v>
      </c>
      <c r="V11">
        <f>[1]weight!V11</f>
        <v>12.853300000000001</v>
      </c>
      <c r="W11" t="str">
        <f>[1]weight!W11</f>
        <v>26.10.2023</v>
      </c>
      <c r="X11">
        <f>[1]weight!X11</f>
        <v>11.722200000000001</v>
      </c>
      <c r="Y11" t="str">
        <f>[1]weight!Y11</f>
        <v>brown, grey, some red specs, some fine OM left</v>
      </c>
      <c r="Z11">
        <f>[1]weight!Z11</f>
        <v>0.49779948948155939</v>
      </c>
      <c r="AA11">
        <f>[1]weight!AA11</f>
        <v>49.779948948155941</v>
      </c>
    </row>
    <row r="12" spans="1:27" x14ac:dyDescent="0.25">
      <c r="A12">
        <f>[1]weight!A12</f>
        <v>0</v>
      </c>
      <c r="B12">
        <f>[1]weight!B12</f>
        <v>100</v>
      </c>
      <c r="C12" t="str">
        <f>[1]weight!C12</f>
        <v>T</v>
      </c>
      <c r="D12">
        <f>[1]weight!D12</f>
        <v>1</v>
      </c>
      <c r="E12">
        <f>[1]weight!E12</f>
        <v>55.249637960000001</v>
      </c>
      <c r="F12">
        <f>[1]weight!F12</f>
        <v>-4.4849480130000003</v>
      </c>
      <c r="G12">
        <f>[1]weight!G12</f>
        <v>343.08682299999998</v>
      </c>
      <c r="H12" t="str">
        <f>[1]weight!H12</f>
        <v>23.10.2023</v>
      </c>
      <c r="I12">
        <f>[1]weight!I12</f>
        <v>2</v>
      </c>
      <c r="J12" s="1">
        <f>[1]weight!J12</f>
        <v>0.80979999999999996</v>
      </c>
      <c r="K12" s="1">
        <f>[1]weight!K12</f>
        <v>19.0501</v>
      </c>
      <c r="L12" t="str">
        <f>[1]weight!L12</f>
        <v>moist, dense, smooth, roots, dark, fine grained</v>
      </c>
      <c r="M12" t="str">
        <f>[1]weight!M12</f>
        <v>25.10.2023</v>
      </c>
      <c r="N12">
        <f>[1]weight!N12</f>
        <v>2</v>
      </c>
      <c r="O12" s="1">
        <f>[1]weight!O12</f>
        <v>5.4942000000000002</v>
      </c>
      <c r="P12" s="1">
        <f>[1]weight!P12</f>
        <v>0.74318404850797415</v>
      </c>
      <c r="Q12" s="1">
        <f>[1]weight!Q12</f>
        <v>74.318404850797421</v>
      </c>
      <c r="R12" s="1">
        <f>[1]weight!R12</f>
        <v>2.8938391256084026</v>
      </c>
      <c r="S12" s="1">
        <f>[1]weight!S12</f>
        <v>289.38391256084026</v>
      </c>
      <c r="T12">
        <f>[1]weight!T12</f>
        <v>3</v>
      </c>
      <c r="U12">
        <f>[1]weight!U12</f>
        <v>14.2333</v>
      </c>
      <c r="V12">
        <f>[1]weight!V12</f>
        <v>16.9041</v>
      </c>
      <c r="W12" t="str">
        <f>[1]weight!W12</f>
        <v>26.10.2023</v>
      </c>
      <c r="X12">
        <f>[1]weight!X12</f>
        <v>16.027899999999999</v>
      </c>
      <c r="Y12" t="str">
        <f>[1]weight!Y12</f>
        <v>ashed, little mass left, orange specs</v>
      </c>
      <c r="Z12">
        <f>[1]weight!Z12</f>
        <v>0.3280664969297592</v>
      </c>
      <c r="AA12">
        <f>[1]weight!AA12</f>
        <v>32.806649692975917</v>
      </c>
    </row>
    <row r="13" spans="1:27" x14ac:dyDescent="0.25">
      <c r="A13">
        <f>[1]weight!A13</f>
        <v>0</v>
      </c>
      <c r="B13">
        <f>[1]weight!B13</f>
        <v>0</v>
      </c>
      <c r="C13" t="str">
        <f>[1]weight!C13</f>
        <v>B</v>
      </c>
      <c r="D13">
        <f>[1]weight!D13</f>
        <v>0</v>
      </c>
      <c r="E13">
        <f>[1]weight!E13</f>
        <v>55.250344974920097</v>
      </c>
      <c r="F13">
        <f>[1]weight!F13</f>
        <v>-4.4844399858266097</v>
      </c>
      <c r="G13">
        <f>[1]weight!G13</f>
        <v>336.470032</v>
      </c>
      <c r="H13" t="str">
        <f>[1]weight!H13</f>
        <v>NA</v>
      </c>
      <c r="I13" t="str">
        <f>[1]weight!I13</f>
        <v>NA</v>
      </c>
      <c r="J13" s="1" t="str">
        <f>[1]weight!J13</f>
        <v>NA</v>
      </c>
      <c r="K13" s="1" t="str">
        <f>[1]weight!K13</f>
        <v>NA</v>
      </c>
      <c r="L13" t="str">
        <f>[1]weight!L13</f>
        <v>NA</v>
      </c>
      <c r="M13" t="str">
        <f>[1]weight!M13</f>
        <v>NA</v>
      </c>
      <c r="N13" t="str">
        <f>[1]weight!N13</f>
        <v>NA</v>
      </c>
      <c r="O13" s="1" t="str">
        <f>[1]weight!O13</f>
        <v>NA</v>
      </c>
      <c r="P13" s="1" t="str">
        <f>[1]weight!P13</f>
        <v>NA</v>
      </c>
      <c r="Q13" s="1" t="str">
        <f>[1]weight!Q13</f>
        <v>NA</v>
      </c>
      <c r="R13" s="1" t="str">
        <f>[1]weight!R13</f>
        <v>NA</v>
      </c>
      <c r="S13" s="1" t="str">
        <f>[1]weight!S13</f>
        <v>NA</v>
      </c>
      <c r="T13" t="str">
        <f>[1]weight!T13</f>
        <v>NA</v>
      </c>
      <c r="U13" t="str">
        <f>[1]weight!U13</f>
        <v>NA</v>
      </c>
      <c r="V13" t="str">
        <f>[1]weight!V13</f>
        <v>NA</v>
      </c>
      <c r="W13" t="str">
        <f>[1]weight!W13</f>
        <v>NA</v>
      </c>
      <c r="X13" t="str">
        <f>[1]weight!X13</f>
        <v>NA</v>
      </c>
      <c r="Y13" t="str">
        <f>[1]weight!Y13</f>
        <v>NA</v>
      </c>
      <c r="Z13" t="str">
        <f>[1]weight!Z13</f>
        <v>NA</v>
      </c>
      <c r="AA13" t="str">
        <f>[1]weight!AA13</f>
        <v>NA</v>
      </c>
    </row>
    <row r="14" spans="1:27" x14ac:dyDescent="0.25">
      <c r="A14">
        <f>[1]weight!A14</f>
        <v>0</v>
      </c>
      <c r="B14">
        <f>[1]weight!B14</f>
        <v>10</v>
      </c>
      <c r="C14" t="str">
        <f>[1]weight!C14</f>
        <v>B</v>
      </c>
      <c r="D14">
        <f>[1]weight!D14</f>
        <v>1</v>
      </c>
      <c r="E14">
        <f>[1]weight!E14</f>
        <v>55.250236010178902</v>
      </c>
      <c r="F14">
        <f>[1]weight!F14</f>
        <v>-4.4844699930399603</v>
      </c>
      <c r="G14">
        <f>[1]weight!G14</f>
        <v>331.82421900000003</v>
      </c>
      <c r="H14" t="str">
        <f>[1]weight!H14</f>
        <v>12.10.2023</v>
      </c>
      <c r="I14">
        <f>[1]weight!I14</f>
        <v>1</v>
      </c>
      <c r="J14" s="1">
        <f>[1]weight!J14</f>
        <v>0.81699999999999995</v>
      </c>
      <c r="K14" s="1">
        <f>[1]weight!K14</f>
        <v>19.267800000000001</v>
      </c>
      <c r="L14" t="str">
        <f>[1]weight!L14</f>
        <v>white mineral specs</v>
      </c>
      <c r="M14" t="str">
        <f>[1]weight!M14</f>
        <v>25.10.2023</v>
      </c>
      <c r="N14">
        <f>[1]weight!N14</f>
        <v>2</v>
      </c>
      <c r="O14" s="1">
        <f>[1]weight!O14</f>
        <v>10.2416</v>
      </c>
      <c r="P14" s="1">
        <f>[1]weight!P14</f>
        <v>0.48920372016389535</v>
      </c>
      <c r="Q14" s="1">
        <f>[1]weight!Q14</f>
        <v>48.920372016389535</v>
      </c>
      <c r="R14" s="1">
        <f>[1]weight!R14</f>
        <v>0.95772764891878714</v>
      </c>
      <c r="S14" s="1">
        <f>[1]weight!S14</f>
        <v>95.772764891878708</v>
      </c>
      <c r="T14">
        <f>[1]weight!T14</f>
        <v>3</v>
      </c>
      <c r="U14">
        <f>[1]weight!U14</f>
        <v>13.828900000000001</v>
      </c>
      <c r="V14">
        <f>[1]weight!V14</f>
        <v>18.5</v>
      </c>
      <c r="W14" t="str">
        <f>[1]weight!W14</f>
        <v>26.10.2023</v>
      </c>
      <c r="X14">
        <f>[1]weight!X14</f>
        <v>17.7745</v>
      </c>
      <c r="Y14" t="str">
        <f>[1]weight!Y14</f>
        <v>greyishm white particles, lot of mass left</v>
      </c>
      <c r="Z14">
        <f>[1]weight!Z14</f>
        <v>0.15531673481621039</v>
      </c>
      <c r="AA14">
        <f>[1]weight!AA14</f>
        <v>15.53167348162104</v>
      </c>
    </row>
    <row r="15" spans="1:27" x14ac:dyDescent="0.25">
      <c r="A15">
        <f>[1]weight!A15</f>
        <v>0</v>
      </c>
      <c r="B15">
        <f>[1]weight!B15</f>
        <v>20</v>
      </c>
      <c r="C15" t="str">
        <f>[1]weight!C15</f>
        <v>B</v>
      </c>
      <c r="D15">
        <f>[1]weight!D15</f>
        <v>1</v>
      </c>
      <c r="E15">
        <f>[1]weight!E15</f>
        <v>55.250206002965498</v>
      </c>
      <c r="F15">
        <f>[1]weight!F15</f>
        <v>-4.4845040235668403</v>
      </c>
      <c r="G15">
        <f>[1]weight!G15</f>
        <v>333.71362299999902</v>
      </c>
      <c r="H15" t="str">
        <f>[1]weight!H15</f>
        <v>23.10.2023</v>
      </c>
      <c r="I15">
        <f>[1]weight!I15</f>
        <v>2</v>
      </c>
      <c r="J15" s="1">
        <f>[1]weight!J15</f>
        <v>0.80600000000000005</v>
      </c>
      <c r="K15" s="1">
        <f>[1]weight!K15</f>
        <v>23.001200000000001</v>
      </c>
      <c r="L15" t="str">
        <f>[1]weight!L15</f>
        <v>dry, crumbly, all soil used, small betle alive in bag</v>
      </c>
      <c r="M15" t="str">
        <f>[1]weight!M15</f>
        <v>25.10.2023</v>
      </c>
      <c r="N15">
        <f>[1]weight!N15</f>
        <v>2</v>
      </c>
      <c r="O15" s="1">
        <f>[1]weight!O15</f>
        <v>9.8858999999999995</v>
      </c>
      <c r="P15" s="1">
        <f>[1]weight!P15</f>
        <v>0.59090704296424457</v>
      </c>
      <c r="Q15" s="1">
        <f>[1]weight!Q15</f>
        <v>59.090704296424455</v>
      </c>
      <c r="R15" s="1">
        <f>[1]weight!R15</f>
        <v>1.4444322074031657</v>
      </c>
      <c r="S15" s="1">
        <f>[1]weight!S15</f>
        <v>144.44322074031658</v>
      </c>
      <c r="T15">
        <f>[1]weight!T15</f>
        <v>3</v>
      </c>
      <c r="U15">
        <f>[1]weight!U15</f>
        <v>16.8292</v>
      </c>
      <c r="V15">
        <f>[1]weight!V15</f>
        <v>22.067699999999999</v>
      </c>
      <c r="W15" t="str">
        <f>[1]weight!W15</f>
        <v>26.10.2023</v>
      </c>
      <c r="X15">
        <f>[1]weight!X15</f>
        <v>20.748799999999999</v>
      </c>
      <c r="Y15" t="str">
        <f>[1]weight!Y15</f>
        <v>brown, crumbly, some OM left, lot of mass left</v>
      </c>
      <c r="Z15">
        <f>[1]weight!Z15</f>
        <v>0.25177054500334062</v>
      </c>
      <c r="AA15">
        <f>[1]weight!AA15</f>
        <v>25.177054500334062</v>
      </c>
    </row>
    <row r="16" spans="1:27" x14ac:dyDescent="0.25">
      <c r="A16">
        <f>[1]weight!A16</f>
        <v>0</v>
      </c>
      <c r="B16">
        <f>[1]weight!B16</f>
        <v>30</v>
      </c>
      <c r="C16" t="str">
        <f>[1]weight!C16</f>
        <v>B</v>
      </c>
      <c r="D16">
        <f>[1]weight!D16</f>
        <v>0</v>
      </c>
      <c r="E16" t="str">
        <f>[1]weight!E16</f>
        <v>NA</v>
      </c>
      <c r="F16" t="str">
        <f>[1]weight!F16</f>
        <v>NA</v>
      </c>
      <c r="G16" t="str">
        <f>[1]weight!G16</f>
        <v>NA</v>
      </c>
      <c r="H16" t="str">
        <f>[1]weight!H16</f>
        <v>NA</v>
      </c>
      <c r="I16" t="str">
        <f>[1]weight!I16</f>
        <v>NA</v>
      </c>
      <c r="J16" s="1" t="str">
        <f>[1]weight!J16</f>
        <v>NA</v>
      </c>
      <c r="K16" s="1" t="str">
        <f>[1]weight!K16</f>
        <v>NA</v>
      </c>
      <c r="L16" t="str">
        <f>[1]weight!L16</f>
        <v>NA</v>
      </c>
      <c r="M16" t="str">
        <f>[1]weight!M16</f>
        <v>NA</v>
      </c>
      <c r="N16" t="str">
        <f>[1]weight!N16</f>
        <v>NA</v>
      </c>
      <c r="O16" s="1" t="str">
        <f>[1]weight!O16</f>
        <v>NA</v>
      </c>
      <c r="P16" s="1" t="str">
        <f>[1]weight!P16</f>
        <v>NA</v>
      </c>
      <c r="Q16" s="1" t="str">
        <f>[1]weight!Q16</f>
        <v>NA</v>
      </c>
      <c r="R16" s="1" t="str">
        <f>[1]weight!R16</f>
        <v>NA</v>
      </c>
      <c r="S16" s="1" t="str">
        <f>[1]weight!S16</f>
        <v>NA</v>
      </c>
      <c r="T16" t="str">
        <f>[1]weight!T16</f>
        <v>NA</v>
      </c>
      <c r="U16" t="str">
        <f>[1]weight!U16</f>
        <v>NA</v>
      </c>
      <c r="V16" t="str">
        <f>[1]weight!V16</f>
        <v>NA</v>
      </c>
      <c r="W16" t="str">
        <f>[1]weight!W16</f>
        <v>NA</v>
      </c>
      <c r="X16" t="str">
        <f>[1]weight!X16</f>
        <v>NA</v>
      </c>
      <c r="Y16" t="str">
        <f>[1]weight!Y16</f>
        <v>NA</v>
      </c>
      <c r="Z16" t="str">
        <f>[1]weight!Z16</f>
        <v>NA</v>
      </c>
      <c r="AA16" t="str">
        <f>[1]weight!AA16</f>
        <v>NA</v>
      </c>
    </row>
    <row r="17" spans="1:27" x14ac:dyDescent="0.25">
      <c r="A17">
        <f>[1]weight!A17</f>
        <v>0</v>
      </c>
      <c r="B17">
        <f>[1]weight!B17</f>
        <v>40</v>
      </c>
      <c r="C17" t="str">
        <f>[1]weight!C17</f>
        <v>B</v>
      </c>
      <c r="D17">
        <f>[1]weight!D17</f>
        <v>0</v>
      </c>
      <c r="E17">
        <f>[1]weight!E17</f>
        <v>55.250069959999998</v>
      </c>
      <c r="F17">
        <f>[1]weight!F17</f>
        <v>-4.4847170079999996</v>
      </c>
      <c r="G17">
        <f>[1]weight!G17</f>
        <v>441.84515399999998</v>
      </c>
      <c r="H17" t="str">
        <f>[1]weight!H17</f>
        <v>NA</v>
      </c>
      <c r="I17" t="str">
        <f>[1]weight!I17</f>
        <v>NA</v>
      </c>
      <c r="J17" s="1" t="str">
        <f>[1]weight!J17</f>
        <v>NA</v>
      </c>
      <c r="K17" s="1" t="str">
        <f>[1]weight!K17</f>
        <v>NA</v>
      </c>
      <c r="L17" t="str">
        <f>[1]weight!L17</f>
        <v>NA</v>
      </c>
      <c r="M17" t="str">
        <f>[1]weight!M17</f>
        <v>NA</v>
      </c>
      <c r="N17" t="str">
        <f>[1]weight!N17</f>
        <v>NA</v>
      </c>
      <c r="O17" s="1" t="str">
        <f>[1]weight!O17</f>
        <v>NA</v>
      </c>
      <c r="P17" s="1" t="str">
        <f>[1]weight!P17</f>
        <v>NA</v>
      </c>
      <c r="Q17" s="1" t="str">
        <f>[1]weight!Q17</f>
        <v>NA</v>
      </c>
      <c r="R17" s="1" t="str">
        <f>[1]weight!R17</f>
        <v>NA</v>
      </c>
      <c r="S17" s="1" t="str">
        <f>[1]weight!S17</f>
        <v>NA</v>
      </c>
      <c r="T17" t="str">
        <f>[1]weight!T17</f>
        <v>NA</v>
      </c>
      <c r="U17" t="str">
        <f>[1]weight!U17</f>
        <v>NA</v>
      </c>
      <c r="V17" t="str">
        <f>[1]weight!V17</f>
        <v>NA</v>
      </c>
      <c r="W17" t="str">
        <f>[1]weight!W17</f>
        <v>NA</v>
      </c>
      <c r="X17" t="str">
        <f>[1]weight!X17</f>
        <v>NA</v>
      </c>
      <c r="Y17" t="str">
        <f>[1]weight!Y17</f>
        <v>NA</v>
      </c>
      <c r="Z17" t="str">
        <f>[1]weight!Z17</f>
        <v>NA</v>
      </c>
      <c r="AA17" t="str">
        <f>[1]weight!AA17</f>
        <v>NA</v>
      </c>
    </row>
    <row r="18" spans="1:27" x14ac:dyDescent="0.25">
      <c r="A18">
        <f>[1]weight!A18</f>
        <v>0</v>
      </c>
      <c r="B18">
        <f>[1]weight!B18</f>
        <v>50</v>
      </c>
      <c r="C18" t="str">
        <f>[1]weight!C18</f>
        <v>B</v>
      </c>
      <c r="D18">
        <f>[1]weight!D18</f>
        <v>1</v>
      </c>
      <c r="E18">
        <f>[1]weight!E18</f>
        <v>55.249944990000003</v>
      </c>
      <c r="F18">
        <f>[1]weight!F18</f>
        <v>-4.4847900139999997</v>
      </c>
      <c r="G18">
        <f>[1]weight!G18</f>
        <v>349.35732999999999</v>
      </c>
      <c r="H18" t="str">
        <f>[1]weight!H18</f>
        <v>23.10.2023</v>
      </c>
      <c r="I18">
        <f>[1]weight!I18</f>
        <v>2</v>
      </c>
      <c r="J18" s="1">
        <f>[1]weight!J18</f>
        <v>0.80469999999999997</v>
      </c>
      <c r="K18" s="1">
        <f>[1]weight!K18</f>
        <v>20.6478</v>
      </c>
      <c r="L18" t="str">
        <f>[1]weight!L18</f>
        <v>crumbly, grass, dryish</v>
      </c>
      <c r="M18" t="str">
        <f>[1]weight!M18</f>
        <v>25.10.2023</v>
      </c>
      <c r="N18">
        <f>[1]weight!N18</f>
        <v>2</v>
      </c>
      <c r="O18" s="1">
        <f>[1]weight!O18</f>
        <v>4.8788</v>
      </c>
      <c r="P18" s="1">
        <f>[1]weight!P18</f>
        <v>0.79468429832032295</v>
      </c>
      <c r="Q18" s="1">
        <f>[1]weight!Q18</f>
        <v>79.468429832032299</v>
      </c>
      <c r="R18" s="1">
        <f>[1]weight!R18</f>
        <v>3.8705480965121133</v>
      </c>
      <c r="S18" s="1">
        <f>[1]weight!S18</f>
        <v>387.05480965121131</v>
      </c>
      <c r="T18">
        <f>[1]weight!T18</f>
        <v>3</v>
      </c>
      <c r="U18">
        <f>[1]weight!U18</f>
        <v>11.2134</v>
      </c>
      <c r="V18">
        <f>[1]weight!V18</f>
        <v>13.248200000000001</v>
      </c>
      <c r="W18" t="str">
        <f>[1]weight!W18</f>
        <v>26.10.2023</v>
      </c>
      <c r="X18">
        <f>[1]weight!X18</f>
        <v>11.916</v>
      </c>
      <c r="Y18" t="str">
        <f>[1]weight!Y18</f>
        <v>ashed, grey, no fine roots left</v>
      </c>
      <c r="Z18">
        <f>[1]weight!Z18</f>
        <v>0.65470807941812459</v>
      </c>
      <c r="AA18">
        <f>[1]weight!AA18</f>
        <v>65.470807941812453</v>
      </c>
    </row>
    <row r="19" spans="1:27" x14ac:dyDescent="0.25">
      <c r="A19">
        <f>[1]weight!A19</f>
        <v>0</v>
      </c>
      <c r="B19">
        <f>[1]weight!B19</f>
        <v>60</v>
      </c>
      <c r="C19" t="str">
        <f>[1]weight!C19</f>
        <v>B</v>
      </c>
      <c r="D19">
        <f>[1]weight!D19</f>
        <v>1</v>
      </c>
      <c r="E19">
        <f>[1]weight!E19</f>
        <v>55.249875000000003</v>
      </c>
      <c r="F19">
        <f>[1]weight!F19</f>
        <v>-4.484792026</v>
      </c>
      <c r="G19">
        <f>[1]weight!G19</f>
        <v>342.23767099999998</v>
      </c>
      <c r="H19" t="str">
        <f>[1]weight!H19</f>
        <v>23.10.2023</v>
      </c>
      <c r="I19">
        <f>[1]weight!I19</f>
        <v>2</v>
      </c>
      <c r="J19" s="1">
        <f>[1]weight!J19</f>
        <v>0.80610000000000004</v>
      </c>
      <c r="K19" s="1">
        <f>[1]weight!K19</f>
        <v>20.270700000000001</v>
      </c>
      <c r="L19" t="str">
        <f>[1]weight!L19</f>
        <v>dark, large crumbs, moist</v>
      </c>
      <c r="M19" t="str">
        <f>[1]weight!M19</f>
        <v>25.10.2023</v>
      </c>
      <c r="N19">
        <f>[1]weight!N19</f>
        <v>2</v>
      </c>
      <c r="O19" s="1">
        <f>[1]weight!O19</f>
        <v>3.8142</v>
      </c>
      <c r="P19" s="1">
        <f>[1]weight!P19</f>
        <v>0.84545790820258326</v>
      </c>
      <c r="Q19" s="1">
        <f>[1]weight!Q19</f>
        <v>84.545790820258333</v>
      </c>
      <c r="R19" s="1">
        <f>[1]weight!R19</f>
        <v>5.4707290316146411</v>
      </c>
      <c r="S19" s="1">
        <f>[1]weight!S19</f>
        <v>547.07290316146407</v>
      </c>
      <c r="T19">
        <f>[1]weight!T19</f>
        <v>3</v>
      </c>
      <c r="U19">
        <f>[1]weight!U19</f>
        <v>15.241300000000001</v>
      </c>
      <c r="V19">
        <f>[1]weight!V19</f>
        <v>17.536300000000001</v>
      </c>
      <c r="W19" t="str">
        <f>[1]weight!W19</f>
        <v>26.10.2023</v>
      </c>
      <c r="X19">
        <f>[1]weight!X19</f>
        <v>15.5183</v>
      </c>
      <c r="Y19" t="str">
        <f>[1]weight!Y19</f>
        <v>grey, ashed, previous soil: dark and organic</v>
      </c>
      <c r="Z19">
        <f>[1]weight!Z19</f>
        <v>0.87930283224400907</v>
      </c>
      <c r="AA19">
        <f>[1]weight!AA19</f>
        <v>87.93028322440091</v>
      </c>
    </row>
    <row r="20" spans="1:27" x14ac:dyDescent="0.25">
      <c r="A20">
        <f>[1]weight!A20</f>
        <v>0</v>
      </c>
      <c r="B20">
        <f>[1]weight!B20</f>
        <v>70</v>
      </c>
      <c r="C20" t="str">
        <f>[1]weight!C20</f>
        <v>B</v>
      </c>
      <c r="D20">
        <f>[1]weight!D20</f>
        <v>1</v>
      </c>
      <c r="E20">
        <f>[1]weight!E20</f>
        <v>55.249768969999998</v>
      </c>
      <c r="F20">
        <f>[1]weight!F20</f>
        <v>-4.4848170039999999</v>
      </c>
      <c r="G20">
        <f>[1]weight!G20</f>
        <v>312.73947099999998</v>
      </c>
      <c r="H20" t="str">
        <f>[1]weight!H20</f>
        <v>23.10.2023</v>
      </c>
      <c r="I20">
        <f>[1]weight!I20</f>
        <v>2</v>
      </c>
      <c r="J20" s="1">
        <f>[1]weight!J20</f>
        <v>0.80459999999999998</v>
      </c>
      <c r="K20" s="1">
        <f>[1]weight!K20</f>
        <v>19.452999999999999</v>
      </c>
      <c r="L20" t="str">
        <f>[1]weight!L20</f>
        <v>dark, large crumbs, moist, plant</v>
      </c>
      <c r="M20" t="str">
        <f>[1]weight!M20</f>
        <v>25.10.2023</v>
      </c>
      <c r="N20">
        <f>[1]weight!N20</f>
        <v>2</v>
      </c>
      <c r="O20" s="1">
        <f>[1]weight!O20</f>
        <v>4.4218000000000002</v>
      </c>
      <c r="P20" s="1">
        <f>[1]weight!P20</f>
        <v>0.80603161665343936</v>
      </c>
      <c r="Q20" s="1">
        <f>[1]weight!Q20</f>
        <v>80.603161665343933</v>
      </c>
      <c r="R20" s="1">
        <f>[1]weight!R20</f>
        <v>4.1554793763131697</v>
      </c>
      <c r="S20" s="1">
        <f>[1]weight!S20</f>
        <v>415.54793763131698</v>
      </c>
      <c r="T20">
        <f>[1]weight!T20</f>
        <v>3</v>
      </c>
      <c r="U20">
        <f>[1]weight!U20</f>
        <v>16.721499999999999</v>
      </c>
      <c r="V20">
        <f>[1]weight!V20</f>
        <v>19.847899999999999</v>
      </c>
      <c r="W20" t="str">
        <f>[1]weight!W20</f>
        <v>26.10.2023</v>
      </c>
      <c r="X20" t="str">
        <f>[1]weight!X20</f>
        <v>NA</v>
      </c>
      <c r="Y20" t="str">
        <f>[1]weight!Y20</f>
        <v>disregard, fell over when taking out</v>
      </c>
      <c r="Z20" t="str">
        <f>[1]weight!Z20</f>
        <v>NA</v>
      </c>
      <c r="AA20" t="str">
        <f>[1]weight!AA20</f>
        <v>NA</v>
      </c>
    </row>
    <row r="21" spans="1:27" x14ac:dyDescent="0.25">
      <c r="A21">
        <f>[1]weight!A21</f>
        <v>0</v>
      </c>
      <c r="B21">
        <f>[1]weight!B21</f>
        <v>80</v>
      </c>
      <c r="C21" t="str">
        <f>[1]weight!C21</f>
        <v>B</v>
      </c>
      <c r="D21">
        <f>[1]weight!D21</f>
        <v>1</v>
      </c>
      <c r="E21">
        <f>[1]weight!E21</f>
        <v>55.249690010000002</v>
      </c>
      <c r="F21">
        <f>[1]weight!F21</f>
        <v>-4.4849050139999997</v>
      </c>
      <c r="G21">
        <f>[1]weight!G21</f>
        <v>337.29708900000003</v>
      </c>
      <c r="H21" t="str">
        <f>[1]weight!H21</f>
        <v>23.10.2023</v>
      </c>
      <c r="I21">
        <f>[1]weight!I21</f>
        <v>2</v>
      </c>
      <c r="J21" s="1">
        <f>[1]weight!J21</f>
        <v>0.80820000000000003</v>
      </c>
      <c r="K21" s="1">
        <f>[1]weight!K21</f>
        <v>20.722000000000001</v>
      </c>
      <c r="L21" t="str">
        <f>[1]weight!L21</f>
        <v>dark, moist, homogenous particles</v>
      </c>
      <c r="M21" t="str">
        <f>[1]weight!M21</f>
        <v>25.10.2023</v>
      </c>
      <c r="N21">
        <f>[1]weight!N21</f>
        <v>2</v>
      </c>
      <c r="O21" s="1">
        <f>[1]weight!O21</f>
        <v>7.3106999999999998</v>
      </c>
      <c r="P21" s="1">
        <f>[1]weight!P21</f>
        <v>0.67346764555233052</v>
      </c>
      <c r="Q21" s="1">
        <f>[1]weight!Q21</f>
        <v>67.346764555233051</v>
      </c>
      <c r="R21" s="1">
        <f>[1]weight!R21</f>
        <v>2.0624836601307193</v>
      </c>
      <c r="S21" s="1">
        <f>[1]weight!S21</f>
        <v>206.24836601307192</v>
      </c>
      <c r="T21">
        <f>[1]weight!T21</f>
        <v>3</v>
      </c>
      <c r="U21">
        <f>[1]weight!U21</f>
        <v>13.5047</v>
      </c>
      <c r="V21">
        <f>[1]weight!V21</f>
        <v>17.840900000000001</v>
      </c>
      <c r="W21" t="str">
        <f>[1]weight!W21</f>
        <v>26.10.2023</v>
      </c>
      <c r="X21">
        <f>[1]weight!X21</f>
        <v>16.515000000000001</v>
      </c>
      <c r="Y21" t="str">
        <f>[1]weight!Y21</f>
        <v>orange brown, still a lot left, sandy, quarzy particles, red specs</v>
      </c>
      <c r="Z21">
        <f>[1]weight!Z21</f>
        <v>0.30577464139107979</v>
      </c>
      <c r="AA21">
        <f>[1]weight!AA21</f>
        <v>30.577464139107981</v>
      </c>
    </row>
    <row r="22" spans="1:27" x14ac:dyDescent="0.25">
      <c r="A22">
        <f>[1]weight!A22</f>
        <v>0</v>
      </c>
      <c r="B22">
        <f>[1]weight!B22</f>
        <v>90</v>
      </c>
      <c r="C22" t="str">
        <f>[1]weight!C22</f>
        <v>B</v>
      </c>
      <c r="D22">
        <f>[1]weight!D22</f>
        <v>1</v>
      </c>
      <c r="E22">
        <f>[1]weight!E22</f>
        <v>55.249610969999999</v>
      </c>
      <c r="F22">
        <f>[1]weight!F22</f>
        <v>-4.4849490190000001</v>
      </c>
      <c r="G22">
        <f>[1]weight!G22</f>
        <v>371.58544899999998</v>
      </c>
      <c r="H22" t="str">
        <f>[1]weight!H22</f>
        <v>12.10.2023</v>
      </c>
      <c r="I22">
        <f>[1]weight!I22</f>
        <v>1</v>
      </c>
      <c r="J22" s="1">
        <f>[1]weight!J22</f>
        <v>0.82350000000000001</v>
      </c>
      <c r="K22" s="1">
        <f>[1]weight!K22</f>
        <v>19.6797</v>
      </c>
      <c r="L22">
        <f>[1]weight!L22</f>
        <v>0</v>
      </c>
      <c r="M22" t="str">
        <f>[1]weight!M22</f>
        <v>25.10.2023</v>
      </c>
      <c r="N22">
        <f>[1]weight!N22</f>
        <v>2</v>
      </c>
      <c r="O22" s="1">
        <f>[1]weight!O22</f>
        <v>7.2107999999999999</v>
      </c>
      <c r="P22" s="1">
        <f>[1]weight!P22</f>
        <v>0.66126260858497476</v>
      </c>
      <c r="Q22" s="1">
        <f>[1]weight!Q22</f>
        <v>66.126260858497474</v>
      </c>
      <c r="R22" s="1">
        <f>[1]weight!R22</f>
        <v>1.9521394016251001</v>
      </c>
      <c r="S22" s="1">
        <f>[1]weight!S22</f>
        <v>195.21394016251003</v>
      </c>
      <c r="T22">
        <f>[1]weight!T22</f>
        <v>3</v>
      </c>
      <c r="U22">
        <f>[1]weight!U22</f>
        <v>15.7174</v>
      </c>
      <c r="V22">
        <f>[1]weight!V22</f>
        <v>19.488399999999999</v>
      </c>
      <c r="W22" t="str">
        <f>[1]weight!W22</f>
        <v>26.10.2023</v>
      </c>
      <c r="X22">
        <f>[1]weight!X22</f>
        <v>18.4602</v>
      </c>
      <c r="Y22" t="str">
        <f>[1]weight!Y22</f>
        <v>orange, brown, a lot of mass left, mineral specs, red specs</v>
      </c>
      <c r="Z22">
        <f>[1]weight!Z22</f>
        <v>0.2726597719437811</v>
      </c>
      <c r="AA22">
        <f>[1]weight!AA22</f>
        <v>27.26597719437811</v>
      </c>
    </row>
    <row r="23" spans="1:27" x14ac:dyDescent="0.25">
      <c r="A23">
        <f>[1]weight!A23</f>
        <v>0</v>
      </c>
      <c r="B23">
        <f>[1]weight!B23</f>
        <v>100</v>
      </c>
      <c r="C23" t="str">
        <f>[1]weight!C23</f>
        <v>B</v>
      </c>
      <c r="D23">
        <f>[1]weight!D23</f>
        <v>1</v>
      </c>
      <c r="E23">
        <f>[1]weight!E23</f>
        <v>55.249637960000001</v>
      </c>
      <c r="F23">
        <f>[1]weight!F23</f>
        <v>-4.4849480130000003</v>
      </c>
      <c r="G23">
        <f>[1]weight!G23</f>
        <v>343.08682299999998</v>
      </c>
      <c r="H23" t="str">
        <f>[1]weight!H23</f>
        <v>12.10.2023</v>
      </c>
      <c r="I23">
        <f>[1]weight!I23</f>
        <v>1</v>
      </c>
      <c r="J23" s="1">
        <f>[1]weight!J23</f>
        <v>0.81599999999999995</v>
      </c>
      <c r="K23" s="1">
        <f>[1]weight!K23</f>
        <v>20.2057</v>
      </c>
      <c r="L23">
        <f>[1]weight!L23</f>
        <v>0</v>
      </c>
      <c r="M23" t="str">
        <f>[1]weight!M23</f>
        <v>25.10.2023</v>
      </c>
      <c r="N23">
        <f>[1]weight!N23</f>
        <v>2</v>
      </c>
      <c r="O23" s="1">
        <f>[1]weight!O23</f>
        <v>8.4372000000000007</v>
      </c>
      <c r="P23" s="1">
        <f>[1]weight!P23</f>
        <v>0.60694595584253486</v>
      </c>
      <c r="Q23" s="1">
        <f>[1]weight!Q23</f>
        <v>60.694595584253484</v>
      </c>
      <c r="R23" s="1">
        <f>[1]weight!R23</f>
        <v>1.544179394321104</v>
      </c>
      <c r="S23" s="1">
        <f>[1]weight!S23</f>
        <v>154.41793943211039</v>
      </c>
      <c r="T23">
        <f>[1]weight!T23</f>
        <v>3</v>
      </c>
      <c r="U23">
        <f>[1]weight!U23</f>
        <v>15.1304</v>
      </c>
      <c r="V23">
        <f>[1]weight!V23</f>
        <v>19.228200000000001</v>
      </c>
      <c r="W23" t="str">
        <f>[1]weight!W23</f>
        <v>26.10.2023</v>
      </c>
      <c r="X23">
        <f>[1]weight!X23</f>
        <v>18.323699999999999</v>
      </c>
      <c r="Y23" t="str">
        <f>[1]weight!Y23</f>
        <v>brown-black, white particles, crumbly, similar to previous soil just more orange</v>
      </c>
      <c r="Z23">
        <f>[1]weight!Z23</f>
        <v>0.22072819561716092</v>
      </c>
      <c r="AA23">
        <f>[1]weight!AA23</f>
        <v>22.072819561716091</v>
      </c>
    </row>
    <row r="24" spans="1:27" x14ac:dyDescent="0.25">
      <c r="A24">
        <f>[1]weight!A24</f>
        <v>10</v>
      </c>
      <c r="B24">
        <f>[1]weight!B24</f>
        <v>0</v>
      </c>
      <c r="C24" t="str">
        <f>[1]weight!C24</f>
        <v>T</v>
      </c>
      <c r="D24">
        <f>[1]weight!D24</f>
        <v>1</v>
      </c>
      <c r="E24" t="str">
        <f>[1]weight!E24</f>
        <v>NA</v>
      </c>
      <c r="F24" t="str">
        <f>[1]weight!F24</f>
        <v>NA</v>
      </c>
      <c r="G24" t="str">
        <f>[1]weight!G24</f>
        <v>NA</v>
      </c>
      <c r="H24" t="str">
        <f>[1]weight!H24</f>
        <v>23.10.2023</v>
      </c>
      <c r="I24">
        <f>[1]weight!I24</f>
        <v>2</v>
      </c>
      <c r="J24" s="1">
        <f>[1]weight!J24</f>
        <v>0.80889999999999995</v>
      </c>
      <c r="K24" s="1">
        <f>[1]weight!K24</f>
        <v>22.6571</v>
      </c>
      <c r="L24" t="str">
        <f>[1]weight!L24</f>
        <v>very wet, fine grained soil, organic material</v>
      </c>
      <c r="M24" t="str">
        <f>[1]weight!M24</f>
        <v>25.10.2023</v>
      </c>
      <c r="N24">
        <f>[1]weight!N24</f>
        <v>2</v>
      </c>
      <c r="O24" s="1">
        <f>[1]weight!O24</f>
        <v>3.5527000000000002</v>
      </c>
      <c r="P24" s="1">
        <f>[1]weight!P24</f>
        <v>0.87441528363892673</v>
      </c>
      <c r="Q24" s="1">
        <f>[1]weight!Q24</f>
        <v>87.441528363892672</v>
      </c>
      <c r="R24" s="1">
        <f>[1]weight!R24</f>
        <v>6.9627523872002319</v>
      </c>
      <c r="S24" s="1">
        <f>[1]weight!S24</f>
        <v>696.27523872002314</v>
      </c>
      <c r="T24">
        <f>[1]weight!T24</f>
        <v>3</v>
      </c>
      <c r="U24">
        <f>[1]weight!U24</f>
        <v>16.965800000000002</v>
      </c>
      <c r="V24">
        <f>[1]weight!V24</f>
        <v>19.769600000000001</v>
      </c>
      <c r="W24" t="str">
        <f>[1]weight!W24</f>
        <v>26.10.2023</v>
      </c>
      <c r="X24">
        <f>[1]weight!X24</f>
        <v>18.426300000000001</v>
      </c>
      <c r="Y24" t="str">
        <f>[1]weight!Y24</f>
        <v>orange brown, debris left</v>
      </c>
      <c r="Z24">
        <f>[1]weight!Z24</f>
        <v>0.4790997931378842</v>
      </c>
      <c r="AA24">
        <f>[1]weight!AA24</f>
        <v>47.909979313788419</v>
      </c>
    </row>
    <row r="25" spans="1:27" x14ac:dyDescent="0.25">
      <c r="A25">
        <f>[1]weight!A25</f>
        <v>10</v>
      </c>
      <c r="B25">
        <f>[1]weight!B25</f>
        <v>10</v>
      </c>
      <c r="C25" t="str">
        <f>[1]weight!C25</f>
        <v>T</v>
      </c>
      <c r="D25">
        <f>[1]weight!D25</f>
        <v>1</v>
      </c>
      <c r="E25" t="str">
        <f>[1]weight!E25</f>
        <v>NA</v>
      </c>
      <c r="F25" t="str">
        <f>[1]weight!F25</f>
        <v>NA</v>
      </c>
      <c r="G25" t="str">
        <f>[1]weight!G25</f>
        <v>NA</v>
      </c>
      <c r="H25" t="str">
        <f>[1]weight!H25</f>
        <v>23.10.2023</v>
      </c>
      <c r="I25">
        <f>[1]weight!I25</f>
        <v>2</v>
      </c>
      <c r="J25" s="1">
        <f>[1]weight!J25</f>
        <v>0.80569999999999997</v>
      </c>
      <c r="K25" s="1">
        <f>[1]weight!K25</f>
        <v>20.883400000000002</v>
      </c>
      <c r="L25" t="str">
        <f>[1]weight!L25</f>
        <v>wet, smooth, dark, plant stuff</v>
      </c>
      <c r="M25" t="str">
        <f>[1]weight!M25</f>
        <v>25.10.2023</v>
      </c>
      <c r="N25">
        <f>[1]weight!N25</f>
        <v>2</v>
      </c>
      <c r="O25" s="1">
        <f>[1]weight!O25</f>
        <v>7.9672999999999998</v>
      </c>
      <c r="P25" s="1">
        <f>[1]weight!P25</f>
        <v>0.64330575713353633</v>
      </c>
      <c r="Q25" s="1">
        <f>[1]weight!Q25</f>
        <v>64.330575713353639</v>
      </c>
      <c r="R25" s="1">
        <f>[1]weight!R25</f>
        <v>1.8035215594280611</v>
      </c>
      <c r="S25" s="1">
        <f>[1]weight!S25</f>
        <v>180.35215594280612</v>
      </c>
      <c r="T25">
        <f>[1]weight!T25</f>
        <v>3</v>
      </c>
      <c r="U25">
        <f>[1]weight!U25</f>
        <v>13.0868</v>
      </c>
      <c r="V25">
        <f>[1]weight!V25</f>
        <v>16.5885</v>
      </c>
      <c r="W25" t="str">
        <f>[1]weight!W25</f>
        <v>26.10.2023</v>
      </c>
      <c r="X25">
        <f>[1]weight!X25</f>
        <v>16.005600000000001</v>
      </c>
      <c r="Y25" t="str">
        <f>[1]weight!Y25</f>
        <v>brown, specs left, a lot of mass left</v>
      </c>
      <c r="Z25">
        <f>[1]weight!Z25</f>
        <v>0.16646200416940307</v>
      </c>
      <c r="AA25">
        <f>[1]weight!AA25</f>
        <v>16.646200416940307</v>
      </c>
    </row>
    <row r="26" spans="1:27" x14ac:dyDescent="0.25">
      <c r="A26">
        <f>[1]weight!A26</f>
        <v>10</v>
      </c>
      <c r="B26">
        <f>[1]weight!B26</f>
        <v>20</v>
      </c>
      <c r="C26" t="str">
        <f>[1]weight!C26</f>
        <v>T</v>
      </c>
      <c r="D26">
        <f>[1]weight!D26</f>
        <v>1</v>
      </c>
      <c r="E26" t="str">
        <f>[1]weight!E26</f>
        <v>NA</v>
      </c>
      <c r="F26" t="str">
        <f>[1]weight!F26</f>
        <v>NA</v>
      </c>
      <c r="G26" t="str">
        <f>[1]weight!G26</f>
        <v>NA</v>
      </c>
      <c r="H26" t="str">
        <f>[1]weight!H26</f>
        <v>23.10.2023</v>
      </c>
      <c r="I26">
        <f>[1]weight!I26</f>
        <v>2</v>
      </c>
      <c r="J26" s="1">
        <f>[1]weight!J26</f>
        <v>0.80579999999999996</v>
      </c>
      <c r="K26" s="1">
        <f>[1]weight!K26</f>
        <v>20.026700000000002</v>
      </c>
      <c r="L26" t="str">
        <f>[1]weight!L26</f>
        <v>wet, dark, crumblier</v>
      </c>
      <c r="M26" t="str">
        <f>[1]weight!M26</f>
        <v>25.10.2023</v>
      </c>
      <c r="N26">
        <f>[1]weight!N26</f>
        <v>2</v>
      </c>
      <c r="O26" s="1">
        <f>[1]weight!O26</f>
        <v>9.2886000000000006</v>
      </c>
      <c r="P26" s="1">
        <f>[1]weight!P26</f>
        <v>0.55866790837057578</v>
      </c>
      <c r="Q26" s="1">
        <f>[1]weight!Q26</f>
        <v>55.866790837057579</v>
      </c>
      <c r="R26" s="1">
        <f>[1]weight!R26</f>
        <v>1.2658674022728345</v>
      </c>
      <c r="S26" s="1">
        <f>[1]weight!S26</f>
        <v>126.58674022728344</v>
      </c>
      <c r="T26">
        <f>[1]weight!T26</f>
        <v>3</v>
      </c>
      <c r="U26">
        <f>[1]weight!U26</f>
        <v>19.7867</v>
      </c>
      <c r="V26">
        <f>[1]weight!V26</f>
        <v>24.124600000000001</v>
      </c>
      <c r="W26" t="str">
        <f>[1]weight!W26</f>
        <v>26.10.2023</v>
      </c>
      <c r="X26">
        <f>[1]weight!X26</f>
        <v>23.468399999999999</v>
      </c>
      <c r="Y26" t="str">
        <f>[1]weight!Y26</f>
        <v>partially ashed, red particles, lot of mass left</v>
      </c>
      <c r="Z26">
        <f>[1]weight!Z26</f>
        <v>0.15127135249775275</v>
      </c>
      <c r="AA26">
        <f>[1]weight!AA26</f>
        <v>15.127135249775275</v>
      </c>
    </row>
    <row r="27" spans="1:27" x14ac:dyDescent="0.25">
      <c r="A27">
        <f>[1]weight!A27</f>
        <v>10</v>
      </c>
      <c r="B27">
        <f>[1]weight!B27</f>
        <v>30</v>
      </c>
      <c r="C27" t="str">
        <f>[1]weight!C27</f>
        <v>T</v>
      </c>
      <c r="D27">
        <f>[1]weight!D27</f>
        <v>1</v>
      </c>
      <c r="E27">
        <f>[1]weight!E27</f>
        <v>55.250086979999999</v>
      </c>
      <c r="F27">
        <f>[1]weight!F27</f>
        <v>-4.4845200329999999</v>
      </c>
      <c r="G27">
        <f>[1]weight!G27</f>
        <v>328.90618899999998</v>
      </c>
      <c r="H27" t="str">
        <f>[1]weight!H27</f>
        <v>23.10.2023</v>
      </c>
      <c r="I27">
        <f>[1]weight!I27</f>
        <v>2</v>
      </c>
      <c r="J27" s="1">
        <f>[1]weight!J27</f>
        <v>0.81079999999999997</v>
      </c>
      <c r="K27" s="1">
        <f>[1]weight!K27</f>
        <v>19.621500000000001</v>
      </c>
      <c r="L27" t="str">
        <f>[1]weight!L27</f>
        <v>dark, plant material, crumbly, dense, drier</v>
      </c>
      <c r="M27" t="str">
        <f>[1]weight!M27</f>
        <v>25.10.2023</v>
      </c>
      <c r="N27">
        <f>[1]weight!N27</f>
        <v>2</v>
      </c>
      <c r="O27" s="1">
        <f>[1]weight!O27</f>
        <v>8.7378</v>
      </c>
      <c r="P27" s="1">
        <f>[1]weight!P27</f>
        <v>0.57859090836598326</v>
      </c>
      <c r="Q27" s="1">
        <f>[1]weight!Q27</f>
        <v>57.859090836598327</v>
      </c>
      <c r="R27" s="1">
        <f>[1]weight!R27</f>
        <v>1.3729910432698376</v>
      </c>
      <c r="S27" s="1">
        <f>[1]weight!S27</f>
        <v>137.29910432698375</v>
      </c>
      <c r="T27">
        <f>[1]weight!T27</f>
        <v>3</v>
      </c>
      <c r="U27">
        <f>[1]weight!U27</f>
        <v>21.522200000000002</v>
      </c>
      <c r="V27">
        <f>[1]weight!V27</f>
        <v>25.493200000000002</v>
      </c>
      <c r="W27" t="str">
        <f>[1]weight!W27</f>
        <v>26.10.2023</v>
      </c>
      <c r="X27">
        <f>[1]weight!X27</f>
        <v>24.774999999999999</v>
      </c>
      <c r="Y27" t="str">
        <f>[1]weight!Y27</f>
        <v>brown, some OM left, lot of mass, some rocks</v>
      </c>
      <c r="Z27">
        <f>[1]weight!Z27</f>
        <v>0.18086124401913953</v>
      </c>
      <c r="AA27">
        <f>[1]weight!AA27</f>
        <v>18.086124401913953</v>
      </c>
    </row>
    <row r="28" spans="1:27" x14ac:dyDescent="0.25">
      <c r="A28">
        <f>[1]weight!A28</f>
        <v>10</v>
      </c>
      <c r="B28">
        <f>[1]weight!B28</f>
        <v>40</v>
      </c>
      <c r="C28" t="str">
        <f>[1]weight!C28</f>
        <v>T</v>
      </c>
      <c r="D28">
        <f>[1]weight!D28</f>
        <v>1</v>
      </c>
      <c r="E28">
        <f>[1]weight!E28</f>
        <v>55.250025039999997</v>
      </c>
      <c r="F28">
        <f>[1]weight!F28</f>
        <v>-4.4846050259999997</v>
      </c>
      <c r="G28">
        <f>[1]weight!G28</f>
        <v>341.68426499999998</v>
      </c>
      <c r="H28" t="str">
        <f>[1]weight!H28</f>
        <v>23.10.2023</v>
      </c>
      <c r="I28">
        <f>[1]weight!I28</f>
        <v>2</v>
      </c>
      <c r="J28" s="1">
        <f>[1]weight!J28</f>
        <v>0.80769999999999997</v>
      </c>
      <c r="K28" s="1">
        <f>[1]weight!K28</f>
        <v>19.027999999999999</v>
      </c>
      <c r="L28" t="str">
        <f>[1]weight!L28</f>
        <v>wet, fine grained, organic, grass and roots</v>
      </c>
      <c r="M28" t="str">
        <f>[1]weight!M28</f>
        <v>25.10.2023</v>
      </c>
      <c r="N28">
        <f>[1]weight!N28</f>
        <v>2</v>
      </c>
      <c r="O28" s="1">
        <f>[1]weight!O28</f>
        <v>6.8836000000000004</v>
      </c>
      <c r="P28" s="1">
        <f>[1]weight!P28</f>
        <v>0.66653128653205485</v>
      </c>
      <c r="Q28" s="1">
        <f>[1]weight!Q28</f>
        <v>66.653128653205485</v>
      </c>
      <c r="R28" s="1">
        <f>[1]weight!R28</f>
        <v>1.9987820734376793</v>
      </c>
      <c r="S28" s="1">
        <f>[1]weight!S28</f>
        <v>199.87820734376794</v>
      </c>
      <c r="T28">
        <f>[1]weight!T28</f>
        <v>3</v>
      </c>
      <c r="U28">
        <f>[1]weight!U28</f>
        <v>17.079499999999999</v>
      </c>
      <c r="V28">
        <f>[1]weight!V28</f>
        <v>20.780799999999999</v>
      </c>
      <c r="W28" t="str">
        <f>[1]weight!W28</f>
        <v>26.10.2023</v>
      </c>
      <c r="X28">
        <f>[1]weight!X28</f>
        <v>20.129899999999999</v>
      </c>
      <c r="Y28" t="str">
        <f>[1]weight!Y28</f>
        <v>orange, some OM, light brown, lot of mass</v>
      </c>
      <c r="Z28">
        <f>[1]weight!Z28</f>
        <v>0.17585713127819957</v>
      </c>
      <c r="AA28">
        <f>[1]weight!AA28</f>
        <v>17.585713127819957</v>
      </c>
    </row>
    <row r="29" spans="1:27" x14ac:dyDescent="0.25">
      <c r="A29">
        <f>[1]weight!A29</f>
        <v>10</v>
      </c>
      <c r="B29">
        <f>[1]weight!B29</f>
        <v>50</v>
      </c>
      <c r="C29" t="str">
        <f>[1]weight!C29</f>
        <v>T</v>
      </c>
      <c r="D29">
        <f>[1]weight!D29</f>
        <v>1</v>
      </c>
      <c r="E29">
        <f>[1]weight!E29</f>
        <v>55.249939040000001</v>
      </c>
      <c r="F29">
        <f>[1]weight!F29</f>
        <v>-4.4846600109999999</v>
      </c>
      <c r="G29">
        <f>[1]weight!G29</f>
        <v>346.04257200000001</v>
      </c>
      <c r="H29" t="str">
        <f>[1]weight!H29</f>
        <v>23.10.2023</v>
      </c>
      <c r="I29">
        <f>[1]weight!I29</f>
        <v>2</v>
      </c>
      <c r="J29" s="1">
        <f>[1]weight!J29</f>
        <v>0.81059999999999999</v>
      </c>
      <c r="K29" s="1">
        <f>[1]weight!K29</f>
        <v>19.715699999999998</v>
      </c>
      <c r="L29" t="str">
        <f>[1]weight!L29</f>
        <v>wet-dey, dense, a lot of grass</v>
      </c>
      <c r="M29" t="str">
        <f>[1]weight!M29</f>
        <v>25.10.2023</v>
      </c>
      <c r="N29">
        <f>[1]weight!N29</f>
        <v>2</v>
      </c>
      <c r="O29" s="1">
        <f>[1]weight!O29</f>
        <v>6.0945999999999998</v>
      </c>
      <c r="P29" s="1">
        <f>[1]weight!P29</f>
        <v>0.72049870140861461</v>
      </c>
      <c r="Q29" s="1">
        <f>[1]weight!Q29</f>
        <v>72.049870140861458</v>
      </c>
      <c r="R29" s="1">
        <f>[1]weight!R29</f>
        <v>2.5778009084027249</v>
      </c>
      <c r="S29" s="1">
        <f>[1]weight!S29</f>
        <v>257.78009084027246</v>
      </c>
      <c r="T29">
        <f>[1]weight!T29</f>
        <v>3</v>
      </c>
      <c r="U29">
        <f>[1]weight!U29</f>
        <v>14.0723</v>
      </c>
      <c r="V29">
        <f>[1]weight!V29</f>
        <v>18.2729</v>
      </c>
      <c r="W29" t="str">
        <f>[1]weight!W29</f>
        <v>26.10.2023</v>
      </c>
      <c r="X29">
        <f>[1]weight!X29</f>
        <v>17.367999999999999</v>
      </c>
      <c r="Y29" t="str">
        <f>[1]weight!Y29</f>
        <v>orange, brown, a lot of mass, chunky</v>
      </c>
      <c r="Z29">
        <f>[1]weight!Z29</f>
        <v>0.21542160643717598</v>
      </c>
      <c r="AA29">
        <f>[1]weight!AA29</f>
        <v>21.542160643717597</v>
      </c>
    </row>
    <row r="30" spans="1:27" x14ac:dyDescent="0.25">
      <c r="A30">
        <f>[1]weight!A30</f>
        <v>10</v>
      </c>
      <c r="B30">
        <f>[1]weight!B30</f>
        <v>60</v>
      </c>
      <c r="C30" t="str">
        <f>[1]weight!C30</f>
        <v>T</v>
      </c>
      <c r="D30">
        <f>[1]weight!D30</f>
        <v>1</v>
      </c>
      <c r="E30">
        <f>[1]weight!E30</f>
        <v>55.249828979999997</v>
      </c>
      <c r="F30">
        <f>[1]weight!F30</f>
        <v>-4.4846640339999997</v>
      </c>
      <c r="G30">
        <f>[1]weight!G30</f>
        <v>346.106537</v>
      </c>
      <c r="H30" t="str">
        <f>[1]weight!H30</f>
        <v>23.10.2023</v>
      </c>
      <c r="I30">
        <f>[1]weight!I30</f>
        <v>2</v>
      </c>
      <c r="J30" s="1">
        <f>[1]weight!J30</f>
        <v>0.80640000000000001</v>
      </c>
      <c r="K30" s="1">
        <f>[1]weight!K30</f>
        <v>23.817</v>
      </c>
      <c r="L30" t="str">
        <f>[1]weight!L30</f>
        <v>wet soil, organic, root material</v>
      </c>
      <c r="M30" t="str">
        <f>[1]weight!M30</f>
        <v>25.10.2023</v>
      </c>
      <c r="N30">
        <f>[1]weight!N30</f>
        <v>2</v>
      </c>
      <c r="O30" s="1">
        <f>[1]weight!O30</f>
        <v>8.2179000000000002</v>
      </c>
      <c r="P30" s="1">
        <f>[1]weight!P30</f>
        <v>0.67790931136085109</v>
      </c>
      <c r="Q30" s="1">
        <f>[1]weight!Q30</f>
        <v>67.790931136085106</v>
      </c>
      <c r="R30" s="1">
        <f>[1]weight!R30</f>
        <v>2.1047156446063551</v>
      </c>
      <c r="S30" s="1">
        <f>[1]weight!S30</f>
        <v>210.47156446063551</v>
      </c>
      <c r="T30">
        <f>[1]weight!T30</f>
        <v>3</v>
      </c>
      <c r="U30">
        <f>[1]weight!U30</f>
        <v>16.226800000000001</v>
      </c>
      <c r="V30">
        <f>[1]weight!V30</f>
        <v>21.386399999999998</v>
      </c>
      <c r="W30" t="str">
        <f>[1]weight!W30</f>
        <v>26.10.2023</v>
      </c>
      <c r="X30">
        <f>[1]weight!X30</f>
        <v>20.238099999999999</v>
      </c>
      <c r="Y30" t="str">
        <f>[1]weight!Y30</f>
        <v>brown, a lot of mass</v>
      </c>
      <c r="Z30">
        <f>[1]weight!Z30</f>
        <v>0.22255601209396067</v>
      </c>
      <c r="AA30">
        <f>[1]weight!AA30</f>
        <v>22.255601209396065</v>
      </c>
    </row>
    <row r="31" spans="1:27" x14ac:dyDescent="0.25">
      <c r="A31">
        <f>[1]weight!A31</f>
        <v>10</v>
      </c>
      <c r="B31">
        <f>[1]weight!B31</f>
        <v>70</v>
      </c>
      <c r="C31" t="str">
        <f>[1]weight!C31</f>
        <v>T</v>
      </c>
      <c r="D31">
        <f>[1]weight!D31</f>
        <v>1</v>
      </c>
      <c r="E31">
        <f>[1]weight!E31</f>
        <v>55.249716999999997</v>
      </c>
      <c r="F31">
        <f>[1]weight!F31</f>
        <v>-4.4847170079999996</v>
      </c>
      <c r="G31">
        <f>[1]weight!G31</f>
        <v>332.89868200000001</v>
      </c>
      <c r="H31" t="str">
        <f>[1]weight!H31</f>
        <v>23.10.2023</v>
      </c>
      <c r="I31">
        <f>[1]weight!I31</f>
        <v>2</v>
      </c>
      <c r="J31" s="1">
        <f>[1]weight!J31</f>
        <v>0.8105</v>
      </c>
      <c r="K31" s="1">
        <f>[1]weight!K31</f>
        <v>19.759499999999999</v>
      </c>
      <c r="L31" t="str">
        <f>[1]weight!L31</f>
        <v>wet, dark, roots, bit more crumbly</v>
      </c>
      <c r="M31" t="str">
        <f>[1]weight!M31</f>
        <v>25.10.2023</v>
      </c>
      <c r="N31">
        <f>[1]weight!N31</f>
        <v>2</v>
      </c>
      <c r="O31" s="1">
        <f>[1]weight!O31</f>
        <v>6.9298999999999999</v>
      </c>
      <c r="P31" s="1">
        <f>[1]weight!P31</f>
        <v>0.67705947543405987</v>
      </c>
      <c r="Q31" s="1">
        <f>[1]weight!Q31</f>
        <v>67.705947543405983</v>
      </c>
      <c r="R31" s="1">
        <f>[1]weight!R31</f>
        <v>2.096545412948982</v>
      </c>
      <c r="S31" s="1">
        <f>[1]weight!S31</f>
        <v>209.65454129489819</v>
      </c>
      <c r="T31">
        <f>[1]weight!T31</f>
        <v>3</v>
      </c>
      <c r="U31">
        <f>[1]weight!U31</f>
        <v>17.508400000000002</v>
      </c>
      <c r="V31">
        <f>[1]weight!V31</f>
        <v>20.310300000000002</v>
      </c>
      <c r="W31" t="str">
        <f>[1]weight!W31</f>
        <v>26.10.2023</v>
      </c>
      <c r="X31">
        <f>[1]weight!X31</f>
        <v>19.617000000000001</v>
      </c>
      <c r="Y31" t="str">
        <f>[1]weight!Y31</f>
        <v>red brown, OM left</v>
      </c>
      <c r="Z31">
        <f>[1]weight!Z31</f>
        <v>0.24743923766015943</v>
      </c>
      <c r="AA31">
        <f>[1]weight!AA31</f>
        <v>24.743923766015943</v>
      </c>
    </row>
    <row r="32" spans="1:27" x14ac:dyDescent="0.25">
      <c r="A32">
        <f>[1]weight!A32</f>
        <v>10</v>
      </c>
      <c r="B32">
        <f>[1]weight!B32</f>
        <v>80</v>
      </c>
      <c r="C32" t="str">
        <f>[1]weight!C32</f>
        <v>T</v>
      </c>
      <c r="D32">
        <f>[1]weight!D32</f>
        <v>1</v>
      </c>
      <c r="E32">
        <f>[1]weight!E32</f>
        <v>55.249664029999998</v>
      </c>
      <c r="F32">
        <f>[1]weight!F32</f>
        <v>-4.4847579949999998</v>
      </c>
      <c r="G32">
        <f>[1]weight!G32</f>
        <v>325.21716300000003</v>
      </c>
      <c r="H32" t="str">
        <f>[1]weight!H32</f>
        <v>23.10.2023</v>
      </c>
      <c r="I32">
        <f>[1]weight!I32</f>
        <v>2</v>
      </c>
      <c r="J32" s="1">
        <f>[1]weight!J32</f>
        <v>0.8085</v>
      </c>
      <c r="K32" s="1">
        <f>[1]weight!K32</f>
        <v>19.591999999999999</v>
      </c>
      <c r="L32" t="str">
        <f>[1]weight!L32</f>
        <v>dark, wet, smooth, grass</v>
      </c>
      <c r="M32" t="str">
        <f>[1]weight!M32</f>
        <v>25.10.2023</v>
      </c>
      <c r="N32">
        <f>[1]weight!N32</f>
        <v>2</v>
      </c>
      <c r="O32" s="1">
        <f>[1]weight!O32</f>
        <v>8.5190000000000001</v>
      </c>
      <c r="P32" s="1">
        <f>[1]weight!P32</f>
        <v>0.58950674794367386</v>
      </c>
      <c r="Q32" s="1">
        <f>[1]weight!Q32</f>
        <v>58.950674794367387</v>
      </c>
      <c r="R32" s="1">
        <f>[1]weight!R32</f>
        <v>1.4360936385448413</v>
      </c>
      <c r="S32" s="1">
        <f>[1]weight!S32</f>
        <v>143.60936385448412</v>
      </c>
      <c r="T32">
        <f>[1]weight!T32</f>
        <v>3</v>
      </c>
      <c r="U32">
        <f>[1]weight!U32</f>
        <v>10.4404</v>
      </c>
      <c r="V32">
        <f>[1]weight!V32</f>
        <v>17.291899999999998</v>
      </c>
      <c r="W32" t="str">
        <f>[1]weight!W32</f>
        <v>26.10.2023</v>
      </c>
      <c r="X32">
        <f>[1]weight!X32</f>
        <v>16.223500000000001</v>
      </c>
      <c r="Y32" t="str">
        <f>[1]weight!Y32</f>
        <v>orange, a lot of mass, did it ash?, mineral specs</v>
      </c>
      <c r="Z32">
        <f>[1]weight!Z32</f>
        <v>0.15593665620666966</v>
      </c>
      <c r="AA32">
        <f>[1]weight!AA32</f>
        <v>15.593665620666966</v>
      </c>
    </row>
    <row r="33" spans="1:27" x14ac:dyDescent="0.25">
      <c r="A33">
        <f>[1]weight!A33</f>
        <v>10</v>
      </c>
      <c r="B33">
        <f>[1]weight!B33</f>
        <v>90</v>
      </c>
      <c r="C33" t="str">
        <f>[1]weight!C33</f>
        <v>T</v>
      </c>
      <c r="D33">
        <f>[1]weight!D33</f>
        <v>1</v>
      </c>
      <c r="E33">
        <f>[1]weight!E33</f>
        <v>55.249564030000002</v>
      </c>
      <c r="F33">
        <f>[1]weight!F33</f>
        <v>-4.4848389639999997</v>
      </c>
      <c r="G33">
        <f>[1]weight!G33</f>
        <v>322.37402300000002</v>
      </c>
      <c r="H33" t="str">
        <f>[1]weight!H33</f>
        <v>12.10.2023</v>
      </c>
      <c r="I33">
        <f>[1]weight!I33</f>
        <v>1</v>
      </c>
      <c r="J33" s="1">
        <f>[1]weight!J33</f>
        <v>0.81950000000000001</v>
      </c>
      <c r="K33" s="1">
        <f>[1]weight!K33</f>
        <v>19.216000000000001</v>
      </c>
      <c r="L33" t="str">
        <f>[1]weight!L33</f>
        <v>white and grey specs</v>
      </c>
      <c r="M33" t="str">
        <f>[1]weight!M33</f>
        <v>25.10.2023</v>
      </c>
      <c r="N33">
        <f>[1]weight!N33</f>
        <v>2</v>
      </c>
      <c r="O33" s="1">
        <f>[1]weight!O33</f>
        <v>10.838699999999999</v>
      </c>
      <c r="P33" s="1">
        <f>[1]weight!P33</f>
        <v>0.45537466365884827</v>
      </c>
      <c r="Q33" s="1">
        <f>[1]weight!Q33</f>
        <v>45.537466365884825</v>
      </c>
      <c r="R33" s="1">
        <f>[1]weight!R33</f>
        <v>0.83612464068987569</v>
      </c>
      <c r="S33" s="1">
        <f>[1]weight!S33</f>
        <v>83.612464068987563</v>
      </c>
      <c r="T33">
        <f>[1]weight!T33</f>
        <v>3</v>
      </c>
      <c r="U33">
        <f>[1]weight!U33</f>
        <v>18.219100000000001</v>
      </c>
      <c r="V33">
        <f>[1]weight!V33</f>
        <v>23.412700000000001</v>
      </c>
      <c r="W33" t="str">
        <f>[1]weight!W33</f>
        <v>26.10.2023</v>
      </c>
      <c r="X33">
        <f>[1]weight!X33</f>
        <v>22.9116</v>
      </c>
      <c r="Y33" t="str">
        <f>[1]weight!Y33</f>
        <v>a lot of mass, orange, ashed?</v>
      </c>
      <c r="Z33">
        <f>[1]weight!Z33</f>
        <v>9.6484134319162237E-2</v>
      </c>
      <c r="AA33">
        <f>[1]weight!AA33</f>
        <v>9.6484134319162234</v>
      </c>
    </row>
    <row r="34" spans="1:27" x14ac:dyDescent="0.25">
      <c r="A34">
        <f>[1]weight!A34</f>
        <v>10</v>
      </c>
      <c r="B34">
        <f>[1]weight!B34</f>
        <v>100</v>
      </c>
      <c r="C34" t="str">
        <f>[1]weight!C34</f>
        <v>T</v>
      </c>
      <c r="D34">
        <f>[1]weight!D34</f>
        <v>1</v>
      </c>
      <c r="E34">
        <f>[1]weight!E34</f>
        <v>55.249503009999998</v>
      </c>
      <c r="F34">
        <f>[1]weight!F34</f>
        <v>-4.4848600029999997</v>
      </c>
      <c r="G34">
        <f>[1]weight!G34</f>
        <v>323.51858499999997</v>
      </c>
      <c r="H34" t="str">
        <f>[1]weight!H34</f>
        <v>23.10.2023</v>
      </c>
      <c r="I34">
        <f>[1]weight!I34</f>
        <v>2</v>
      </c>
      <c r="J34" s="1">
        <f>[1]weight!J34</f>
        <v>0.8075</v>
      </c>
      <c r="K34" s="1">
        <f>[1]weight!K34</f>
        <v>20.638500000000001</v>
      </c>
      <c r="L34" t="str">
        <f>[1]weight!L34</f>
        <v>dark, smooth, wet, plant stuff</v>
      </c>
      <c r="M34" t="str">
        <f>[1]weight!M34</f>
        <v>25.10.2023</v>
      </c>
      <c r="N34">
        <f>[1]weight!N34</f>
        <v>2</v>
      </c>
      <c r="O34" s="1">
        <f>[1]weight!O34</f>
        <v>7.7961999999999998</v>
      </c>
      <c r="P34" s="1">
        <f>[1]weight!P34</f>
        <v>0.6475871110886996</v>
      </c>
      <c r="Q34" s="1">
        <f>[1]weight!Q34</f>
        <v>64.75871110886996</v>
      </c>
      <c r="R34" s="1">
        <f>[1]weight!R34</f>
        <v>1.8375806659321479</v>
      </c>
      <c r="S34" s="1">
        <f>[1]weight!S34</f>
        <v>183.75806659321478</v>
      </c>
      <c r="T34">
        <f>[1]weight!T34</f>
        <v>3</v>
      </c>
      <c r="U34">
        <f>[1]weight!U34</f>
        <v>13.820399999999999</v>
      </c>
      <c r="V34">
        <f>[1]weight!V34</f>
        <v>17.793399999999998</v>
      </c>
      <c r="W34" t="str">
        <f>[1]weight!W34</f>
        <v>26.10.2023</v>
      </c>
      <c r="X34">
        <f>[1]weight!X34</f>
        <v>17.057700000000001</v>
      </c>
      <c r="Y34" t="str">
        <f>[1]weight!Y34</f>
        <v>brown, some mass left, some OM left</v>
      </c>
      <c r="Z34">
        <f>[1]weight!Z34</f>
        <v>0.1851749307827833</v>
      </c>
      <c r="AA34">
        <f>[1]weight!AA34</f>
        <v>18.517493078278331</v>
      </c>
    </row>
    <row r="35" spans="1:27" x14ac:dyDescent="0.25">
      <c r="A35">
        <f>[1]weight!A35</f>
        <v>10</v>
      </c>
      <c r="B35">
        <f>[1]weight!B35</f>
        <v>0</v>
      </c>
      <c r="C35" t="str">
        <f>[1]weight!C35</f>
        <v>B</v>
      </c>
      <c r="D35">
        <f>[1]weight!D35</f>
        <v>1</v>
      </c>
      <c r="E35" t="str">
        <f>[1]weight!E35</f>
        <v>NA</v>
      </c>
      <c r="F35" t="str">
        <f>[1]weight!F35</f>
        <v>NA</v>
      </c>
      <c r="G35" t="str">
        <f>[1]weight!G35</f>
        <v>NA</v>
      </c>
      <c r="H35" t="str">
        <f>[1]weight!H35</f>
        <v>23.10.2023</v>
      </c>
      <c r="I35">
        <f>[1]weight!I35</f>
        <v>2</v>
      </c>
      <c r="J35" s="1">
        <f>[1]weight!J35</f>
        <v>0.81010000000000004</v>
      </c>
      <c r="K35" s="1">
        <f>[1]weight!K35</f>
        <v>19.978999999999999</v>
      </c>
      <c r="L35" t="str">
        <f>[1]weight!L35</f>
        <v>dark, wet, smooth, homogenous, plant</v>
      </c>
      <c r="M35" t="str">
        <f>[1]weight!M35</f>
        <v>25.10.2023</v>
      </c>
      <c r="N35">
        <f>[1]weight!N35</f>
        <v>2</v>
      </c>
      <c r="O35" s="1">
        <f>[1]weight!O35</f>
        <v>3.234</v>
      </c>
      <c r="P35" s="1">
        <f>[1]weight!P35</f>
        <v>0.87355038630281323</v>
      </c>
      <c r="Q35" s="1">
        <f>[1]weight!Q35</f>
        <v>87.355038630281328</v>
      </c>
      <c r="R35" s="1">
        <f>[1]weight!R35</f>
        <v>6.9082882957217704</v>
      </c>
      <c r="S35" s="1">
        <f>[1]weight!S35</f>
        <v>690.82882957217703</v>
      </c>
      <c r="T35">
        <f>[1]weight!T35</f>
        <v>3</v>
      </c>
      <c r="U35">
        <f>[1]weight!U35</f>
        <v>14.8066</v>
      </c>
      <c r="V35">
        <f>[1]weight!V35</f>
        <v>17.270199999999999</v>
      </c>
      <c r="W35" t="str">
        <f>[1]weight!W35</f>
        <v>26.10.2023</v>
      </c>
      <c r="X35">
        <f>[1]weight!X35</f>
        <v>15.995200000000001</v>
      </c>
      <c r="Y35" t="str">
        <f>[1]weight!Y35</f>
        <v>orange brown, roots still, did it burn?</v>
      </c>
      <c r="Z35">
        <f>[1]weight!Z35</f>
        <v>0.51753531417437848</v>
      </c>
      <c r="AA35">
        <f>[1]weight!AA35</f>
        <v>51.753531417437848</v>
      </c>
    </row>
    <row r="36" spans="1:27" x14ac:dyDescent="0.25">
      <c r="A36">
        <f>[1]weight!A36</f>
        <v>10</v>
      </c>
      <c r="B36">
        <f>[1]weight!B36</f>
        <v>10</v>
      </c>
      <c r="C36" t="str">
        <f>[1]weight!C36</f>
        <v>B</v>
      </c>
      <c r="D36">
        <f>[1]weight!D36</f>
        <v>1</v>
      </c>
      <c r="E36" t="str">
        <f>[1]weight!E36</f>
        <v>NA</v>
      </c>
      <c r="F36" t="str">
        <f>[1]weight!F36</f>
        <v>NA</v>
      </c>
      <c r="G36" t="str">
        <f>[1]weight!G36</f>
        <v>NA</v>
      </c>
      <c r="H36" t="str">
        <f>[1]weight!H36</f>
        <v>16.10.2023</v>
      </c>
      <c r="I36">
        <f>[1]weight!I36</f>
        <v>1</v>
      </c>
      <c r="J36" s="1">
        <f>[1]weight!J36</f>
        <v>0.80930000000000002</v>
      </c>
      <c r="K36" s="1">
        <f>[1]weight!K36</f>
        <v>23.640999999999998</v>
      </c>
      <c r="L36" t="str">
        <f>[1]weight!L36</f>
        <v>very wet soil, homogenous, smooth texture, givent to Helene after for isotope</v>
      </c>
      <c r="M36" t="str">
        <f>[1]weight!M36</f>
        <v>25.10.2023</v>
      </c>
      <c r="N36">
        <f>[1]weight!N36</f>
        <v>2</v>
      </c>
      <c r="O36" s="1">
        <f>[1]weight!O36</f>
        <v>14.4916</v>
      </c>
      <c r="P36" s="1">
        <f>[1]weight!P36</f>
        <v>0.40073231515831054</v>
      </c>
      <c r="Q36" s="1">
        <f>[1]weight!Q36</f>
        <v>40.073231515831054</v>
      </c>
      <c r="R36" s="1">
        <f>[1]weight!R36</f>
        <v>0.66870336127697816</v>
      </c>
      <c r="S36" s="1">
        <f>[1]weight!S36</f>
        <v>66.870336127697811</v>
      </c>
      <c r="T36">
        <f>[1]weight!T36</f>
        <v>3</v>
      </c>
      <c r="U36">
        <f>[1]weight!U36</f>
        <v>16.587700000000002</v>
      </c>
      <c r="V36">
        <f>[1]weight!V36</f>
        <v>23.209599999999998</v>
      </c>
      <c r="W36" t="str">
        <f>[1]weight!W36</f>
        <v>26.10.2023</v>
      </c>
      <c r="X36">
        <f>[1]weight!X36</f>
        <v>22.737500000000001</v>
      </c>
      <c r="Y36" t="str">
        <f>[1]weight!Y36</f>
        <v>orange, brown, no OM left, a lot of mass</v>
      </c>
      <c r="Z36">
        <f>[1]weight!Z36</f>
        <v>7.1293737446955968E-2</v>
      </c>
      <c r="AA36">
        <f>[1]weight!AA36</f>
        <v>7.1293737446955969</v>
      </c>
    </row>
    <row r="37" spans="1:27" x14ac:dyDescent="0.25">
      <c r="A37">
        <f>[1]weight!A37</f>
        <v>10</v>
      </c>
      <c r="B37">
        <f>[1]weight!B37</f>
        <v>20</v>
      </c>
      <c r="C37" t="str">
        <f>[1]weight!C37</f>
        <v>B</v>
      </c>
      <c r="D37">
        <f>[1]weight!D37</f>
        <v>1</v>
      </c>
      <c r="E37" t="str">
        <f>[1]weight!E37</f>
        <v>NA</v>
      </c>
      <c r="F37" t="str">
        <f>[1]weight!F37</f>
        <v>NA</v>
      </c>
      <c r="G37" t="str">
        <f>[1]weight!G37</f>
        <v>NA</v>
      </c>
      <c r="H37" t="str">
        <f>[1]weight!H37</f>
        <v>23.10.2023</v>
      </c>
      <c r="I37">
        <f>[1]weight!I37</f>
        <v>2</v>
      </c>
      <c r="J37" s="1">
        <f>[1]weight!J37</f>
        <v>0.81169999999999998</v>
      </c>
      <c r="K37" s="1">
        <f>[1]weight!K37</f>
        <v>19.0901</v>
      </c>
      <c r="L37" t="str">
        <f>[1]weight!L37</f>
        <v>dark, wet, homogenous, plant stuff</v>
      </c>
      <c r="M37" t="str">
        <f>[1]weight!M37</f>
        <v>25.10.2023</v>
      </c>
      <c r="N37">
        <f>[1]weight!N37</f>
        <v>2</v>
      </c>
      <c r="O37" s="1">
        <f>[1]weight!O37</f>
        <v>9.2738999999999994</v>
      </c>
      <c r="P37" s="1">
        <f>[1]weight!P37</f>
        <v>0.53703825280112039</v>
      </c>
      <c r="Q37" s="1">
        <f>[1]weight!Q37</f>
        <v>53.703825280112042</v>
      </c>
      <c r="R37" s="1">
        <f>[1]weight!R37</f>
        <v>1.1600056722838035</v>
      </c>
      <c r="S37" s="1">
        <f>[1]weight!S37</f>
        <v>116.00056722838035</v>
      </c>
      <c r="T37">
        <f>[1]weight!T37</f>
        <v>3</v>
      </c>
      <c r="U37">
        <f>[1]weight!U37</f>
        <v>13.382099999999999</v>
      </c>
      <c r="V37">
        <f>[1]weight!V37</f>
        <v>16.833200000000001</v>
      </c>
      <c r="W37" t="str">
        <f>[1]weight!W37</f>
        <v>26.10.2023</v>
      </c>
      <c r="X37">
        <f>[1]weight!X37</f>
        <v>16.432500000000001</v>
      </c>
      <c r="Y37" t="str">
        <f>[1]weight!Y37</f>
        <v>orange, some mass, big rock in sample</v>
      </c>
      <c r="Z37">
        <f>[1]weight!Z37</f>
        <v>0.1161079076236563</v>
      </c>
      <c r="AA37">
        <f>[1]weight!AA37</f>
        <v>11.61079076236563</v>
      </c>
    </row>
    <row r="38" spans="1:27" x14ac:dyDescent="0.25">
      <c r="A38">
        <f>[1]weight!A38</f>
        <v>10</v>
      </c>
      <c r="B38">
        <f>[1]weight!B38</f>
        <v>30</v>
      </c>
      <c r="C38" t="str">
        <f>[1]weight!C38</f>
        <v>B</v>
      </c>
      <c r="D38">
        <f>[1]weight!D38</f>
        <v>0</v>
      </c>
      <c r="E38">
        <f>[1]weight!E38</f>
        <v>55.250086979999999</v>
      </c>
      <c r="F38">
        <f>[1]weight!F38</f>
        <v>-4.4845200329999999</v>
      </c>
      <c r="G38">
        <f>[1]weight!G38</f>
        <v>328.90618899999998</v>
      </c>
      <c r="H38" t="str">
        <f>[1]weight!H38</f>
        <v>NA</v>
      </c>
      <c r="I38" t="str">
        <f>[1]weight!I38</f>
        <v>NA</v>
      </c>
      <c r="J38" s="1" t="str">
        <f>[1]weight!J38</f>
        <v>NA</v>
      </c>
      <c r="K38" s="1" t="str">
        <f>[1]weight!K38</f>
        <v>NA</v>
      </c>
      <c r="L38" t="str">
        <f>[1]weight!L38</f>
        <v>NA</v>
      </c>
      <c r="M38" t="str">
        <f>[1]weight!M38</f>
        <v>NA</v>
      </c>
      <c r="N38" t="str">
        <f>[1]weight!N38</f>
        <v>NA</v>
      </c>
      <c r="O38" s="1" t="str">
        <f>[1]weight!O38</f>
        <v>NA</v>
      </c>
      <c r="P38" s="1" t="str">
        <f>[1]weight!P38</f>
        <v>NA</v>
      </c>
      <c r="Q38" s="1" t="str">
        <f>[1]weight!Q38</f>
        <v>NA</v>
      </c>
      <c r="R38" s="1" t="str">
        <f>[1]weight!R38</f>
        <v>NA</v>
      </c>
      <c r="S38" s="1" t="str">
        <f>[1]weight!S38</f>
        <v>NA</v>
      </c>
      <c r="T38" t="str">
        <f>[1]weight!T38</f>
        <v>NA</v>
      </c>
      <c r="U38" t="str">
        <f>[1]weight!U38</f>
        <v>NA</v>
      </c>
      <c r="V38" t="str">
        <f>[1]weight!V38</f>
        <v>NA</v>
      </c>
      <c r="W38" t="str">
        <f>[1]weight!W38</f>
        <v>NA</v>
      </c>
      <c r="X38" t="str">
        <f>[1]weight!X38</f>
        <v>NA</v>
      </c>
      <c r="Y38" t="str">
        <f>[1]weight!Y38</f>
        <v>NA</v>
      </c>
      <c r="Z38" t="str">
        <f>[1]weight!Z38</f>
        <v>NA</v>
      </c>
      <c r="AA38" t="str">
        <f>[1]weight!AA38</f>
        <v>NA</v>
      </c>
    </row>
    <row r="39" spans="1:27" x14ac:dyDescent="0.25">
      <c r="A39">
        <f>[1]weight!A39</f>
        <v>10</v>
      </c>
      <c r="B39">
        <f>[1]weight!B39</f>
        <v>40</v>
      </c>
      <c r="C39" t="str">
        <f>[1]weight!C39</f>
        <v>B</v>
      </c>
      <c r="D39">
        <f>[1]weight!D39</f>
        <v>0</v>
      </c>
      <c r="E39">
        <f>[1]weight!E39</f>
        <v>55.250025039999997</v>
      </c>
      <c r="F39">
        <f>[1]weight!F39</f>
        <v>-4.4846050259999997</v>
      </c>
      <c r="G39">
        <f>[1]weight!G39</f>
        <v>341.68426499999998</v>
      </c>
      <c r="H39" t="str">
        <f>[1]weight!H39</f>
        <v>NA</v>
      </c>
      <c r="I39" t="str">
        <f>[1]weight!I39</f>
        <v>NA</v>
      </c>
      <c r="J39" s="1" t="str">
        <f>[1]weight!J39</f>
        <v>NA</v>
      </c>
      <c r="K39" s="1" t="str">
        <f>[1]weight!K39</f>
        <v>NA</v>
      </c>
      <c r="L39" t="str">
        <f>[1]weight!L39</f>
        <v>NA</v>
      </c>
      <c r="M39" t="str">
        <f>[1]weight!M39</f>
        <v>NA</v>
      </c>
      <c r="N39" t="str">
        <f>[1]weight!N39</f>
        <v>NA</v>
      </c>
      <c r="O39" s="1" t="str">
        <f>[1]weight!O39</f>
        <v>NA</v>
      </c>
      <c r="P39" s="1" t="str">
        <f>[1]weight!P39</f>
        <v>NA</v>
      </c>
      <c r="Q39" s="1" t="str">
        <f>[1]weight!Q39</f>
        <v>NA</v>
      </c>
      <c r="R39" s="1" t="str">
        <f>[1]weight!R39</f>
        <v>NA</v>
      </c>
      <c r="S39" s="1" t="str">
        <f>[1]weight!S39</f>
        <v>NA</v>
      </c>
      <c r="T39" t="str">
        <f>[1]weight!T39</f>
        <v>NA</v>
      </c>
      <c r="U39" t="str">
        <f>[1]weight!U39</f>
        <v>NA</v>
      </c>
      <c r="V39" t="str">
        <f>[1]weight!V39</f>
        <v>NA</v>
      </c>
      <c r="W39" t="str">
        <f>[1]weight!W39</f>
        <v>NA</v>
      </c>
      <c r="X39" t="str">
        <f>[1]weight!X39</f>
        <v>NA</v>
      </c>
      <c r="Y39" t="str">
        <f>[1]weight!Y39</f>
        <v>NA</v>
      </c>
      <c r="Z39" t="str">
        <f>[1]weight!Z39</f>
        <v>NA</v>
      </c>
      <c r="AA39" t="str">
        <f>[1]weight!AA39</f>
        <v>NA</v>
      </c>
    </row>
    <row r="40" spans="1:27" x14ac:dyDescent="0.25">
      <c r="A40">
        <f>[1]weight!A40</f>
        <v>10</v>
      </c>
      <c r="B40">
        <f>[1]weight!B40</f>
        <v>50</v>
      </c>
      <c r="C40" t="str">
        <f>[1]weight!C40</f>
        <v>B</v>
      </c>
      <c r="D40">
        <f>[1]weight!D40</f>
        <v>1</v>
      </c>
      <c r="E40">
        <f>[1]weight!E40</f>
        <v>55.249939040000001</v>
      </c>
      <c r="F40">
        <f>[1]weight!F40</f>
        <v>-4.4846600109999999</v>
      </c>
      <c r="G40">
        <f>[1]weight!G40</f>
        <v>346.04257200000001</v>
      </c>
      <c r="H40" t="str">
        <f>[1]weight!H40</f>
        <v>23.10.2023</v>
      </c>
      <c r="I40">
        <f>[1]weight!I40</f>
        <v>2</v>
      </c>
      <c r="J40" s="1">
        <f>[1]weight!J40</f>
        <v>0.80279999999999996</v>
      </c>
      <c r="K40" s="1">
        <f>[1]weight!K40</f>
        <v>19.061599999999999</v>
      </c>
      <c r="L40" t="str">
        <f>[1]weight!L40</f>
        <v>wet soil, dark, homogenous, grass, roots</v>
      </c>
      <c r="M40" t="str">
        <f>[1]weight!M40</f>
        <v>25.10.2023</v>
      </c>
      <c r="N40">
        <f>[1]weight!N40</f>
        <v>2</v>
      </c>
      <c r="O40" s="1">
        <f>[1]weight!O40</f>
        <v>2.9584000000000001</v>
      </c>
      <c r="P40" s="1">
        <f>[1]weight!P40</f>
        <v>0.88194185817249759</v>
      </c>
      <c r="Q40" s="1">
        <f>[1]weight!Q40</f>
        <v>88.19418581724976</v>
      </c>
      <c r="R40" s="1">
        <f>[1]weight!R40</f>
        <v>7.4704026721098513</v>
      </c>
      <c r="S40" s="1">
        <f>[1]weight!S40</f>
        <v>747.04026721098512</v>
      </c>
      <c r="T40">
        <f>[1]weight!T40</f>
        <v>3</v>
      </c>
      <c r="U40">
        <f>[1]weight!U40</f>
        <v>11.790900000000001</v>
      </c>
      <c r="V40">
        <f>[1]weight!V40</f>
        <v>12.704499999999999</v>
      </c>
      <c r="W40" t="str">
        <f>[1]weight!W40</f>
        <v>26.10.2023</v>
      </c>
      <c r="X40">
        <f>[1]weight!X40</f>
        <v>12.271699999999999</v>
      </c>
      <c r="Y40" t="str">
        <f>[1]weight!Y40</f>
        <v>orange, some OM left</v>
      </c>
      <c r="Z40">
        <f>[1]weight!Z40</f>
        <v>0.47373029772329339</v>
      </c>
      <c r="AA40">
        <f>[1]weight!AA40</f>
        <v>47.373029772329339</v>
      </c>
    </row>
    <row r="41" spans="1:27" x14ac:dyDescent="0.25">
      <c r="A41">
        <f>[1]weight!A41</f>
        <v>10</v>
      </c>
      <c r="B41">
        <f>[1]weight!B41</f>
        <v>60</v>
      </c>
      <c r="C41" t="str">
        <f>[1]weight!C41</f>
        <v>B</v>
      </c>
      <c r="D41">
        <f>[1]weight!D41</f>
        <v>1</v>
      </c>
      <c r="E41">
        <f>[1]weight!E41</f>
        <v>55.249828979999997</v>
      </c>
      <c r="F41">
        <f>[1]weight!F41</f>
        <v>-4.4846640339999997</v>
      </c>
      <c r="G41">
        <f>[1]weight!G41</f>
        <v>346.106537</v>
      </c>
      <c r="H41" t="str">
        <f>[1]weight!H41</f>
        <v>23.10.2023</v>
      </c>
      <c r="I41">
        <f>[1]weight!I41</f>
        <v>2</v>
      </c>
      <c r="J41" s="1">
        <f>[1]weight!J41</f>
        <v>0.80559999999999998</v>
      </c>
      <c r="K41" s="1">
        <f>[1]weight!K41</f>
        <v>20.2044</v>
      </c>
      <c r="L41" t="str">
        <f>[1]weight!L41</f>
        <v>very wet, smooth, dark, grass, roots</v>
      </c>
      <c r="M41" t="str">
        <f>[1]weight!M41</f>
        <v>25.10.2023</v>
      </c>
      <c r="N41">
        <f>[1]weight!N41</f>
        <v>2</v>
      </c>
      <c r="O41" s="1">
        <f>[1]weight!O41</f>
        <v>10.8019</v>
      </c>
      <c r="P41" s="1">
        <f>[1]weight!P41</f>
        <v>0.48469492958327315</v>
      </c>
      <c r="Q41" s="1">
        <f>[1]weight!Q41</f>
        <v>48.469492958327315</v>
      </c>
      <c r="R41" s="1">
        <f>[1]weight!R41</f>
        <v>0.94059802126786907</v>
      </c>
      <c r="S41" s="1">
        <f>[1]weight!S41</f>
        <v>94.059802126786906</v>
      </c>
      <c r="T41">
        <f>[1]weight!T41</f>
        <v>3</v>
      </c>
      <c r="U41">
        <f>[1]weight!U41</f>
        <v>17.575600000000001</v>
      </c>
      <c r="V41">
        <f>[1]weight!V41</f>
        <v>24.433199999999999</v>
      </c>
      <c r="W41" t="str">
        <f>[1]weight!W41</f>
        <v>26.10.2023</v>
      </c>
      <c r="X41">
        <f>[1]weight!X41</f>
        <v>23.750599999999999</v>
      </c>
      <c r="Y41" t="str">
        <f>[1]weight!Y41</f>
        <v>orange, rock in sample, a lot of mass</v>
      </c>
      <c r="Z41">
        <f>[1]weight!Z41</f>
        <v>9.9539197386841013E-2</v>
      </c>
      <c r="AA41">
        <f>[1]weight!AA41</f>
        <v>9.9539197386841014</v>
      </c>
    </row>
    <row r="42" spans="1:27" x14ac:dyDescent="0.25">
      <c r="A42">
        <f>[1]weight!A42</f>
        <v>10</v>
      </c>
      <c r="B42">
        <f>[1]weight!B42</f>
        <v>70</v>
      </c>
      <c r="C42" t="str">
        <f>[1]weight!C42</f>
        <v>B</v>
      </c>
      <c r="D42">
        <f>[1]weight!D42</f>
        <v>1</v>
      </c>
      <c r="E42">
        <f>[1]weight!E42</f>
        <v>55.249716999999997</v>
      </c>
      <c r="F42">
        <f>[1]weight!F42</f>
        <v>-4.4847170079999996</v>
      </c>
      <c r="G42">
        <f>[1]weight!G42</f>
        <v>332.89868200000001</v>
      </c>
      <c r="H42" t="str">
        <f>[1]weight!H42</f>
        <v>23.10.2023</v>
      </c>
      <c r="I42">
        <f>[1]weight!I42</f>
        <v>2</v>
      </c>
      <c r="J42" s="1">
        <f>[1]weight!J42</f>
        <v>0.80800000000000005</v>
      </c>
      <c r="K42" s="1">
        <f>[1]weight!K42</f>
        <v>19.068300000000001</v>
      </c>
      <c r="L42" t="str">
        <f>[1]weight!L42</f>
        <v>wet soil, smooth, dark, grass, roots</v>
      </c>
      <c r="M42" t="str">
        <f>[1]weight!M42</f>
        <v>25.10.2023</v>
      </c>
      <c r="N42">
        <f>[1]weight!N42</f>
        <v>2</v>
      </c>
      <c r="O42" s="1">
        <f>[1]weight!O42</f>
        <v>7.8395999999999999</v>
      </c>
      <c r="P42" s="1">
        <f>[1]weight!P42</f>
        <v>0.6149241797779883</v>
      </c>
      <c r="Q42" s="1">
        <f>[1]weight!Q42</f>
        <v>61.49241797779883</v>
      </c>
      <c r="R42" s="1">
        <f>[1]weight!R42</f>
        <v>1.596891176972524</v>
      </c>
      <c r="S42" s="1">
        <f>[1]weight!S42</f>
        <v>159.68911769725241</v>
      </c>
      <c r="T42">
        <f>[1]weight!T42</f>
        <v>3</v>
      </c>
      <c r="U42">
        <f>[1]weight!U42</f>
        <v>18.959399999999999</v>
      </c>
      <c r="V42">
        <f>[1]weight!V42</f>
        <v>23.724799999999998</v>
      </c>
      <c r="W42" t="str">
        <f>[1]weight!W42</f>
        <v>26.10.2023</v>
      </c>
      <c r="X42">
        <f>[1]weight!X42</f>
        <v>22.850200000000001</v>
      </c>
      <c r="Y42" t="str">
        <f>[1]weight!Y42</f>
        <v>brown grey, lot of mass, rocky specs</v>
      </c>
      <c r="Z42">
        <f>[1]weight!Z42</f>
        <v>0.18353128803458207</v>
      </c>
      <c r="AA42">
        <f>[1]weight!AA42</f>
        <v>18.353128803458208</v>
      </c>
    </row>
    <row r="43" spans="1:27" x14ac:dyDescent="0.25">
      <c r="A43">
        <f>[1]weight!A43</f>
        <v>10</v>
      </c>
      <c r="B43">
        <f>[1]weight!B43</f>
        <v>80</v>
      </c>
      <c r="C43" t="str">
        <f>[1]weight!C43</f>
        <v>B</v>
      </c>
      <c r="D43">
        <f>[1]weight!D43</f>
        <v>1</v>
      </c>
      <c r="E43">
        <f>[1]weight!E43</f>
        <v>55.249664029999998</v>
      </c>
      <c r="F43">
        <f>[1]weight!F43</f>
        <v>-4.4847579949999998</v>
      </c>
      <c r="G43">
        <f>[1]weight!G43</f>
        <v>325.21716300000003</v>
      </c>
      <c r="H43" t="str">
        <f>[1]weight!H43</f>
        <v>23.10.2023</v>
      </c>
      <c r="I43">
        <f>[1]weight!I43</f>
        <v>2</v>
      </c>
      <c r="J43" s="1">
        <f>[1]weight!J43</f>
        <v>0.80459999999999998</v>
      </c>
      <c r="K43" s="1">
        <f>[1]weight!K43</f>
        <v>20.1967</v>
      </c>
      <c r="L43" t="str">
        <f>[1]weight!L43</f>
        <v>dark, plant material, crumbly, dense, drier</v>
      </c>
      <c r="M43" t="str">
        <f>[1]weight!M43</f>
        <v>25.10.2023</v>
      </c>
      <c r="N43">
        <f>[1]weight!N43</f>
        <v>2</v>
      </c>
      <c r="O43" s="1">
        <f>[1]weight!O43</f>
        <v>10.8895</v>
      </c>
      <c r="P43" s="1">
        <f>[1]weight!P43</f>
        <v>0.47994802007002851</v>
      </c>
      <c r="Q43" s="1">
        <f>[1]weight!Q43</f>
        <v>47.994802007002853</v>
      </c>
      <c r="R43" s="1">
        <f>[1]weight!R43</f>
        <v>0.92288470882210039</v>
      </c>
      <c r="S43" s="1">
        <f>[1]weight!S43</f>
        <v>92.288470882210035</v>
      </c>
      <c r="T43">
        <f>[1]weight!T43</f>
        <v>3</v>
      </c>
      <c r="U43">
        <f>[1]weight!U43</f>
        <v>16.334</v>
      </c>
      <c r="V43">
        <f>[1]weight!V43</f>
        <v>21.478400000000001</v>
      </c>
      <c r="W43" t="str">
        <f>[1]weight!W43</f>
        <v>26.10.2023</v>
      </c>
      <c r="X43">
        <f>[1]weight!X43</f>
        <v>20.9192</v>
      </c>
      <c r="Y43" t="str">
        <f>[1]weight!Y43</f>
        <v>light brown, organic material, lot of mass</v>
      </c>
      <c r="Z43">
        <f>[1]weight!Z43</f>
        <v>0.1087007231163985</v>
      </c>
      <c r="AA43">
        <f>[1]weight!AA43</f>
        <v>10.87007231163985</v>
      </c>
    </row>
    <row r="44" spans="1:27" x14ac:dyDescent="0.25">
      <c r="A44">
        <f>[1]weight!A44</f>
        <v>10</v>
      </c>
      <c r="B44">
        <f>[1]weight!B44</f>
        <v>90</v>
      </c>
      <c r="C44" t="str">
        <f>[1]weight!C44</f>
        <v>B</v>
      </c>
      <c r="D44">
        <f>[1]weight!D44</f>
        <v>1</v>
      </c>
      <c r="E44">
        <f>[1]weight!E44</f>
        <v>55.249564030000002</v>
      </c>
      <c r="F44">
        <f>[1]weight!F44</f>
        <v>-4.4848389639999997</v>
      </c>
      <c r="G44">
        <f>[1]weight!G44</f>
        <v>322.37402300000002</v>
      </c>
      <c r="H44" t="str">
        <f>[1]weight!H44</f>
        <v>12.10.2023</v>
      </c>
      <c r="I44">
        <f>[1]weight!I44</f>
        <v>1</v>
      </c>
      <c r="J44" s="1">
        <f>[1]weight!J44</f>
        <v>0.82509999999999994</v>
      </c>
      <c r="K44" s="1">
        <f>[1]weight!K44</f>
        <v>20.3186</v>
      </c>
      <c r="L44">
        <f>[1]weight!L44</f>
        <v>0</v>
      </c>
      <c r="M44" t="str">
        <f>[1]weight!M44</f>
        <v>25.10.2023</v>
      </c>
      <c r="N44">
        <f>[1]weight!N44</f>
        <v>2</v>
      </c>
      <c r="O44" s="1">
        <f>[1]weight!O44</f>
        <v>12.631399999999999</v>
      </c>
      <c r="P44" s="1">
        <f>[1]weight!P44</f>
        <v>0.39434683355990457</v>
      </c>
      <c r="Q44" s="1">
        <f>[1]weight!Q44</f>
        <v>39.434683355990458</v>
      </c>
      <c r="R44" s="1">
        <f>[1]weight!R44</f>
        <v>0.6511100005929038</v>
      </c>
      <c r="S44" s="1">
        <f>[1]weight!S44</f>
        <v>65.111000059290376</v>
      </c>
      <c r="T44">
        <f>[1]weight!T44</f>
        <v>3</v>
      </c>
      <c r="U44">
        <f>[1]weight!U44</f>
        <v>17.456399999999999</v>
      </c>
      <c r="V44">
        <f>[1]weight!V44</f>
        <v>22.4924</v>
      </c>
      <c r="W44" t="str">
        <f>[1]weight!W44</f>
        <v>26.10.2023</v>
      </c>
      <c r="X44">
        <f>[1]weight!X44</f>
        <v>22.153600000000001</v>
      </c>
      <c r="Y44" t="str">
        <f>[1]weight!Y44</f>
        <v>orange, a lot of mass, specs</v>
      </c>
      <c r="Z44">
        <f>[1]weight!Z44</f>
        <v>6.727561556791084E-2</v>
      </c>
      <c r="AA44">
        <f>[1]weight!AA44</f>
        <v>6.727561556791084</v>
      </c>
    </row>
    <row r="45" spans="1:27" x14ac:dyDescent="0.25">
      <c r="A45">
        <f>[1]weight!A45</f>
        <v>10</v>
      </c>
      <c r="B45">
        <f>[1]weight!B45</f>
        <v>100</v>
      </c>
      <c r="C45" t="str">
        <f>[1]weight!C45</f>
        <v>B</v>
      </c>
      <c r="D45">
        <f>[1]weight!D45</f>
        <v>1</v>
      </c>
      <c r="E45">
        <f>[1]weight!E45</f>
        <v>55.249503009999998</v>
      </c>
      <c r="F45">
        <f>[1]weight!F45</f>
        <v>-4.4848600029999997</v>
      </c>
      <c r="G45">
        <f>[1]weight!G45</f>
        <v>323.51858499999997</v>
      </c>
      <c r="H45" t="str">
        <f>[1]weight!H45</f>
        <v>12.10.2023</v>
      </c>
      <c r="I45">
        <f>[1]weight!I45</f>
        <v>1</v>
      </c>
      <c r="J45" s="1">
        <f>[1]weight!J45</f>
        <v>0.80569999999999997</v>
      </c>
      <c r="K45" s="1">
        <f>[1]weight!K45</f>
        <v>19.712599999999998</v>
      </c>
      <c r="L45" t="str">
        <f>[1]weight!L45</f>
        <v>pore water already extracted, cannot determine weight</v>
      </c>
      <c r="M45" t="str">
        <f>[1]weight!M45</f>
        <v>25.10.2023</v>
      </c>
      <c r="N45">
        <f>[1]weight!N45</f>
        <v>2</v>
      </c>
      <c r="O45" s="1">
        <f>[1]weight!O45</f>
        <v>10.315</v>
      </c>
      <c r="P45" s="1">
        <f>[1]weight!P45</f>
        <v>0.49704605197044466</v>
      </c>
      <c r="Q45" s="1">
        <f>[1]weight!Q45</f>
        <v>49.704605197044465</v>
      </c>
      <c r="R45" s="1">
        <f>[1]weight!R45</f>
        <v>0.98825360436625187</v>
      </c>
      <c r="S45" s="1">
        <f>[1]weight!S45</f>
        <v>98.825360436625189</v>
      </c>
      <c r="T45">
        <f>[1]weight!T45</f>
        <v>3</v>
      </c>
      <c r="U45">
        <f>[1]weight!U45</f>
        <v>19.104900000000001</v>
      </c>
      <c r="V45">
        <f>[1]weight!V45</f>
        <v>22.465800000000002</v>
      </c>
      <c r="W45" t="str">
        <f>[1]weight!W45</f>
        <v>26.10.2023</v>
      </c>
      <c r="X45">
        <f>[1]weight!X45</f>
        <v>22.0075</v>
      </c>
      <c r="Y45" t="str">
        <f>[1]weight!Y45</f>
        <v>brown, orange, sandy, lot of mass</v>
      </c>
      <c r="Z45">
        <f>[1]weight!Z45</f>
        <v>0.13636228391204772</v>
      </c>
      <c r="AA45">
        <f>[1]weight!AA45</f>
        <v>13.636228391204771</v>
      </c>
    </row>
    <row r="46" spans="1:27" x14ac:dyDescent="0.25">
      <c r="A46">
        <f>[1]weight!A46</f>
        <v>20</v>
      </c>
      <c r="B46">
        <f>[1]weight!B46</f>
        <v>0</v>
      </c>
      <c r="C46" t="str">
        <f>[1]weight!C46</f>
        <v>T</v>
      </c>
      <c r="D46">
        <f>[1]weight!D46</f>
        <v>1</v>
      </c>
      <c r="E46">
        <f>[1]weight!E46</f>
        <v>55.250364001840303</v>
      </c>
      <c r="F46">
        <f>[1]weight!F46</f>
        <v>-4.4841789733618498</v>
      </c>
      <c r="G46">
        <f>[1]weight!G46</f>
        <v>334.29718000000003</v>
      </c>
      <c r="H46" t="str">
        <f>[1]weight!H46</f>
        <v>12.10.2023</v>
      </c>
      <c r="I46">
        <f>[1]weight!I46</f>
        <v>1</v>
      </c>
      <c r="J46" s="1">
        <f>[1]weight!J46</f>
        <v>0.81630000000000003</v>
      </c>
      <c r="K46" s="1">
        <f>[1]weight!K46</f>
        <v>20.038699999999999</v>
      </c>
      <c r="L46" t="str">
        <f>[1]weight!L46</f>
        <v>very dry, crumbly, white mineral specs</v>
      </c>
      <c r="M46" t="str">
        <f>[1]weight!M46</f>
        <v>25.10.2023</v>
      </c>
      <c r="N46">
        <f>[1]weight!N46</f>
        <v>2</v>
      </c>
      <c r="O46" s="1">
        <f>[1]weight!O46</f>
        <v>14.388299999999999</v>
      </c>
      <c r="P46" s="1">
        <f>[1]weight!P46</f>
        <v>0.29394872648576659</v>
      </c>
      <c r="Q46" s="1">
        <f>[1]weight!Q46</f>
        <v>29.394872648576658</v>
      </c>
      <c r="R46" s="1">
        <f>[1]weight!R46</f>
        <v>0.41632773356911285</v>
      </c>
      <c r="S46" s="1">
        <f>[1]weight!S46</f>
        <v>41.632773356911287</v>
      </c>
      <c r="T46">
        <f>[1]weight!T46</f>
        <v>3</v>
      </c>
      <c r="U46">
        <f>[1]weight!U46</f>
        <v>15.5215</v>
      </c>
      <c r="V46">
        <f>[1]weight!V46</f>
        <v>22.154299999999999</v>
      </c>
      <c r="W46" t="str">
        <f>[1]weight!W46</f>
        <v>26.10.2023</v>
      </c>
      <c r="X46">
        <f>[1]weight!X46</f>
        <v>21.677900000000001</v>
      </c>
      <c r="Y46" t="str">
        <f>[1]weight!Y46</f>
        <v>brown, crumbly, similar to previous soil just brown</v>
      </c>
      <c r="Z46">
        <f>[1]weight!Z46</f>
        <v>7.182487034133371E-2</v>
      </c>
      <c r="AA46">
        <f>[1]weight!AA46</f>
        <v>7.1824870341333709</v>
      </c>
    </row>
    <row r="47" spans="1:27" x14ac:dyDescent="0.25">
      <c r="A47">
        <f>[1]weight!A47</f>
        <v>20</v>
      </c>
      <c r="B47">
        <f>[1]weight!B47</f>
        <v>10</v>
      </c>
      <c r="C47" t="str">
        <f>[1]weight!C47</f>
        <v>T</v>
      </c>
      <c r="D47">
        <f>[1]weight!D47</f>
        <v>1</v>
      </c>
      <c r="E47">
        <f>[1]weight!E47</f>
        <v>55.250252019613903</v>
      </c>
      <c r="F47">
        <f>[1]weight!F47</f>
        <v>-4.48419297114014</v>
      </c>
      <c r="G47">
        <f>[1]weight!G47</f>
        <v>331.91717499999902</v>
      </c>
      <c r="H47" t="str">
        <f>[1]weight!H47</f>
        <v>23.10.2023</v>
      </c>
      <c r="I47">
        <f>[1]weight!I47</f>
        <v>2</v>
      </c>
      <c r="J47" s="1">
        <f>[1]weight!J47</f>
        <v>0.80389999999999995</v>
      </c>
      <c r="K47" s="1">
        <f>[1]weight!K47</f>
        <v>19.545999999999999</v>
      </c>
      <c r="L47" t="str">
        <f>[1]weight!L47</f>
        <v>moist, crumbly, plant debis, dark, organic</v>
      </c>
      <c r="M47" t="str">
        <f>[1]weight!M47</f>
        <v>25.10.2023</v>
      </c>
      <c r="N47">
        <f>[1]weight!N47</f>
        <v>2</v>
      </c>
      <c r="O47" s="1">
        <f>[1]weight!O47</f>
        <v>5.8179999999999996</v>
      </c>
      <c r="P47" s="1">
        <f>[1]weight!P47</f>
        <v>0.73246861344246372</v>
      </c>
      <c r="Q47" s="1">
        <f>[1]weight!Q47</f>
        <v>73.246861344246369</v>
      </c>
      <c r="R47" s="1">
        <f>[1]weight!R47</f>
        <v>2.7378791807103968</v>
      </c>
      <c r="S47" s="1">
        <f>[1]weight!S47</f>
        <v>273.78791807103966</v>
      </c>
      <c r="T47">
        <f>[1]weight!T47</f>
        <v>3</v>
      </c>
      <c r="U47">
        <f>[1]weight!U47</f>
        <v>10.187799999999999</v>
      </c>
      <c r="V47">
        <f>[1]weight!V47</f>
        <v>13.4382</v>
      </c>
      <c r="W47" t="str">
        <f>[1]weight!W47</f>
        <v>26.10.2023</v>
      </c>
      <c r="X47">
        <f>[1]weight!X47</f>
        <v>12.0566</v>
      </c>
      <c r="Y47" t="str">
        <f>[1]weight!Y47</f>
        <v>brown, grey, at start of ashing, some plant debris</v>
      </c>
      <c r="Z47">
        <f>[1]weight!Z47</f>
        <v>0.42505537779965552</v>
      </c>
      <c r="AA47">
        <f>[1]weight!AA47</f>
        <v>42.50553777996555</v>
      </c>
    </row>
    <row r="48" spans="1:27" x14ac:dyDescent="0.25">
      <c r="A48">
        <f>[1]weight!A48</f>
        <v>20</v>
      </c>
      <c r="B48">
        <f>[1]weight!B48</f>
        <v>20</v>
      </c>
      <c r="C48" t="str">
        <f>[1]weight!C48</f>
        <v>T</v>
      </c>
      <c r="D48">
        <f>[1]weight!D48</f>
        <v>1</v>
      </c>
      <c r="E48">
        <f>[1]weight!E48</f>
        <v>55.250106006860698</v>
      </c>
      <c r="F48">
        <f>[1]weight!F48</f>
        <v>-4.4842839986085803</v>
      </c>
      <c r="G48">
        <f>[1]weight!G48</f>
        <v>331.712311</v>
      </c>
      <c r="H48" t="str">
        <f>[1]weight!H48</f>
        <v>12.10.2023</v>
      </c>
      <c r="I48">
        <f>[1]weight!I48</f>
        <v>1</v>
      </c>
      <c r="J48" s="1">
        <f>[1]weight!J48</f>
        <v>0.80769999999999997</v>
      </c>
      <c r="K48" s="1">
        <f>[1]weight!K48</f>
        <v>20.7897</v>
      </c>
      <c r="L48">
        <f>[1]weight!L48</f>
        <v>0</v>
      </c>
      <c r="M48" t="str">
        <f>[1]weight!M48</f>
        <v>25.10.2023</v>
      </c>
      <c r="N48">
        <f>[1]weight!N48</f>
        <v>2</v>
      </c>
      <c r="O48" s="1">
        <f>[1]weight!O48</f>
        <v>6.9935</v>
      </c>
      <c r="P48" s="1">
        <f>[1]weight!P48</f>
        <v>0.6904313882494244</v>
      </c>
      <c r="Q48" s="1">
        <f>[1]weight!Q48</f>
        <v>69.043138824942446</v>
      </c>
      <c r="R48" s="1">
        <f>[1]weight!R48</f>
        <v>2.2303016586375244</v>
      </c>
      <c r="S48" s="1">
        <f>[1]weight!S48</f>
        <v>223.03016586375244</v>
      </c>
      <c r="T48">
        <f>[1]weight!T48</f>
        <v>3</v>
      </c>
      <c r="U48">
        <f>[1]weight!U48</f>
        <v>12.0022</v>
      </c>
      <c r="V48">
        <f>[1]weight!V48</f>
        <v>14.6471</v>
      </c>
      <c r="W48" t="str">
        <f>[1]weight!W48</f>
        <v>26.10.2023</v>
      </c>
      <c r="X48">
        <f>[1]weight!X48</f>
        <v>13.7904</v>
      </c>
      <c r="Y48" t="str">
        <f>[1]weight!Y48</f>
        <v>orange, dry soil, some OM, ashed?</v>
      </c>
      <c r="Z48">
        <f>[1]weight!Z48</f>
        <v>0.32390638587470227</v>
      </c>
      <c r="AA48">
        <f>[1]weight!AA48</f>
        <v>32.390638587470228</v>
      </c>
    </row>
    <row r="49" spans="1:27" x14ac:dyDescent="0.25">
      <c r="A49">
        <f>[1]weight!A49</f>
        <v>20</v>
      </c>
      <c r="B49">
        <f>[1]weight!B49</f>
        <v>30</v>
      </c>
      <c r="C49" t="str">
        <f>[1]weight!C49</f>
        <v>T</v>
      </c>
      <c r="D49">
        <f>[1]weight!D49</f>
        <v>1</v>
      </c>
      <c r="E49">
        <f>[1]weight!E49</f>
        <v>55.250064013525801</v>
      </c>
      <c r="F49">
        <f>[1]weight!F49</f>
        <v>-4.48438801802694</v>
      </c>
      <c r="G49">
        <f>[1]weight!G49</f>
        <v>329.63696299999901</v>
      </c>
      <c r="H49" t="str">
        <f>[1]weight!H49</f>
        <v>23.10.2023</v>
      </c>
      <c r="I49">
        <f>[1]weight!I49</f>
        <v>2</v>
      </c>
      <c r="J49" s="1">
        <f>[1]weight!J49</f>
        <v>0.80789999999999995</v>
      </c>
      <c r="K49" s="1">
        <f>[1]weight!K49</f>
        <v>20.587900000000001</v>
      </c>
      <c r="L49" t="str">
        <f>[1]weight!L49</f>
        <v>moist, smooth, homogenous, plant, dark</v>
      </c>
      <c r="M49" t="str">
        <f>[1]weight!M49</f>
        <v>25.10.2023</v>
      </c>
      <c r="N49">
        <f>[1]weight!N49</f>
        <v>2</v>
      </c>
      <c r="O49" s="1">
        <f>[1]weight!O49</f>
        <v>3.9218999999999999</v>
      </c>
      <c r="P49" s="1">
        <f>[1]weight!P49</f>
        <v>0.84256825075834174</v>
      </c>
      <c r="Q49" s="1">
        <f>[1]weight!Q49</f>
        <v>84.256825075834172</v>
      </c>
      <c r="R49" s="1">
        <f>[1]weight!R49</f>
        <v>5.3519588953114967</v>
      </c>
      <c r="S49" s="1">
        <f>[1]weight!S49</f>
        <v>535.19588953114965</v>
      </c>
      <c r="T49">
        <f>[1]weight!T49</f>
        <v>3</v>
      </c>
      <c r="U49">
        <f>[1]weight!U49</f>
        <v>12.9429</v>
      </c>
      <c r="V49">
        <f>[1]weight!V49</f>
        <v>16.108599999999999</v>
      </c>
      <c r="W49" t="str">
        <f>[1]weight!W49</f>
        <v>26.10.2023</v>
      </c>
      <c r="X49">
        <f>[1]weight!X49</f>
        <v>14.19</v>
      </c>
      <c r="Y49" t="str">
        <f>[1]weight!Y49</f>
        <v>grey soil, some OM, lot of mass, ashed?</v>
      </c>
      <c r="Z49">
        <f>[1]weight!Z49</f>
        <v>0.60605869160059389</v>
      </c>
      <c r="AA49">
        <f>[1]weight!AA49</f>
        <v>60.605869160059392</v>
      </c>
    </row>
    <row r="50" spans="1:27" x14ac:dyDescent="0.25">
      <c r="A50">
        <f>[1]weight!A50</f>
        <v>20</v>
      </c>
      <c r="B50">
        <f>[1]weight!B50</f>
        <v>40</v>
      </c>
      <c r="C50" t="str">
        <f>[1]weight!C50</f>
        <v>T</v>
      </c>
      <c r="D50">
        <f>[1]weight!D50</f>
        <v>1</v>
      </c>
      <c r="E50">
        <f>[1]weight!E50</f>
        <v>55.249950019642696</v>
      </c>
      <c r="F50">
        <f>[1]weight!F50</f>
        <v>-4.4844659697264397</v>
      </c>
      <c r="G50">
        <f>[1]weight!G50</f>
        <v>328.764252</v>
      </c>
      <c r="H50" t="str">
        <f>[1]weight!H50</f>
        <v>23.10.2023</v>
      </c>
      <c r="I50">
        <f>[1]weight!I50</f>
        <v>2</v>
      </c>
      <c r="J50" s="1">
        <f>[1]weight!J50</f>
        <v>0.80330000000000001</v>
      </c>
      <c r="K50" s="1">
        <f>[1]weight!K50</f>
        <v>20.318999999999999</v>
      </c>
      <c r="L50" t="str">
        <f>[1]weight!L50</f>
        <v>moist, organic, homogenous, smooth</v>
      </c>
      <c r="M50" t="str">
        <f>[1]weight!M50</f>
        <v>25.10.2023</v>
      </c>
      <c r="N50">
        <f>[1]weight!N50</f>
        <v>2</v>
      </c>
      <c r="O50" s="1">
        <f>[1]weight!O50</f>
        <v>3.0783</v>
      </c>
      <c r="P50" s="1">
        <f>[1]weight!P50</f>
        <v>0.88342718939110565</v>
      </c>
      <c r="Q50" s="1">
        <f>[1]weight!Q50</f>
        <v>88.342718939110568</v>
      </c>
      <c r="R50" s="1">
        <f>[1]weight!R50</f>
        <v>7.578329670329671</v>
      </c>
      <c r="S50" s="1">
        <f>[1]weight!S50</f>
        <v>757.83296703296708</v>
      </c>
      <c r="T50">
        <f>[1]weight!T50</f>
        <v>3</v>
      </c>
      <c r="U50">
        <f>[1]weight!U50</f>
        <v>17.208200000000001</v>
      </c>
      <c r="V50">
        <f>[1]weight!V50</f>
        <v>19.521000000000001</v>
      </c>
      <c r="W50" t="str">
        <f>[1]weight!W50</f>
        <v>26.10.2023</v>
      </c>
      <c r="X50" t="str">
        <f>[1]weight!X50</f>
        <v>NA</v>
      </c>
      <c r="Y50" t="str">
        <f>[1]weight!Y50</f>
        <v>disregard, fell over when taking out</v>
      </c>
      <c r="Z50" t="str">
        <f>[1]weight!Z50</f>
        <v>NA</v>
      </c>
      <c r="AA50" t="str">
        <f>[1]weight!AA50</f>
        <v>NA</v>
      </c>
    </row>
    <row r="51" spans="1:27" x14ac:dyDescent="0.25">
      <c r="A51">
        <f>[1]weight!A51</f>
        <v>20</v>
      </c>
      <c r="B51">
        <f>[1]weight!B51</f>
        <v>50</v>
      </c>
      <c r="C51" t="str">
        <f>[1]weight!C51</f>
        <v>T</v>
      </c>
      <c r="D51">
        <f>[1]weight!D51</f>
        <v>1</v>
      </c>
      <c r="E51">
        <f>[1]weight!E51</f>
        <v>55.249882964417303</v>
      </c>
      <c r="F51">
        <f>[1]weight!F51</f>
        <v>-4.4845010060817003</v>
      </c>
      <c r="G51">
        <f>[1]weight!G51</f>
        <v>331.04538000000002</v>
      </c>
      <c r="H51" t="str">
        <f>[1]weight!H51</f>
        <v>23.10.2023</v>
      </c>
      <c r="I51">
        <f>[1]weight!I51</f>
        <v>2</v>
      </c>
      <c r="J51" s="1">
        <f>[1]weight!J51</f>
        <v>0.80859999999999999</v>
      </c>
      <c r="K51" s="1">
        <f>[1]weight!K51</f>
        <v>19.8689</v>
      </c>
      <c r="L51" t="str">
        <f>[1]weight!L51</f>
        <v>moist, dark, dense, plant, few qhite mineral specs</v>
      </c>
      <c r="M51" t="str">
        <f>[1]weight!M51</f>
        <v>25.10.2023</v>
      </c>
      <c r="N51">
        <f>[1]weight!N51</f>
        <v>2</v>
      </c>
      <c r="O51" s="1">
        <f>[1]weight!O51</f>
        <v>3.8925999999999998</v>
      </c>
      <c r="P51" s="1">
        <f>[1]weight!P51</f>
        <v>0.83819771986799785</v>
      </c>
      <c r="Q51" s="1">
        <f>[1]weight!Q51</f>
        <v>83.819771986799779</v>
      </c>
      <c r="R51" s="1">
        <f>[1]weight!R51</f>
        <v>5.1803826199740604</v>
      </c>
      <c r="S51" s="1">
        <f>[1]weight!S51</f>
        <v>518.03826199740604</v>
      </c>
      <c r="T51">
        <f>[1]weight!T51</f>
        <v>3</v>
      </c>
      <c r="U51">
        <f>[1]weight!U51</f>
        <v>14.9055</v>
      </c>
      <c r="V51">
        <f>[1]weight!V51</f>
        <v>18.029800000000002</v>
      </c>
      <c r="W51" t="str">
        <f>[1]weight!W51</f>
        <v>26.10.2023</v>
      </c>
      <c r="X51">
        <f>[1]weight!X51</f>
        <v>15.5631</v>
      </c>
      <c r="Y51" t="str">
        <f>[1]weight!Y51</f>
        <v>light grey, some red and white particles, some OM</v>
      </c>
      <c r="Z51">
        <f>[1]weight!Z51</f>
        <v>0.78952085267099825</v>
      </c>
      <c r="AA51">
        <f>[1]weight!AA51</f>
        <v>78.952085267099818</v>
      </c>
    </row>
    <row r="52" spans="1:27" x14ac:dyDescent="0.25">
      <c r="A52">
        <f>[1]weight!A52</f>
        <v>20</v>
      </c>
      <c r="B52">
        <f>[1]weight!B52</f>
        <v>60</v>
      </c>
      <c r="C52" t="str">
        <f>[1]weight!C52</f>
        <v>T</v>
      </c>
      <c r="D52">
        <f>[1]weight!D52</f>
        <v>1</v>
      </c>
      <c r="E52">
        <f>[1]weight!E52</f>
        <v>55.249822027981203</v>
      </c>
      <c r="F52">
        <f>[1]weight!F52</f>
        <v>-4.48451701551675</v>
      </c>
      <c r="G52">
        <f>[1]weight!G52</f>
        <v>325.88793900000002</v>
      </c>
      <c r="H52" t="str">
        <f>[1]weight!H52</f>
        <v>23.10.2023</v>
      </c>
      <c r="I52">
        <f>[1]weight!I52</f>
        <v>2</v>
      </c>
      <c r="J52" s="1">
        <f>[1]weight!J52</f>
        <v>0.80989999999999995</v>
      </c>
      <c r="K52" s="1">
        <f>[1]weight!K52</f>
        <v>19.889199999999999</v>
      </c>
      <c r="L52" t="str">
        <f>[1]weight!L52</f>
        <v>moist, crumbly, homogenous, plant</v>
      </c>
      <c r="M52" t="str">
        <f>[1]weight!M52</f>
        <v>25.10.2023</v>
      </c>
      <c r="N52">
        <f>[1]weight!N52</f>
        <v>2</v>
      </c>
      <c r="O52" s="1">
        <f>[1]weight!O52</f>
        <v>3.6587999999999998</v>
      </c>
      <c r="P52" s="1">
        <f>[1]weight!P52</f>
        <v>0.85068110465268643</v>
      </c>
      <c r="Q52" s="1">
        <f>[1]weight!Q52</f>
        <v>85.068110465268646</v>
      </c>
      <c r="R52" s="1">
        <f>[1]weight!R52</f>
        <v>5.697076064445926</v>
      </c>
      <c r="S52" s="1">
        <f>[1]weight!S52</f>
        <v>569.70760644459256</v>
      </c>
      <c r="T52">
        <f>[1]weight!T52</f>
        <v>3</v>
      </c>
      <c r="U52">
        <f>[1]weight!U52</f>
        <v>13.3408</v>
      </c>
      <c r="V52">
        <f>[1]weight!V52</f>
        <v>16.216899999999999</v>
      </c>
      <c r="W52" t="str">
        <f>[1]weight!W52</f>
        <v>26.10.2023</v>
      </c>
      <c r="X52">
        <f>[1]weight!X52</f>
        <v>13.5344</v>
      </c>
      <c r="Y52" t="str">
        <f>[1]weight!Y52</f>
        <v>light grey, fluffy, little mass left, some orange specs</v>
      </c>
      <c r="Z52">
        <f>[1]weight!Z52</f>
        <v>0.93268662424811377</v>
      </c>
      <c r="AA52">
        <f>[1]weight!AA52</f>
        <v>93.268662424811382</v>
      </c>
    </row>
    <row r="53" spans="1:27" x14ac:dyDescent="0.25">
      <c r="A53">
        <f>[1]weight!A53</f>
        <v>20</v>
      </c>
      <c r="B53">
        <f>[1]weight!B53</f>
        <v>70</v>
      </c>
      <c r="C53" t="str">
        <f>[1]weight!C53</f>
        <v>T</v>
      </c>
      <c r="D53">
        <f>[1]weight!D53</f>
        <v>1</v>
      </c>
      <c r="E53">
        <f>[1]weight!E53</f>
        <v>55.249705016612999</v>
      </c>
      <c r="F53">
        <f>[1]weight!F53</f>
        <v>-4.48457996360957</v>
      </c>
      <c r="G53">
        <f>[1]weight!G53</f>
        <v>325.62979100000001</v>
      </c>
      <c r="H53" t="str">
        <f>[1]weight!H53</f>
        <v>23.10.2023</v>
      </c>
      <c r="I53">
        <f>[1]weight!I53</f>
        <v>2</v>
      </c>
      <c r="J53" s="1">
        <f>[1]weight!J53</f>
        <v>0.8095</v>
      </c>
      <c r="K53" s="1">
        <f>[1]weight!K53</f>
        <v>19.613</v>
      </c>
      <c r="L53" t="str">
        <f>[1]weight!L53</f>
        <v>crumbly, moist, moss, homogenous</v>
      </c>
      <c r="M53" t="str">
        <f>[1]weight!M53</f>
        <v>25.10.2023</v>
      </c>
      <c r="N53">
        <f>[1]weight!N53</f>
        <v>2</v>
      </c>
      <c r="O53" s="1">
        <f>[1]weight!O53</f>
        <v>3.851</v>
      </c>
      <c r="P53" s="1">
        <f>[1]weight!P53</f>
        <v>0.83824819847368848</v>
      </c>
      <c r="Q53" s="1">
        <f>[1]weight!Q53</f>
        <v>83.824819847368843</v>
      </c>
      <c r="R53" s="1">
        <f>[1]weight!R53</f>
        <v>5.1823113595265493</v>
      </c>
      <c r="S53" s="1">
        <f>[1]weight!S53</f>
        <v>518.23113595265488</v>
      </c>
      <c r="T53">
        <f>[1]weight!T53</f>
        <v>3</v>
      </c>
      <c r="U53">
        <f>[1]weight!U53</f>
        <v>13.257899999999999</v>
      </c>
      <c r="V53">
        <f>[1]weight!V53</f>
        <v>16.338899999999999</v>
      </c>
      <c r="W53" t="str">
        <f>[1]weight!W53</f>
        <v>26.10.2023</v>
      </c>
      <c r="X53">
        <f>[1]weight!X53</f>
        <v>13.598800000000001</v>
      </c>
      <c r="Y53" t="str">
        <f>[1]weight!Y53</f>
        <v>rocky, orange particles left</v>
      </c>
      <c r="Z53">
        <f>[1]weight!Z53</f>
        <v>0.88935410580980157</v>
      </c>
      <c r="AA53">
        <f>[1]weight!AA53</f>
        <v>88.935410580980161</v>
      </c>
    </row>
    <row r="54" spans="1:27" x14ac:dyDescent="0.25">
      <c r="A54">
        <f>[1]weight!A54</f>
        <v>20</v>
      </c>
      <c r="B54">
        <f>[1]weight!B54</f>
        <v>80</v>
      </c>
      <c r="C54" t="str">
        <f>[1]weight!C54</f>
        <v>T</v>
      </c>
      <c r="D54">
        <f>[1]weight!D54</f>
        <v>1</v>
      </c>
      <c r="E54">
        <f>[1]weight!E54</f>
        <v>55.249620024114797</v>
      </c>
      <c r="F54">
        <f>[1]weight!F54</f>
        <v>-4.48465699329972</v>
      </c>
      <c r="G54">
        <f>[1]weight!G54</f>
        <v>326.38955700000002</v>
      </c>
      <c r="H54" t="str">
        <f>[1]weight!H54</f>
        <v>13.10.2023</v>
      </c>
      <c r="I54">
        <f>[1]weight!I54</f>
        <v>1</v>
      </c>
      <c r="J54" s="1">
        <f>[1]weight!J54</f>
        <v>0.82</v>
      </c>
      <c r="K54" s="1">
        <f>[1]weight!K54</f>
        <v>20.997599999999998</v>
      </c>
      <c r="L54" t="str">
        <f>[1]weight!L54</f>
        <v>dense, very dark, plant roots</v>
      </c>
      <c r="M54" t="str">
        <f>[1]weight!M54</f>
        <v>25.10.2023</v>
      </c>
      <c r="N54">
        <f>[1]weight!N54</f>
        <v>2</v>
      </c>
      <c r="O54" s="1">
        <f>[1]weight!O54</f>
        <v>5.4905999999999997</v>
      </c>
      <c r="P54" s="1">
        <f>[1]weight!P54</f>
        <v>0.76852549361668376</v>
      </c>
      <c r="Q54" s="1">
        <f>[1]weight!Q54</f>
        <v>76.85254936166838</v>
      </c>
      <c r="R54" s="1">
        <f>[1]weight!R54</f>
        <v>3.3201301759945188</v>
      </c>
      <c r="S54" s="1">
        <f>[1]weight!S54</f>
        <v>332.01301759945187</v>
      </c>
      <c r="T54">
        <f>[1]weight!T54</f>
        <v>3</v>
      </c>
      <c r="U54">
        <f>[1]weight!U54</f>
        <v>13.5724</v>
      </c>
      <c r="V54">
        <f>[1]weight!V54</f>
        <v>15.612</v>
      </c>
      <c r="W54" t="str">
        <f>[1]weight!W54</f>
        <v>26.10.2023</v>
      </c>
      <c r="X54">
        <f>[1]weight!X54</f>
        <v>14.0626</v>
      </c>
      <c r="Y54" t="str">
        <f>[1]weight!Y54</f>
        <v>ashed, little mass, orange, white stuff, soil very organic previously</v>
      </c>
      <c r="Z54">
        <f>[1]weight!Z54</f>
        <v>0.759658756618945</v>
      </c>
      <c r="AA54">
        <f>[1]weight!AA54</f>
        <v>75.965875661894501</v>
      </c>
    </row>
    <row r="55" spans="1:27" x14ac:dyDescent="0.25">
      <c r="A55">
        <f>[1]weight!A55</f>
        <v>20</v>
      </c>
      <c r="B55">
        <f>[1]weight!B55</f>
        <v>90</v>
      </c>
      <c r="C55" t="str">
        <f>[1]weight!C55</f>
        <v>T</v>
      </c>
      <c r="D55">
        <f>[1]weight!D55</f>
        <v>1</v>
      </c>
      <c r="E55">
        <f>[1]weight!E55</f>
        <v>55.249552968889397</v>
      </c>
      <c r="F55">
        <f>[1]weight!F55</f>
        <v>-4.4846910238265902</v>
      </c>
      <c r="G55">
        <f>[1]weight!G55</f>
        <v>324.07824699999901</v>
      </c>
      <c r="H55" t="str">
        <f>[1]weight!H55</f>
        <v>23.10.2023</v>
      </c>
      <c r="I55">
        <f>[1]weight!I55</f>
        <v>2</v>
      </c>
      <c r="J55" s="1">
        <f>[1]weight!J55</f>
        <v>0.80959999999999999</v>
      </c>
      <c r="K55" s="1">
        <f>[1]weight!K55</f>
        <v>20.959589999999999</v>
      </c>
      <c r="L55" t="str">
        <f>[1]weight!L55</f>
        <v>small crumbs, less dense, dark, plant, moss</v>
      </c>
      <c r="M55" t="str">
        <f>[1]weight!M55</f>
        <v>25.10.2023</v>
      </c>
      <c r="N55">
        <f>[1]weight!N55</f>
        <v>2</v>
      </c>
      <c r="O55" s="1">
        <f>[1]weight!O55</f>
        <v>6.6260000000000003</v>
      </c>
      <c r="P55" s="1">
        <f>[1]weight!P55</f>
        <v>0.71134476989814877</v>
      </c>
      <c r="Q55" s="1">
        <f>[1]weight!Q55</f>
        <v>71.134476989814871</v>
      </c>
      <c r="R55" s="1">
        <f>[1]weight!R55</f>
        <v>2.464340485523691</v>
      </c>
      <c r="S55" s="1">
        <f>[1]weight!S55</f>
        <v>246.43404855236909</v>
      </c>
      <c r="T55">
        <f>[1]weight!T55</f>
        <v>3</v>
      </c>
      <c r="U55">
        <f>[1]weight!U55</f>
        <v>11.866400000000001</v>
      </c>
      <c r="V55">
        <f>[1]weight!V55</f>
        <v>14.0915</v>
      </c>
      <c r="W55" t="str">
        <f>[1]weight!W55</f>
        <v>26.10.2023</v>
      </c>
      <c r="X55">
        <f>[1]weight!X55</f>
        <v>12.5212</v>
      </c>
      <c r="Y55" t="str">
        <f>[1]weight!Y55</f>
        <v>ashed, little mass left, previous soil very organic and dark</v>
      </c>
      <c r="Z55">
        <f>[1]weight!Z55</f>
        <v>0.70572109118691295</v>
      </c>
      <c r="AA55">
        <f>[1]weight!AA55</f>
        <v>70.572109118691301</v>
      </c>
    </row>
    <row r="56" spans="1:27" x14ac:dyDescent="0.25">
      <c r="A56">
        <f>[1]weight!A56</f>
        <v>20</v>
      </c>
      <c r="B56">
        <f>[1]weight!B56</f>
        <v>100</v>
      </c>
      <c r="C56" t="str">
        <f>[1]weight!C56</f>
        <v>T</v>
      </c>
      <c r="D56">
        <f>[1]weight!D56</f>
        <v>1</v>
      </c>
      <c r="E56">
        <f>[1]weight!E56</f>
        <v>55.249464959999997</v>
      </c>
      <c r="F56">
        <f>[1]weight!F56</f>
        <v>-4.4847099669999997</v>
      </c>
      <c r="G56">
        <f>[1]weight!G56</f>
        <v>332.71661399999999</v>
      </c>
      <c r="H56" t="str">
        <f>[1]weight!H56</f>
        <v>23.10.2023</v>
      </c>
      <c r="I56">
        <f>[1]weight!I56</f>
        <v>2</v>
      </c>
      <c r="J56" s="1">
        <f>[1]weight!J56</f>
        <v>0.80900000000000005</v>
      </c>
      <c r="K56" s="1">
        <f>[1]weight!K56</f>
        <v>19.680199999999999</v>
      </c>
      <c r="L56" t="str">
        <f>[1]weight!L56</f>
        <v>crumbly, dark, plant, fine particles, moist</v>
      </c>
      <c r="M56" t="str">
        <f>[1]weight!M56</f>
        <v>25.10.2023</v>
      </c>
      <c r="N56">
        <f>[1]weight!N56</f>
        <v>2</v>
      </c>
      <c r="O56" s="1">
        <f>[1]weight!O56</f>
        <v>3.6724999999999999</v>
      </c>
      <c r="P56" s="1">
        <f>[1]weight!P56</f>
        <v>0.84826084191784312</v>
      </c>
      <c r="Q56" s="1">
        <f>[1]weight!Q56</f>
        <v>84.826084191784318</v>
      </c>
      <c r="R56" s="1">
        <f>[1]weight!R56</f>
        <v>5.5902566788894719</v>
      </c>
      <c r="S56" s="1">
        <f>[1]weight!S56</f>
        <v>559.02566788894717</v>
      </c>
      <c r="T56">
        <f>[1]weight!T56</f>
        <v>3</v>
      </c>
      <c r="U56">
        <f>[1]weight!U56</f>
        <v>16.572299999999998</v>
      </c>
      <c r="V56">
        <f>[1]weight!V56</f>
        <v>19.472799999999999</v>
      </c>
      <c r="W56" t="str">
        <f>[1]weight!W56</f>
        <v>26.10.2023</v>
      </c>
      <c r="X56">
        <f>[1]weight!X56</f>
        <v>16.872</v>
      </c>
      <c r="Y56" t="str">
        <f>[1]weight!Y56</f>
        <v>light grey, ochre, fluffy, some OM</v>
      </c>
      <c r="Z56">
        <f>[1]weight!Z56</f>
        <v>0.89667298741596235</v>
      </c>
      <c r="AA56">
        <f>[1]weight!AA56</f>
        <v>89.667298741596241</v>
      </c>
    </row>
    <row r="57" spans="1:27" x14ac:dyDescent="0.25">
      <c r="A57">
        <f>[1]weight!A57</f>
        <v>20</v>
      </c>
      <c r="B57">
        <f>[1]weight!B57</f>
        <v>0</v>
      </c>
      <c r="C57" t="str">
        <f>[1]weight!C57</f>
        <v>B</v>
      </c>
      <c r="D57">
        <f>[1]weight!D57</f>
        <v>0</v>
      </c>
      <c r="E57">
        <f>[1]weight!E57</f>
        <v>55.250364001840303</v>
      </c>
      <c r="F57">
        <f>[1]weight!F57</f>
        <v>-4.4841789733618498</v>
      </c>
      <c r="G57">
        <f>[1]weight!G57</f>
        <v>334.29718000000003</v>
      </c>
      <c r="H57" t="str">
        <f>[1]weight!H57</f>
        <v>NA</v>
      </c>
      <c r="I57" t="str">
        <f>[1]weight!I57</f>
        <v>NA</v>
      </c>
      <c r="J57" s="1" t="str">
        <f>[1]weight!J57</f>
        <v>NA</v>
      </c>
      <c r="K57" s="1" t="str">
        <f>[1]weight!K57</f>
        <v>NA</v>
      </c>
      <c r="L57" t="str">
        <f>[1]weight!L57</f>
        <v>NA</v>
      </c>
      <c r="M57" t="str">
        <f>[1]weight!M57</f>
        <v>NA</v>
      </c>
      <c r="N57" t="str">
        <f>[1]weight!N57</f>
        <v>NA</v>
      </c>
      <c r="O57" s="1" t="str">
        <f>[1]weight!O57</f>
        <v>NA</v>
      </c>
      <c r="P57" s="1" t="str">
        <f>[1]weight!P57</f>
        <v>NA</v>
      </c>
      <c r="Q57" s="1" t="str">
        <f>[1]weight!Q57</f>
        <v>NA</v>
      </c>
      <c r="R57" s="1" t="str">
        <f>[1]weight!R57</f>
        <v>NA</v>
      </c>
      <c r="S57" s="1" t="str">
        <f>[1]weight!S57</f>
        <v>NA</v>
      </c>
      <c r="T57" t="str">
        <f>[1]weight!T57</f>
        <v>NA</v>
      </c>
      <c r="U57" t="str">
        <f>[1]weight!U57</f>
        <v>NA</v>
      </c>
      <c r="V57" t="str">
        <f>[1]weight!V57</f>
        <v>NA</v>
      </c>
      <c r="W57" t="str">
        <f>[1]weight!W57</f>
        <v>NA</v>
      </c>
      <c r="X57" t="str">
        <f>[1]weight!X57</f>
        <v>NA</v>
      </c>
      <c r="Y57" t="str">
        <f>[1]weight!Y57</f>
        <v>NA</v>
      </c>
      <c r="Z57" t="str">
        <f>[1]weight!Z57</f>
        <v>NA</v>
      </c>
      <c r="AA57" t="str">
        <f>[1]weight!AA57</f>
        <v>NA</v>
      </c>
    </row>
    <row r="58" spans="1:27" x14ac:dyDescent="0.25">
      <c r="A58">
        <f>[1]weight!A58</f>
        <v>20</v>
      </c>
      <c r="B58">
        <f>[1]weight!B58</f>
        <v>10</v>
      </c>
      <c r="C58" t="str">
        <f>[1]weight!C58</f>
        <v>B</v>
      </c>
      <c r="D58">
        <f>[1]weight!D58</f>
        <v>1</v>
      </c>
      <c r="E58">
        <f>[1]weight!E58</f>
        <v>55.250252019613903</v>
      </c>
      <c r="F58">
        <f>[1]weight!F58</f>
        <v>-4.48419297114014</v>
      </c>
      <c r="G58">
        <f>[1]weight!G58</f>
        <v>331.91717499999902</v>
      </c>
      <c r="H58" t="str">
        <f>[1]weight!H58</f>
        <v>13.10.2023</v>
      </c>
      <c r="I58">
        <f>[1]weight!I58</f>
        <v>1</v>
      </c>
      <c r="J58" s="1">
        <f>[1]weight!J58</f>
        <v>0.81979999999999997</v>
      </c>
      <c r="K58" s="1">
        <f>[1]weight!K58</f>
        <v>20.494499999999999</v>
      </c>
      <c r="L58" t="str">
        <f>[1]weight!L58</f>
        <v>forming crumbly aggregates, clayey</v>
      </c>
      <c r="M58" t="str">
        <f>[1]weight!M58</f>
        <v>25.10.2023</v>
      </c>
      <c r="N58">
        <f>[1]weight!N58</f>
        <v>2</v>
      </c>
      <c r="O58" s="1">
        <f>[1]weight!O58</f>
        <v>12.373900000000001</v>
      </c>
      <c r="P58" s="1">
        <f>[1]weight!P58</f>
        <v>0.4127432692747538</v>
      </c>
      <c r="Q58" s="1">
        <f>[1]weight!Q58</f>
        <v>41.274326927475379</v>
      </c>
      <c r="R58" s="1">
        <f>[1]weight!R58</f>
        <v>0.70283276066504508</v>
      </c>
      <c r="S58" s="1">
        <f>[1]weight!S58</f>
        <v>70.283276066504513</v>
      </c>
      <c r="T58">
        <f>[1]weight!T58</f>
        <v>3</v>
      </c>
      <c r="U58">
        <f>[1]weight!U58</f>
        <v>9.9454999999999991</v>
      </c>
      <c r="V58">
        <f>[1]weight!V58</f>
        <v>14.6271</v>
      </c>
      <c r="W58" t="str">
        <f>[1]weight!W58</f>
        <v>26.10.2023</v>
      </c>
      <c r="X58">
        <f>[1]weight!X58</f>
        <v>13.9961</v>
      </c>
      <c r="Y58" t="str">
        <f>[1]weight!Y58</f>
        <v>orange, brown, a lot of mass left, but not organic, previous soil not many roots</v>
      </c>
      <c r="Z58">
        <f>[1]weight!Z58</f>
        <v>0.13478298017771703</v>
      </c>
      <c r="AA58">
        <f>[1]weight!AA58</f>
        <v>13.478298017771703</v>
      </c>
    </row>
    <row r="59" spans="1:27" x14ac:dyDescent="0.25">
      <c r="A59">
        <f>[1]weight!A59</f>
        <v>20</v>
      </c>
      <c r="B59">
        <f>[1]weight!B59</f>
        <v>20</v>
      </c>
      <c r="C59" t="str">
        <f>[1]weight!C59</f>
        <v>B</v>
      </c>
      <c r="D59">
        <f>[1]weight!D59</f>
        <v>1</v>
      </c>
      <c r="E59">
        <f>[1]weight!E59</f>
        <v>55.250106006860698</v>
      </c>
      <c r="F59">
        <f>[1]weight!F59</f>
        <v>-4.4842839986085803</v>
      </c>
      <c r="G59">
        <f>[1]weight!G59</f>
        <v>331.712311</v>
      </c>
      <c r="H59" t="str">
        <f>[1]weight!H59</f>
        <v>12.10.2023</v>
      </c>
      <c r="I59">
        <f>[1]weight!I59</f>
        <v>1</v>
      </c>
      <c r="J59" s="1">
        <f>[1]weight!J59</f>
        <v>0.81620000000000004</v>
      </c>
      <c r="K59" s="1">
        <f>[1]weight!K59</f>
        <v>7.0949999999999998</v>
      </c>
      <c r="L59" t="str">
        <f>[1]weight!L59</f>
        <v>that was all the soil there is</v>
      </c>
      <c r="M59" t="str">
        <f>[1]weight!M59</f>
        <v>25.10.2023</v>
      </c>
      <c r="N59">
        <f>[1]weight!N59</f>
        <v>2</v>
      </c>
      <c r="O59" s="1">
        <f>[1]weight!O59</f>
        <v>4.1977000000000002</v>
      </c>
      <c r="P59" s="1">
        <f>[1]weight!P59</f>
        <v>0.46144167675351977</v>
      </c>
      <c r="Q59" s="1">
        <f>[1]weight!Q59</f>
        <v>46.14416767535198</v>
      </c>
      <c r="R59" s="1">
        <f>[1]weight!R59</f>
        <v>0.85680910838385316</v>
      </c>
      <c r="S59" s="1">
        <f>[1]weight!S59</f>
        <v>85.680910838385316</v>
      </c>
      <c r="T59">
        <f>[1]weight!T59</f>
        <v>3</v>
      </c>
      <c r="U59">
        <f>[1]weight!U59</f>
        <v>9.1611999999999991</v>
      </c>
      <c r="V59">
        <f>[1]weight!V59</f>
        <v>12.5564</v>
      </c>
      <c r="W59" t="str">
        <f>[1]weight!W59</f>
        <v>26.10.2023</v>
      </c>
      <c r="X59">
        <f>[1]weight!X59</f>
        <v>11.0778</v>
      </c>
      <c r="Y59" t="str">
        <f>[1]weight!Y59</f>
        <v>ochre , brown, white specs, a lot of mass</v>
      </c>
      <c r="Z59">
        <f>[1]weight!Z59</f>
        <v>0.43549717247879349</v>
      </c>
      <c r="AA59">
        <f>[1]weight!AA59</f>
        <v>43.54971724787935</v>
      </c>
    </row>
    <row r="60" spans="1:27" x14ac:dyDescent="0.25">
      <c r="A60">
        <f>[1]weight!A60</f>
        <v>20</v>
      </c>
      <c r="B60">
        <f>[1]weight!B60</f>
        <v>30</v>
      </c>
      <c r="C60" t="str">
        <f>[1]weight!C60</f>
        <v>B</v>
      </c>
      <c r="D60">
        <f>[1]weight!D60</f>
        <v>1</v>
      </c>
      <c r="E60">
        <f>[1]weight!E60</f>
        <v>55.250064013525801</v>
      </c>
      <c r="F60">
        <f>[1]weight!F60</f>
        <v>-4.48438801802694</v>
      </c>
      <c r="G60">
        <f>[1]weight!G60</f>
        <v>329.63696299999901</v>
      </c>
      <c r="H60" t="str">
        <f>[1]weight!H60</f>
        <v>23.10.2023</v>
      </c>
      <c r="I60">
        <f>[1]weight!I60</f>
        <v>2</v>
      </c>
      <c r="J60" s="1">
        <f>[1]weight!J60</f>
        <v>0.80740000000000001</v>
      </c>
      <c r="K60" s="1">
        <f>[1]weight!K60</f>
        <v>20.3096</v>
      </c>
      <c r="L60" t="str">
        <f>[1]weight!L60</f>
        <v>moist, few mineral specs, dense, plant</v>
      </c>
      <c r="M60" t="str">
        <f>[1]weight!M60</f>
        <v>25.10.2023</v>
      </c>
      <c r="N60">
        <f>[1]weight!N60</f>
        <v>2</v>
      </c>
      <c r="O60" s="1">
        <f>[1]weight!O60</f>
        <v>6.4310999999999998</v>
      </c>
      <c r="P60" s="1">
        <f>[1]weight!P60</f>
        <v>0.71163766139204809</v>
      </c>
      <c r="Q60" s="1">
        <f>[1]weight!Q60</f>
        <v>71.16376613920481</v>
      </c>
      <c r="R60" s="1">
        <f>[1]weight!R60</f>
        <v>2.467859238579583</v>
      </c>
      <c r="S60" s="1">
        <f>[1]weight!S60</f>
        <v>246.7859238579583</v>
      </c>
      <c r="T60">
        <f>[1]weight!T60</f>
        <v>3</v>
      </c>
      <c r="U60">
        <f>[1]weight!U60</f>
        <v>11.6676</v>
      </c>
      <c r="V60">
        <f>[1]weight!V60</f>
        <v>15.7966</v>
      </c>
      <c r="W60" t="str">
        <f>[1]weight!W60</f>
        <v>26.10.2023</v>
      </c>
      <c r="X60">
        <f>[1]weight!X60</f>
        <v>14.132300000000001</v>
      </c>
      <c r="Y60" t="str">
        <f>[1]weight!Y60</f>
        <v>brown, grey, little OM, but much mass</v>
      </c>
      <c r="Z60">
        <f>[1]weight!Z60</f>
        <v>0.40307580527972853</v>
      </c>
      <c r="AA60">
        <f>[1]weight!AA60</f>
        <v>40.307580527972853</v>
      </c>
    </row>
    <row r="61" spans="1:27" x14ac:dyDescent="0.25">
      <c r="A61">
        <f>[1]weight!A61</f>
        <v>20</v>
      </c>
      <c r="B61">
        <f>[1]weight!B61</f>
        <v>40</v>
      </c>
      <c r="C61" t="str">
        <f>[1]weight!C61</f>
        <v>B</v>
      </c>
      <c r="D61">
        <f>[1]weight!D61</f>
        <v>1</v>
      </c>
      <c r="E61">
        <f>[1]weight!E61</f>
        <v>55.249950019642696</v>
      </c>
      <c r="F61">
        <f>[1]weight!F61</f>
        <v>-4.4844659697264397</v>
      </c>
      <c r="G61">
        <f>[1]weight!G61</f>
        <v>328.764252</v>
      </c>
      <c r="H61" t="str">
        <f>[1]weight!H61</f>
        <v>23.10.2023</v>
      </c>
      <c r="I61">
        <f>[1]weight!I61</f>
        <v>2</v>
      </c>
      <c r="J61" s="1">
        <f>[1]weight!J61</f>
        <v>0.80400000000000005</v>
      </c>
      <c r="K61" s="1">
        <f>[1]weight!K61</f>
        <v>20.181100000000001</v>
      </c>
      <c r="L61" t="str">
        <f>[1]weight!L61</f>
        <v>plant, dryish, dense, crumbs large, mineral specs white</v>
      </c>
      <c r="M61" t="str">
        <f>[1]weight!M61</f>
        <v>25.10.2023</v>
      </c>
      <c r="N61">
        <f>[1]weight!N61</f>
        <v>2</v>
      </c>
      <c r="O61" s="1">
        <f>[1]weight!O61</f>
        <v>9.9787999999999997</v>
      </c>
      <c r="P61" s="1">
        <f>[1]weight!P61</f>
        <v>0.52651325533748594</v>
      </c>
      <c r="Q61" s="1">
        <f>[1]weight!Q61</f>
        <v>52.651325533748597</v>
      </c>
      <c r="R61" s="1">
        <f>[1]weight!R61</f>
        <v>1.1119915420499631</v>
      </c>
      <c r="S61" s="1">
        <f>[1]weight!S61</f>
        <v>111.1991542049963</v>
      </c>
      <c r="T61">
        <f>[1]weight!T61</f>
        <v>3</v>
      </c>
      <c r="U61">
        <f>[1]weight!U61</f>
        <v>9.9268000000000001</v>
      </c>
      <c r="V61">
        <f>[1]weight!V61</f>
        <v>13.003</v>
      </c>
      <c r="W61" t="str">
        <f>[1]weight!W61</f>
        <v>26.10.2023</v>
      </c>
      <c r="X61">
        <f>[1]weight!X61</f>
        <v>12.384</v>
      </c>
      <c r="Y61" t="str">
        <f>[1]weight!Y61</f>
        <v>grey, ashed, greyish specs, previous soil organic but with specs</v>
      </c>
      <c r="Z61">
        <f>[1]weight!Z61</f>
        <v>0.20122228723750074</v>
      </c>
      <c r="AA61">
        <f>[1]weight!AA61</f>
        <v>20.122228723750073</v>
      </c>
    </row>
    <row r="62" spans="1:27" x14ac:dyDescent="0.25">
      <c r="A62">
        <f>[1]weight!A62</f>
        <v>20</v>
      </c>
      <c r="B62">
        <f>[1]weight!B62</f>
        <v>50</v>
      </c>
      <c r="C62" t="str">
        <f>[1]weight!C62</f>
        <v>B</v>
      </c>
      <c r="D62">
        <f>[1]weight!D62</f>
        <v>1</v>
      </c>
      <c r="E62">
        <f>[1]weight!E62</f>
        <v>55.249882964417303</v>
      </c>
      <c r="F62">
        <f>[1]weight!F62</f>
        <v>-4.4845010060817003</v>
      </c>
      <c r="G62">
        <f>[1]weight!G62</f>
        <v>331.04538000000002</v>
      </c>
      <c r="H62" t="str">
        <f>[1]weight!H62</f>
        <v>23.10.2023</v>
      </c>
      <c r="I62">
        <f>[1]weight!I62</f>
        <v>2</v>
      </c>
      <c r="J62" s="1">
        <f>[1]weight!J62</f>
        <v>0.80900000000000005</v>
      </c>
      <c r="K62" s="1">
        <f>[1]weight!K62</f>
        <v>19.1997</v>
      </c>
      <c r="L62" t="str">
        <f>[1]weight!L62</f>
        <v>very crumbly, dry, white mineral specs, glimmer, sand paticles</v>
      </c>
      <c r="M62" t="str">
        <f>[1]weight!M62</f>
        <v>25.10.2023</v>
      </c>
      <c r="N62">
        <f>[1]weight!N62</f>
        <v>2</v>
      </c>
      <c r="O62" s="1">
        <f>[1]weight!O62</f>
        <v>10.545299999999999</v>
      </c>
      <c r="P62" s="1">
        <f>[1]weight!P62</f>
        <v>0.47058567645603488</v>
      </c>
      <c r="Q62" s="1">
        <f>[1]weight!Q62</f>
        <v>47.058567645603489</v>
      </c>
      <c r="R62" s="1">
        <f>[1]weight!R62</f>
        <v>0.88887975925146112</v>
      </c>
      <c r="S62" s="1">
        <f>[1]weight!S62</f>
        <v>88.887975925146108</v>
      </c>
      <c r="T62">
        <f>[1]weight!T62</f>
        <v>3</v>
      </c>
      <c r="U62">
        <f>[1]weight!U62</f>
        <v>15.8665</v>
      </c>
      <c r="V62">
        <f>[1]weight!V62</f>
        <v>18.918399999999998</v>
      </c>
      <c r="W62" t="str">
        <f>[1]weight!W62</f>
        <v>26.10.2023</v>
      </c>
      <c r="X62">
        <f>[1]weight!X62</f>
        <v>18.058</v>
      </c>
      <c r="Y62" t="str">
        <f>[1]weight!Y62</f>
        <v>grey, white mineral specs, coarse, sandy</v>
      </c>
      <c r="Z62">
        <f>[1]weight!Z62</f>
        <v>0.28192273665585343</v>
      </c>
      <c r="AA62">
        <f>[1]weight!AA62</f>
        <v>28.192273665585343</v>
      </c>
    </row>
    <row r="63" spans="1:27" x14ac:dyDescent="0.25">
      <c r="A63">
        <f>[1]weight!A63</f>
        <v>20</v>
      </c>
      <c r="B63">
        <f>[1]weight!B63</f>
        <v>60</v>
      </c>
      <c r="C63" t="str">
        <f>[1]weight!C63</f>
        <v>B</v>
      </c>
      <c r="D63">
        <f>[1]weight!D63</f>
        <v>1</v>
      </c>
      <c r="E63">
        <f>[1]weight!E63</f>
        <v>55.249822027981203</v>
      </c>
      <c r="F63">
        <f>[1]weight!F63</f>
        <v>-4.48451701551675</v>
      </c>
      <c r="G63">
        <f>[1]weight!G63</f>
        <v>325.88793900000002</v>
      </c>
      <c r="H63" t="str">
        <f>[1]weight!H63</f>
        <v>12.10.2023</v>
      </c>
      <c r="I63">
        <f>[1]weight!I63</f>
        <v>1</v>
      </c>
      <c r="J63" s="1">
        <f>[1]weight!J63</f>
        <v>0.80789999999999995</v>
      </c>
      <c r="K63" s="1">
        <f>[1]weight!K63</f>
        <v>17.857099999999999</v>
      </c>
      <c r="L63">
        <f>[1]weight!L63</f>
        <v>0</v>
      </c>
      <c r="M63" t="str">
        <f>[1]weight!M63</f>
        <v>25.10.2023</v>
      </c>
      <c r="N63">
        <f>[1]weight!N63</f>
        <v>2</v>
      </c>
      <c r="O63" s="1">
        <f>[1]weight!O63</f>
        <v>3.5516999999999999</v>
      </c>
      <c r="P63" s="1">
        <f>[1]weight!P63</f>
        <v>0.83906576261642773</v>
      </c>
      <c r="Q63" s="1">
        <f>[1]weight!Q63</f>
        <v>83.906576261642769</v>
      </c>
      <c r="R63" s="1">
        <f>[1]weight!R63</f>
        <v>5.2137182010350607</v>
      </c>
      <c r="S63" s="1">
        <f>[1]weight!S63</f>
        <v>521.37182010350602</v>
      </c>
      <c r="T63">
        <f>[1]weight!T63</f>
        <v>3</v>
      </c>
      <c r="U63">
        <f>[1]weight!U63</f>
        <v>12.7895</v>
      </c>
      <c r="V63">
        <f>[1]weight!V63</f>
        <v>14.552199999999999</v>
      </c>
      <c r="W63" t="str">
        <f>[1]weight!W63</f>
        <v>26.10.2023</v>
      </c>
      <c r="X63">
        <f>[1]weight!X63</f>
        <v>12.976100000000001</v>
      </c>
      <c r="Y63" t="str">
        <f>[1]weight!Y63</f>
        <v>ashed, ochre coloured, some roots left, previous soil organic and dark</v>
      </c>
      <c r="Z63">
        <f>[1]weight!Z63</f>
        <v>0.89413967209394651</v>
      </c>
      <c r="AA63">
        <f>[1]weight!AA63</f>
        <v>89.413967209394656</v>
      </c>
    </row>
    <row r="64" spans="1:27" x14ac:dyDescent="0.25">
      <c r="A64">
        <f>[1]weight!A64</f>
        <v>20</v>
      </c>
      <c r="B64">
        <f>[1]weight!B64</f>
        <v>70</v>
      </c>
      <c r="C64" t="str">
        <f>[1]weight!C64</f>
        <v>B</v>
      </c>
      <c r="D64">
        <f>[1]weight!D64</f>
        <v>1</v>
      </c>
      <c r="E64">
        <f>[1]weight!E64</f>
        <v>55.249705016612999</v>
      </c>
      <c r="F64">
        <f>[1]weight!F64</f>
        <v>-4.48457996360957</v>
      </c>
      <c r="G64">
        <f>[1]weight!G64</f>
        <v>325.62979100000001</v>
      </c>
      <c r="H64" t="str">
        <f>[1]weight!H64</f>
        <v>12.10.2023</v>
      </c>
      <c r="I64">
        <f>[1]weight!I64</f>
        <v>1</v>
      </c>
      <c r="J64" s="1">
        <f>[1]weight!J64</f>
        <v>0.8155</v>
      </c>
      <c r="K64" s="1">
        <f>[1]weight!K64</f>
        <v>19.893999999999998</v>
      </c>
      <c r="L64" t="str">
        <f>[1]weight!L64</f>
        <v>dry, organic, very black</v>
      </c>
      <c r="M64" t="str">
        <f>[1]weight!M64</f>
        <v>25.10.2023</v>
      </c>
      <c r="N64">
        <f>[1]weight!N64</f>
        <v>2</v>
      </c>
      <c r="O64" s="1">
        <f>[1]weight!O64</f>
        <v>5.5202</v>
      </c>
      <c r="P64" s="1">
        <f>[1]weight!P64</f>
        <v>0.75340304531278668</v>
      </c>
      <c r="Q64" s="1">
        <f>[1]weight!Q64</f>
        <v>75.340304531278662</v>
      </c>
      <c r="R64" s="1">
        <f>[1]weight!R64</f>
        <v>3.0552001190299061</v>
      </c>
      <c r="S64" s="1">
        <f>[1]weight!S64</f>
        <v>305.52001190299063</v>
      </c>
      <c r="T64">
        <f>[1]weight!T64</f>
        <v>3</v>
      </c>
      <c r="U64">
        <f>[1]weight!U64</f>
        <v>26.776499999999999</v>
      </c>
      <c r="V64">
        <f>[1]weight!V64</f>
        <v>30.0747</v>
      </c>
      <c r="W64" t="str">
        <f>[1]weight!W64</f>
        <v>26.10.2023</v>
      </c>
      <c r="X64">
        <f>[1]weight!X64</f>
        <v>27.4815</v>
      </c>
      <c r="Y64" t="str">
        <f>[1]weight!Y64</f>
        <v>light grey, some ochre coloured parts, some OM, quarz</v>
      </c>
      <c r="Z64">
        <f>[1]weight!Z64</f>
        <v>0.78624704384209521</v>
      </c>
      <c r="AA64">
        <f>[1]weight!AA64</f>
        <v>78.624704384209522</v>
      </c>
    </row>
    <row r="65" spans="1:27" x14ac:dyDescent="0.25">
      <c r="A65">
        <f>[1]weight!A65</f>
        <v>20</v>
      </c>
      <c r="B65">
        <f>[1]weight!B65</f>
        <v>80</v>
      </c>
      <c r="C65" t="str">
        <f>[1]weight!C65</f>
        <v>B</v>
      </c>
      <c r="D65">
        <f>[1]weight!D65</f>
        <v>1</v>
      </c>
      <c r="E65">
        <f>[1]weight!E65</f>
        <v>55.249620024114797</v>
      </c>
      <c r="F65">
        <f>[1]weight!F65</f>
        <v>-4.48465699329972</v>
      </c>
      <c r="G65">
        <f>[1]weight!G65</f>
        <v>326.38955700000002</v>
      </c>
      <c r="H65" t="str">
        <f>[1]weight!H65</f>
        <v>23.10.2023</v>
      </c>
      <c r="I65">
        <f>[1]weight!I65</f>
        <v>2</v>
      </c>
      <c r="J65" s="1">
        <f>[1]weight!J65</f>
        <v>0.80610000000000004</v>
      </c>
      <c r="K65" s="1">
        <f>[1]weight!K65</f>
        <v>19.409099999999999</v>
      </c>
      <c r="L65" t="str">
        <f>[1]weight!L65</f>
        <v>dry, crumbly, black, little plant</v>
      </c>
      <c r="M65" t="str">
        <f>[1]weight!M65</f>
        <v>25.10.2023</v>
      </c>
      <c r="N65">
        <f>[1]weight!N65</f>
        <v>2</v>
      </c>
      <c r="O65" s="1">
        <f>[1]weight!O65</f>
        <v>4.7134</v>
      </c>
      <c r="P65" s="1">
        <f>[1]weight!P65</f>
        <v>0.78996398430360693</v>
      </c>
      <c r="Q65" s="1">
        <f>[1]weight!Q65</f>
        <v>78.996398430360699</v>
      </c>
      <c r="R65" s="1">
        <f>[1]weight!R65</f>
        <v>3.7610882194866013</v>
      </c>
      <c r="S65" s="1">
        <f>[1]weight!S65</f>
        <v>376.10882194866014</v>
      </c>
      <c r="T65">
        <f>[1]weight!T65</f>
        <v>3</v>
      </c>
      <c r="U65">
        <f>[1]weight!U65</f>
        <v>13.1951</v>
      </c>
      <c r="V65">
        <f>[1]weight!V65</f>
        <v>15.301500000000001</v>
      </c>
      <c r="W65" t="str">
        <f>[1]weight!W65</f>
        <v>26.10.2023</v>
      </c>
      <c r="X65">
        <f>[1]weight!X65</f>
        <v>13.454800000000001</v>
      </c>
      <c r="Y65" t="str">
        <f>[1]weight!Y65</f>
        <v>dark soil, quite ashed</v>
      </c>
      <c r="Z65">
        <f>[1]weight!Z65</f>
        <v>0.87670907709836665</v>
      </c>
      <c r="AA65">
        <f>[1]weight!AA65</f>
        <v>87.670907709836669</v>
      </c>
    </row>
    <row r="66" spans="1:27" x14ac:dyDescent="0.25">
      <c r="A66">
        <f>[1]weight!A66</f>
        <v>20</v>
      </c>
      <c r="B66">
        <f>[1]weight!B66</f>
        <v>90</v>
      </c>
      <c r="C66" t="str">
        <f>[1]weight!C66</f>
        <v>B</v>
      </c>
      <c r="D66">
        <f>[1]weight!D66</f>
        <v>1</v>
      </c>
      <c r="E66">
        <f>[1]weight!E66</f>
        <v>55.249552968889397</v>
      </c>
      <c r="F66">
        <f>[1]weight!F66</f>
        <v>-4.4846910238265902</v>
      </c>
      <c r="G66">
        <f>[1]weight!G66</f>
        <v>324.07824699999901</v>
      </c>
      <c r="H66" t="str">
        <f>[1]weight!H66</f>
        <v>23.10.2023</v>
      </c>
      <c r="I66">
        <f>[1]weight!I66</f>
        <v>2</v>
      </c>
      <c r="J66" s="1">
        <f>[1]weight!J66</f>
        <v>0.80469999999999997</v>
      </c>
      <c r="K66" s="1">
        <f>[1]weight!K66</f>
        <v>20.251000000000001</v>
      </c>
      <c r="L66" t="str">
        <f>[1]weight!L66</f>
        <v>smooth, homogenous, moist, dark, little plant</v>
      </c>
      <c r="M66" t="str">
        <f>[1]weight!M66</f>
        <v>25.10.2023</v>
      </c>
      <c r="N66">
        <f>[1]weight!N66</f>
        <v>2</v>
      </c>
      <c r="O66" s="1">
        <f>[1]weight!O66</f>
        <v>5.8400999999999996</v>
      </c>
      <c r="P66" s="1">
        <f>[1]weight!P66</f>
        <v>0.74106128158055784</v>
      </c>
      <c r="Q66" s="1">
        <f>[1]weight!Q66</f>
        <v>74.106128158055782</v>
      </c>
      <c r="R66" s="1">
        <f>[1]weight!R66</f>
        <v>2.8619176232275496</v>
      </c>
      <c r="S66" s="1">
        <f>[1]weight!S66</f>
        <v>286.19176232275498</v>
      </c>
      <c r="T66">
        <f>[1]weight!T66</f>
        <v>3</v>
      </c>
      <c r="U66">
        <f>[1]weight!U66</f>
        <v>16.9923</v>
      </c>
      <c r="V66">
        <f>[1]weight!V66</f>
        <v>20.069500000000001</v>
      </c>
      <c r="W66" t="str">
        <f>[1]weight!W66</f>
        <v>26.10.2023</v>
      </c>
      <c r="X66">
        <f>[1]weight!X66</f>
        <v>17.466699999999999</v>
      </c>
      <c r="Y66" t="str">
        <f>[1]weight!Y66</f>
        <v>ashed, little mass, some orange particles, soil very dark previously</v>
      </c>
      <c r="Z66">
        <f>[1]weight!Z66</f>
        <v>0.84583387495125473</v>
      </c>
      <c r="AA66">
        <f>[1]weight!AA66</f>
        <v>84.583387495125478</v>
      </c>
    </row>
    <row r="67" spans="1:27" x14ac:dyDescent="0.25">
      <c r="A67">
        <f>[1]weight!A67</f>
        <v>20</v>
      </c>
      <c r="B67">
        <f>[1]weight!B67</f>
        <v>100</v>
      </c>
      <c r="C67" t="str">
        <f>[1]weight!C67</f>
        <v>B</v>
      </c>
      <c r="D67">
        <f>[1]weight!D67</f>
        <v>1</v>
      </c>
      <c r="E67">
        <f>[1]weight!E67</f>
        <v>55.249464959999997</v>
      </c>
      <c r="F67">
        <f>[1]weight!F67</f>
        <v>-4.4847099669999997</v>
      </c>
      <c r="G67">
        <f>[1]weight!G67</f>
        <v>332.71661399999999</v>
      </c>
      <c r="H67" t="str">
        <f>[1]weight!H67</f>
        <v>23.10.2023</v>
      </c>
      <c r="I67">
        <f>[1]weight!I67</f>
        <v>2</v>
      </c>
      <c r="J67" s="1">
        <f>[1]weight!J67</f>
        <v>0.80800000000000005</v>
      </c>
      <c r="K67" s="1">
        <f>[1]weight!K67</f>
        <v>19.9588</v>
      </c>
      <c r="L67">
        <f>[1]weight!L67</f>
        <v>0</v>
      </c>
      <c r="M67" t="str">
        <f>[1]weight!M67</f>
        <v>25.10.2023</v>
      </c>
      <c r="N67">
        <f>[1]weight!N67</f>
        <v>2</v>
      </c>
      <c r="O67" s="1">
        <f>[1]weight!O67</f>
        <v>4.0646000000000004</v>
      </c>
      <c r="P67" s="1">
        <f>[1]weight!P67</f>
        <v>0.82994966267727721</v>
      </c>
      <c r="Q67" s="1">
        <f>[1]weight!Q67</f>
        <v>82.994966267727719</v>
      </c>
      <c r="R67" s="1">
        <f>[1]weight!R67</f>
        <v>4.8806116808941828</v>
      </c>
      <c r="S67" s="1">
        <f>[1]weight!S67</f>
        <v>488.06116808941829</v>
      </c>
      <c r="T67">
        <f>[1]weight!T67</f>
        <v>3</v>
      </c>
      <c r="U67">
        <f>[1]weight!U67</f>
        <v>15.7704</v>
      </c>
      <c r="V67">
        <f>[1]weight!V67</f>
        <v>18.543800000000001</v>
      </c>
      <c r="W67" t="str">
        <f>[1]weight!W67</f>
        <v>26.10.2023</v>
      </c>
      <c r="X67">
        <f>[1]weight!X67</f>
        <v>15.8993</v>
      </c>
      <c r="Y67" t="str">
        <f>[1]weight!Y67</f>
        <v>light grey, some orange specs, little mass left, crumbly, fluffy</v>
      </c>
      <c r="Z67">
        <f>[1]weight!Z67</f>
        <v>0.95352275185692659</v>
      </c>
      <c r="AA67">
        <f>[1]weight!AA67</f>
        <v>95.352275185692662</v>
      </c>
    </row>
    <row r="68" spans="1:27" x14ac:dyDescent="0.25">
      <c r="A68" t="str">
        <f>[1]weight!A68</f>
        <v>Tin</v>
      </c>
      <c r="B68" t="str">
        <f>[1]weight!B68</f>
        <v>A</v>
      </c>
      <c r="C68">
        <f>[1]weight!C68</f>
        <v>0</v>
      </c>
      <c r="D68">
        <f>[1]weight!D68</f>
        <v>0</v>
      </c>
      <c r="E68">
        <f>[1]weight!E68</f>
        <v>0</v>
      </c>
      <c r="F68">
        <f>[1]weight!F68</f>
        <v>0</v>
      </c>
      <c r="G68">
        <f>[1]weight!G68</f>
        <v>0</v>
      </c>
      <c r="H68" t="str">
        <f>[1]weight!H68</f>
        <v>23.10.2023</v>
      </c>
      <c r="I68">
        <f>[1]weight!I68</f>
        <v>2</v>
      </c>
      <c r="J68" s="1">
        <f>[1]weight!J68</f>
        <v>0.80669999999999997</v>
      </c>
      <c r="K68" s="1">
        <f>[1]weight!K68</f>
        <v>0</v>
      </c>
      <c r="L68">
        <f>[1]weight!L68</f>
        <v>0</v>
      </c>
      <c r="M68">
        <f>[1]weight!M68</f>
        <v>0</v>
      </c>
      <c r="N68">
        <f>[1]weight!N68</f>
        <v>0</v>
      </c>
      <c r="O68" s="1">
        <f>[1]weight!O68</f>
        <v>0</v>
      </c>
      <c r="P68" s="1">
        <f>[1]weight!P68</f>
        <v>0</v>
      </c>
      <c r="Q68" s="1">
        <f>[1]weight!Q68</f>
        <v>0</v>
      </c>
      <c r="R68" s="1">
        <f>[1]weight!R68</f>
        <v>0</v>
      </c>
      <c r="S68" s="1">
        <f>[1]weight!S68</f>
        <v>0</v>
      </c>
      <c r="T68">
        <f>[1]weight!T68</f>
        <v>0</v>
      </c>
      <c r="U68">
        <f>[1]weight!U68</f>
        <v>0</v>
      </c>
      <c r="V68">
        <f>[1]weight!V68</f>
        <v>0</v>
      </c>
      <c r="W68">
        <f>[1]weight!W68</f>
        <v>0</v>
      </c>
      <c r="X68">
        <f>[1]weight!X68</f>
        <v>0</v>
      </c>
      <c r="Y68">
        <f>[1]weight!Y68</f>
        <v>0</v>
      </c>
      <c r="Z68">
        <f>[1]weight!Z68</f>
        <v>0</v>
      </c>
      <c r="AA68">
        <f>[1]weight!AA68</f>
        <v>0</v>
      </c>
    </row>
    <row r="69" spans="1:27" x14ac:dyDescent="0.25">
      <c r="A69" t="str">
        <f>[1]weight!A69</f>
        <v>Tin</v>
      </c>
      <c r="B69" t="str">
        <f>[1]weight!B69</f>
        <v>B</v>
      </c>
      <c r="C69">
        <f>[1]weight!C69</f>
        <v>0</v>
      </c>
      <c r="D69">
        <f>[1]weight!D69</f>
        <v>0</v>
      </c>
      <c r="E69">
        <f>[1]weight!E69</f>
        <v>0</v>
      </c>
      <c r="F69">
        <f>[1]weight!F69</f>
        <v>0</v>
      </c>
      <c r="G69">
        <f>[1]weight!G69</f>
        <v>0</v>
      </c>
      <c r="H69" t="str">
        <f>[1]weight!H69</f>
        <v>23.10.2023</v>
      </c>
      <c r="I69">
        <f>[1]weight!I69</f>
        <v>2</v>
      </c>
      <c r="J69" s="1">
        <f>[1]weight!J69</f>
        <v>0.80669999999999997</v>
      </c>
      <c r="K69" s="1">
        <f>[1]weight!K69</f>
        <v>0</v>
      </c>
      <c r="L69">
        <f>[1]weight!L69</f>
        <v>0</v>
      </c>
      <c r="M69">
        <f>[1]weight!M69</f>
        <v>0</v>
      </c>
      <c r="N69">
        <f>[1]weight!N69</f>
        <v>0</v>
      </c>
      <c r="O69" s="1">
        <f>[1]weight!O69</f>
        <v>0</v>
      </c>
      <c r="P69" s="1">
        <f>[1]weight!P69</f>
        <v>0</v>
      </c>
      <c r="Q69" s="1">
        <f>[1]weight!Q69</f>
        <v>0</v>
      </c>
      <c r="R69" s="1">
        <f>[1]weight!R69</f>
        <v>0</v>
      </c>
      <c r="S69" s="1">
        <f>[1]weight!S69</f>
        <v>0</v>
      </c>
      <c r="T69">
        <f>[1]weight!T69</f>
        <v>0</v>
      </c>
      <c r="U69">
        <f>[1]weight!U69</f>
        <v>0</v>
      </c>
      <c r="V69">
        <f>[1]weight!V69</f>
        <v>0</v>
      </c>
      <c r="W69">
        <f>[1]weight!W69</f>
        <v>0</v>
      </c>
      <c r="X69">
        <f>[1]weight!X69</f>
        <v>0</v>
      </c>
      <c r="Y69">
        <f>[1]weight!Y69</f>
        <v>0</v>
      </c>
      <c r="Z69">
        <f>[1]weight!Z69</f>
        <v>0</v>
      </c>
      <c r="AA69">
        <f>[1]weight!AA69</f>
        <v>0</v>
      </c>
    </row>
    <row r="70" spans="1:27" x14ac:dyDescent="0.25">
      <c r="A70" t="str">
        <f>[1]weight!A70</f>
        <v>Tin</v>
      </c>
      <c r="B70" t="str">
        <f>[1]weight!B70</f>
        <v>C</v>
      </c>
      <c r="C70">
        <f>[1]weight!C70</f>
        <v>0</v>
      </c>
      <c r="D70">
        <f>[1]weight!D70</f>
        <v>0</v>
      </c>
      <c r="E70">
        <f>[1]weight!E70</f>
        <v>0</v>
      </c>
      <c r="F70">
        <f>[1]weight!F70</f>
        <v>0</v>
      </c>
      <c r="G70">
        <f>[1]weight!G70</f>
        <v>0</v>
      </c>
      <c r="H70" t="str">
        <f>[1]weight!H70</f>
        <v>23.10.2023</v>
      </c>
      <c r="I70">
        <f>[1]weight!I70</f>
        <v>2</v>
      </c>
      <c r="J70" s="1">
        <f>[1]weight!J70</f>
        <v>0.80689999999999995</v>
      </c>
      <c r="K70" s="1">
        <f>[1]weight!K70</f>
        <v>0</v>
      </c>
      <c r="L70">
        <f>[1]weight!L70</f>
        <v>0</v>
      </c>
      <c r="M70">
        <f>[1]weight!M70</f>
        <v>0</v>
      </c>
      <c r="N70">
        <f>[1]weight!N70</f>
        <v>0</v>
      </c>
      <c r="O70" s="1">
        <f>[1]weight!O70</f>
        <v>0</v>
      </c>
      <c r="P70" s="1">
        <f>[1]weight!P70</f>
        <v>0</v>
      </c>
      <c r="Q70" s="1">
        <f>[1]weight!Q70</f>
        <v>0</v>
      </c>
      <c r="R70" s="1">
        <f>[1]weight!R70</f>
        <v>0</v>
      </c>
      <c r="S70" s="1">
        <f>[1]weight!S70</f>
        <v>0</v>
      </c>
      <c r="T70">
        <f>[1]weight!T70</f>
        <v>0</v>
      </c>
      <c r="U70">
        <f>[1]weight!U70</f>
        <v>0</v>
      </c>
      <c r="V70">
        <f>[1]weight!V70</f>
        <v>0</v>
      </c>
      <c r="W70">
        <f>[1]weight!W70</f>
        <v>0</v>
      </c>
      <c r="X70">
        <f>[1]weight!X70</f>
        <v>0</v>
      </c>
      <c r="Y70">
        <f>[1]weight!Y70</f>
        <v>0</v>
      </c>
      <c r="Z70">
        <f>[1]weight!Z70</f>
        <v>0</v>
      </c>
      <c r="AA70">
        <f>[1]weight!AA70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5ADBC-45A6-49E2-9C1A-4E98094F9821}">
  <dimension ref="A1:S4"/>
  <sheetViews>
    <sheetView tabSelected="1" workbookViewId="0">
      <selection activeCell="A2" sqref="A2"/>
    </sheetView>
  </sheetViews>
  <sheetFormatPr defaultRowHeight="15" x14ac:dyDescent="0.25"/>
  <sheetData>
    <row r="1" spans="1:19" x14ac:dyDescent="0.25">
      <c r="A1" s="2" t="s">
        <v>9</v>
      </c>
      <c r="B1" s="2" t="s">
        <v>8</v>
      </c>
      <c r="C1" s="2" t="s">
        <v>0</v>
      </c>
      <c r="D1" s="2" t="s">
        <v>1</v>
      </c>
      <c r="E1" s="2" t="s">
        <v>2</v>
      </c>
      <c r="F1" s="2" t="s">
        <v>10</v>
      </c>
      <c r="G1" s="2" t="s">
        <v>11</v>
      </c>
      <c r="H1" s="2" t="s">
        <v>12</v>
      </c>
      <c r="I1" s="2" t="s">
        <v>13</v>
      </c>
      <c r="J1" s="3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1"/>
      <c r="Q1" s="1"/>
      <c r="R1" s="1"/>
      <c r="S1" s="1"/>
    </row>
    <row r="2" spans="1:19" x14ac:dyDescent="0.25">
      <c r="A2" s="4" t="s">
        <v>5</v>
      </c>
      <c r="B2" s="4" t="s">
        <v>6</v>
      </c>
      <c r="C2" s="4" t="s">
        <v>3</v>
      </c>
      <c r="D2" s="4">
        <v>2</v>
      </c>
      <c r="E2" s="5">
        <v>0.80669999999999997</v>
      </c>
      <c r="F2" s="6">
        <f>AVERAGE(E2:E4)</f>
        <v>0.80676666666666674</v>
      </c>
      <c r="G2" s="5">
        <f>MEDIAN(E2:E4)</f>
        <v>0.80669999999999997</v>
      </c>
      <c r="H2" s="5">
        <f>STDEV(E2:E4)</f>
        <v>1.1547005383791243E-4</v>
      </c>
      <c r="I2" s="5">
        <f t="shared" ref="I2" si="0">H2/F2*100</f>
        <v>1.4312695182982988E-2</v>
      </c>
      <c r="J2" s="5">
        <f>VAR(E2:E4)</f>
        <v>1.3333333333330395E-8</v>
      </c>
      <c r="K2" s="5">
        <f>MAX(E2:E4)</f>
        <v>0.80689999999999995</v>
      </c>
      <c r="L2" s="5">
        <f>MIN(E2:E4)</f>
        <v>0.80669999999999997</v>
      </c>
      <c r="M2" s="5">
        <f t="shared" ref="M2" si="1">K2-L2</f>
        <v>1.9999999999997797E-4</v>
      </c>
      <c r="N2" s="5">
        <f>COUNT(E2:E4)</f>
        <v>3</v>
      </c>
      <c r="O2" s="5">
        <f t="shared" ref="O2" si="2">H2/SQRT(N2)</f>
        <v>6.6666666666659324E-5</v>
      </c>
      <c r="P2" s="1"/>
      <c r="Q2" s="1"/>
      <c r="R2" s="1"/>
      <c r="S2" s="1"/>
    </row>
    <row r="3" spans="1:19" x14ac:dyDescent="0.25">
      <c r="A3" s="4" t="s">
        <v>5</v>
      </c>
      <c r="B3" s="4" t="s">
        <v>4</v>
      </c>
      <c r="C3" s="4" t="s">
        <v>3</v>
      </c>
      <c r="D3" s="4">
        <v>2</v>
      </c>
      <c r="E3" s="5">
        <v>0.80669999999999997</v>
      </c>
      <c r="K3" s="1"/>
      <c r="O3" s="1"/>
      <c r="P3" s="1"/>
      <c r="Q3" s="1"/>
      <c r="R3" s="1"/>
      <c r="S3" s="1"/>
    </row>
    <row r="4" spans="1:19" x14ac:dyDescent="0.25">
      <c r="A4" s="4" t="s">
        <v>5</v>
      </c>
      <c r="B4" s="4" t="s">
        <v>7</v>
      </c>
      <c r="C4" s="4" t="s">
        <v>3</v>
      </c>
      <c r="D4" s="4">
        <v>2</v>
      </c>
      <c r="E4" s="5">
        <v>0.80689999999999995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9494818-4157-4856-becf-245aaf201f8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7BBF2AEC72E54A96B9CEEB3639AD2B" ma:contentTypeVersion="17" ma:contentTypeDescription="Create a new document." ma:contentTypeScope="" ma:versionID="7010c0a6269079e21613b7d96089c7ae">
  <xsd:schema xmlns:xsd="http://www.w3.org/2001/XMLSchema" xmlns:xs="http://www.w3.org/2001/XMLSchema" xmlns:p="http://schemas.microsoft.com/office/2006/metadata/properties" xmlns:ns3="b9494818-4157-4856-becf-245aaf201f85" xmlns:ns4="fdb7c1ac-29a4-4544-9ce2-fbe0ce024e61" targetNamespace="http://schemas.microsoft.com/office/2006/metadata/properties" ma:root="true" ma:fieldsID="7ec94fa1e5f2936bee832cd056caf156" ns3:_="" ns4:_="">
    <xsd:import namespace="b9494818-4157-4856-becf-245aaf201f85"/>
    <xsd:import namespace="fdb7c1ac-29a4-4544-9ce2-fbe0ce024e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94818-4157-4856-becf-245aaf201f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7c1ac-29a4-4544-9ce2-fbe0ce024e6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968312-D95C-4B36-A235-18263A239D97}">
  <ds:schemaRefs>
    <ds:schemaRef ds:uri="fdb7c1ac-29a4-4544-9ce2-fbe0ce024e61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b9494818-4157-4856-becf-245aaf201f85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F9235B2-E6C8-467C-9F3F-6A95ABC8F3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457A42-ACD4-4A24-8B07-3EC99099A1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494818-4157-4856-becf-245aaf201f85"/>
    <ds:schemaRef ds:uri="fdb7c1ac-29a4-4544-9ce2-fbe0ce024e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</vt:lpstr>
      <vt:lpstr>quality_control_soil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Knoblauch</dc:creator>
  <cp:lastModifiedBy>Alexandra Knoblauch</cp:lastModifiedBy>
  <dcterms:created xsi:type="dcterms:W3CDTF">2024-01-12T11:18:54Z</dcterms:created>
  <dcterms:modified xsi:type="dcterms:W3CDTF">2024-01-12T13:02:36Z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0x010100177BBF2AEC72E54A96B9CEEB3639AD2B</vt:lpwstr>
  </property>
</Properties>
</file>