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cegepsaintefoy-my.sharepoint.com/personal/jgilbert_csfoy_ca/Documents/cours/reseaux_2025/01 Évaluations/reseaux_trpr01/"/>
    </mc:Choice>
  </mc:AlternateContent>
  <xr:revisionPtr revIDLastSave="537" documentId="8145CC53DD474C70C9A6DFD8B818B69A786F7F1A" xr6:coauthVersionLast="47" xr6:coauthVersionMax="47" xr10:uidLastSave="{5543ED32-6551-423D-9E34-5DE093B78C09}"/>
  <bookViews>
    <workbookView xWindow="-110" yWindow="-110" windowWidth="25820" windowHeight="13900" tabRatio="500" xr2:uid="{00000000-000D-0000-FFFF-FFFF00000000}"/>
  </bookViews>
  <sheets>
    <sheet name="grille" sheetId="8" r:id="rId1"/>
    <sheet name="echelles" sheetId="2" r:id="rId2"/>
    <sheet name="etudiants" sheetId="6" r:id="rId3"/>
    <sheet name="definitions" sheetId="7" r:id="rId4"/>
  </sheets>
  <definedNames>
    <definedName name="date_evaluation" localSheetId="0">grille!$B$31</definedName>
    <definedName name="date_evaluation">#REF!</definedName>
    <definedName name="nb_points" localSheetId="0">grille!$D$25</definedName>
    <definedName name="nb_points">#REF!</definedName>
    <definedName name="niveau_reussite" localSheetId="0">grille!$B$32</definedName>
    <definedName name="niveau_reussite">#REF!</definedName>
    <definedName name="nom_enseignant" localSheetId="0">grille!$B$26</definedName>
    <definedName name="nom_enseignant">#REF!</definedName>
    <definedName name="nom_etudiant" localSheetId="0">grille!$B$25</definedName>
    <definedName name="nom_etudiant">#REF!</definedName>
    <definedName name="nom_evaluation" localSheetId="0">grille!$B$29</definedName>
    <definedName name="nom_evaluation">#REF!</definedName>
    <definedName name="note_finale" localSheetId="0">grille!$E$32</definedName>
    <definedName name="note_finale">#REF!</definedName>
    <definedName name="pts_francais" localSheetId="0">grille!$D$31</definedName>
    <definedName name="pts_francais">#REF!</definedName>
    <definedName name="pts_grandtotal" localSheetId="0">grille!$D$32</definedName>
    <definedName name="pts_grandtotal">#REF!</definedName>
    <definedName name="pts_maximum" localSheetId="0">grille!$D$25</definedName>
    <definedName name="pts_maximum">#REF!</definedName>
    <definedName name="pts_respect" localSheetId="0">grille!$D$29</definedName>
    <definedName name="pts_respect">#REF!</definedName>
    <definedName name="pts_retard" localSheetId="0">grille!$D$30</definedName>
    <definedName name="pts_retard">#REF!</definedName>
    <definedName name="pts_soustotal" localSheetId="0">grille!$D$28</definedName>
    <definedName name="pts_soustotal">#REF!</definedName>
    <definedName name="reussite" localSheetId="0">grille!$B$32</definedName>
    <definedName name="reussite">#REF!</definedName>
    <definedName name="session_evaluation" localSheetId="0">grille!$B$28</definedName>
    <definedName name="session_evaluation">#REF!</definedName>
    <definedName name="seuil_excellence" localSheetId="0">grille!$D$26</definedName>
    <definedName name="seuil_excellence">#REF!</definedName>
    <definedName name="seuil_reussite" localSheetId="0">grille!$D$27</definedName>
    <definedName name="seuil_reussite">#REF!</definedName>
    <definedName name="tbl_echelle3" localSheetId="0">tbl_echelle25[]</definedName>
    <definedName name="tbl_echelle3">tbl_echelle25[]</definedName>
    <definedName name="titre_cours" localSheetId="0">grille!$B$27</definedName>
    <definedName name="titre_cours">#REF!</definedName>
    <definedName name="type_evaluation" localSheetId="0">grille!$B$30</definedName>
    <definedName name="type_evaluation">#REF!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2" i="8" l="1"/>
  <c r="D18" i="8"/>
  <c r="D3" i="8"/>
  <c r="D4" i="8"/>
  <c r="D5" i="8"/>
  <c r="D6" i="8"/>
  <c r="D7" i="8"/>
  <c r="D8" i="8"/>
  <c r="D9" i="8"/>
  <c r="D10" i="8"/>
  <c r="D11" i="8"/>
  <c r="D12" i="8"/>
  <c r="D13" i="8"/>
  <c r="D14" i="8"/>
  <c r="D15" i="8"/>
  <c r="D16" i="8"/>
  <c r="D2" i="8"/>
  <c r="D19" i="8"/>
  <c r="D20" i="8"/>
  <c r="D21" i="8"/>
  <c r="D23" i="8"/>
  <c r="D24" i="8"/>
  <c r="D17" i="8"/>
  <c r="B31" i="8"/>
  <c r="D28" i="8"/>
  <c r="D32" i="8"/>
  <c r="E32" i="8"/>
  <c r="B32" i="8"/>
</calcChain>
</file>

<file path=xl/sharedStrings.xml><?xml version="1.0" encoding="utf-8"?>
<sst xmlns="http://schemas.openxmlformats.org/spreadsheetml/2006/main" count="133" uniqueCount="109">
  <si>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</si>
  <si>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</si>
  <si>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</si>
  <si>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</si>
  <si>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</si>
  <si>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</si>
  <si>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</si>
  <si>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</si>
  <si>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</si>
  <si>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</si>
  <si>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</si>
  <si>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</si>
  <si>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</si>
  <si>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Nombre de points maximum</t>
  </si>
  <si>
    <t>Description de l'échelle descriptive</t>
  </si>
  <si>
    <t>Note</t>
  </si>
  <si>
    <t>Type d'évaluation</t>
  </si>
  <si>
    <t>Sommative</t>
  </si>
  <si>
    <t>Choisir un nom….</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</si>
  <si>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</si>
  <si>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</si>
  <si>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</si>
  <si>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</si>
  <si>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</si>
  <si>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</si>
  <si>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</si>
  <si>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</si>
  <si>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</si>
  <si>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</si>
  <si>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</si>
  <si>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</si>
  <si>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</si>
  <si>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</si>
  <si>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</si>
  <si>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</si>
  <si>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Tout est réussi</t>
  </si>
  <si>
    <t>Pénalité retard(s)</t>
  </si>
  <si>
    <t>Session de l'évaluation</t>
  </si>
  <si>
    <t>Respect modalités / consignes</t>
  </si>
  <si>
    <t>Quatre éléments manquants ou mal effectués</t>
  </si>
  <si>
    <t>Trois éléments manquants ou mal effectués</t>
  </si>
  <si>
    <t>Deux éléments manquants ou mal effectués</t>
  </si>
  <si>
    <t>Un élément manquant ou mal effectué</t>
  </si>
  <si>
    <t>Plus de quatre éléments manquant ou mal effectués</t>
  </si>
  <si>
    <t>Deux éléments ou plus manquants ou mal effectués</t>
  </si>
  <si>
    <t>Un éléments manquant ou mal effectué</t>
  </si>
  <si>
    <t>Formative</t>
  </si>
  <si>
    <t>L’évaluation sommative ou certificative a pour fonction l’attestation ou la reconnaissance des apprentissages. Elle survient au terme d’un processus d’enseignement et sert à sanctionner ou à certifier le degré de maîtrise des apprentissages des étudiants. Elle est sous la responsabilité de l’enseignant et doit être réalisée de façon juste et équitable en reflétant les acquis des étudiants. (https://www.enseigner.ulaval.ca/ressources-pedagogiques/l-evaluation-formative-et-sommative)</t>
  </si>
  <si>
    <t>L’évaluation formative a pour fonction de favoriser la progression des apprentissages et de renseigner l’étudiant et l’enseignant sur les acquis ou les éléments à améliorer. Elle vise des apprentissages précis et relève d’une ou de plusieurs interventions de nature pédagogique. Elle est effectuée en cours d’activité et vise à faire état des progrès des étudiants et à leur permettre de comprendre la nature de leurs erreurs et des difficultés rencontrées. Elle peut être animée par l’enseignant, mais peut aussi se réaliser sous forme d’autoévaluation ou de rétroaction par les pairs. Aucun point, note ou pourcentage n’y est associé. (https://www.enseigner.ulaval.ca/ressources-pedagogiques/l-evaluation-formative-et-sommative)</t>
  </si>
  <si>
    <t xml:space="preserve">Schéma Draw.io </t>
  </si>
  <si>
    <t xml:space="preserve">Schéma Packet Tracer </t>
  </si>
  <si>
    <t>1.       Les secteurs/locaux sont correctement identifiés (2)</t>
  </si>
  <si>
    <t>2.       Les postes de travail et les serveurs sont bien séparés dans les différents secteurs/locaux (2)­</t>
  </si>
  <si>
    <t>3.       Les postes de travail sont bien identifiés (noms et IP) et séparés selon les contraintes (2)</t>
  </si>
  <si>
    <t>4.       Les serveurs sont bien identifiés et ont des adresses IP fixes (noms et IP) (2)</t>
  </si>
  <si>
    <t>5.       Les connexions sont correctement faites entre les différents appareils (fil et sans-fil) (2)</t>
  </si>
  <si>
    <t>10.   Votre schéma doit être clair, aéré et lisible (2)</t>
  </si>
  <si>
    <t>1.       Les secteurs/locaux sont correctement identifiés (2 pts)</t>
  </si>
  <si>
    <t>2.       Les postes de travail et les serveurs sont bien identifiés (noms) et séparés selon les contraintes (2)</t>
  </si>
  <si>
    <t>3.       Les connexions sont correctement faites entre les différents appareils (fil et sans-fil) (2)</t>
  </si>
  <si>
    <t>4.       Les routeurs et commutateurs doivent être correctement positionnés (2)</t>
  </si>
  <si>
    <t>5.       Votre schéma doit être clair, aéré et lisible (2)</t>
  </si>
  <si>
    <t>Réseaux</t>
  </si>
  <si>
    <t>Travail pratique 01</t>
  </si>
  <si>
    <t>8.       Vos configurations sont faites pour utiliser le moins d'adresses IP possible (2)</t>
  </si>
  <si>
    <t>9.       Les IPS et masques fournis sont tous utilisés (2)</t>
  </si>
  <si>
    <t>7.       Les commutateurs doivent être correctement configurés et positionnés (2)</t>
  </si>
  <si>
    <t>6.       Les routeurs doivent être correctement configurés et positionnés (2)</t>
  </si>
  <si>
    <t>Automne 2025</t>
  </si>
  <si>
    <t>Scripts Python (#1)</t>
  </si>
  <si>
    <t>Scripts Python (#2)</t>
  </si>
  <si>
    <t>1. Le script lit correctement l’argument passé en ligne de commande (1)</t>
  </si>
  <si>
    <t>2. Le script applique la logique de traitement attendue et obtient le bon résultat (2)</t>
  </si>
  <si>
    <t>3. Le script affiche le résultat exactement dans le format demandé (1)</t>
  </si>
  <si>
    <t>4. Le code est indenté correctement et utilise des noms de variables explicites. (1)</t>
  </si>
  <si>
    <t>Beaulé, Guillaume</t>
  </si>
  <si>
    <t>Bouhani, Hichem</t>
  </si>
  <si>
    <t>Boucher, Marie-Jade</t>
  </si>
  <si>
    <t>Bowes, Marc-Antoine</t>
  </si>
  <si>
    <t>Carbonneau-Szabolcsi, Sacha</t>
  </si>
  <si>
    <t>Charland, Olivier</t>
  </si>
  <si>
    <t>Cormier, Charles</t>
  </si>
  <si>
    <t>Duchesne, Justin</t>
  </si>
  <si>
    <t>Dupont, Édouard</t>
  </si>
  <si>
    <t>Gaulin, Arnaud</t>
  </si>
  <si>
    <t>Gagnon, Jules</t>
  </si>
  <si>
    <t>Girard, Raphaël</t>
  </si>
  <si>
    <t>Gosselin, Rémi</t>
  </si>
  <si>
    <t>Hamel, Emilie</t>
  </si>
  <si>
    <t>Harvey, Samuel</t>
  </si>
  <si>
    <t>Hébert, Olivier</t>
  </si>
  <si>
    <t>Landry, Éloi</t>
  </si>
  <si>
    <t>Lareau, Alexis</t>
  </si>
  <si>
    <t>Lepage, Xavier</t>
  </si>
  <si>
    <t>Maloney-Dumont, Vincent</t>
  </si>
  <si>
    <t>Mambe Ntam, David Alexandre</t>
  </si>
  <si>
    <t>Martin, Iantsa Elliot</t>
  </si>
  <si>
    <t>Morin, Raphaël</t>
  </si>
  <si>
    <t>Paquin, Jérémie</t>
  </si>
  <si>
    <t>Paradis, Charly</t>
  </si>
  <si>
    <t>Paré, Pierre-Éloi</t>
  </si>
  <si>
    <t>Rboh, Sami</t>
  </si>
  <si>
    <t>Roy, Gabriel</t>
  </si>
  <si>
    <t>Ruquet, Thomas</t>
  </si>
  <si>
    <t>Thériault-Fortin, Damien</t>
  </si>
  <si>
    <t>Trabelsi, Tasnime</t>
  </si>
  <si>
    <t>Trapp Araujo Brum, Rafael</t>
  </si>
  <si>
    <t>Tran, Martin</t>
  </si>
  <si>
    <t>Zambon, Loïc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</si>
</sst>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sz val="11"/>
      <color theme="1"/>
      <name val="Calibri"/>
      <family val="2"/>
      <scheme val="minor"/>
    </font>
    <font>
      <sz val="11"/>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4">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0" tint="-0.14999847407452621"/>
        <bgColor theme="0" tint="-0.14999847407452621"/>
      </patternFill>
    </fill>
  </fills>
  <borders count="22">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medium">
        <color indexed="64"/>
      </left>
      <right style="medium">
        <color indexed="64"/>
      </right>
      <top style="thin">
        <color indexed="64"/>
      </top>
      <bottom/>
      <diagonal/>
    </border>
  </borders>
  <cellStyleXfs count="3">
    <xf numFmtId="0" fontId="0" fillId="0" borderId="0"/>
    <xf numFmtId="0" fontId="3" fillId="0" borderId="1" applyNumberFormat="0" applyFill="0" applyAlignment="0" applyProtection="0"/>
    <xf numFmtId="0" fontId="6" fillId="2" borderId="0" applyNumberFormat="0" applyBorder="0" applyAlignment="0" applyProtection="0"/>
  </cellStyleXfs>
  <cellXfs count="67">
    <xf numFmtId="0" fontId="0" fillId="0" borderId="0" xfId="0"/>
    <xf numFmtId="0" fontId="7" fillId="0" borderId="0" xfId="0" applyFont="1" applyAlignment="1">
      <alignment horizontal="center"/>
    </xf>
    <xf numFmtId="0" fontId="7" fillId="0" borderId="2" xfId="0" applyFont="1" applyBorder="1" applyAlignment="1">
      <alignment vertical="top"/>
    </xf>
    <xf numFmtId="0" fontId="7" fillId="0" borderId="0" xfId="0" applyFont="1"/>
    <xf numFmtId="0" fontId="0" fillId="0" borderId="0" xfId="0" applyAlignment="1">
      <alignment horizontal="center"/>
    </xf>
    <xf numFmtId="0" fontId="9" fillId="6" borderId="11" xfId="0" applyFont="1" applyFill="1" applyBorder="1" applyAlignment="1">
      <alignment horizontal="center" vertical="top"/>
    </xf>
    <xf numFmtId="0" fontId="4" fillId="3" borderId="12" xfId="0" applyFont="1" applyFill="1" applyBorder="1" applyAlignment="1">
      <alignment horizontal="left"/>
    </xf>
    <xf numFmtId="0" fontId="4" fillId="3" borderId="17" xfId="0" applyFont="1" applyFill="1" applyBorder="1" applyAlignment="1">
      <alignment horizontal="left"/>
    </xf>
    <xf numFmtId="0" fontId="7" fillId="0" borderId="12" xfId="0" applyFont="1" applyBorder="1" applyAlignment="1">
      <alignment horizontal="center" vertical="top"/>
    </xf>
    <xf numFmtId="0" fontId="0" fillId="0" borderId="17" xfId="0" applyBorder="1" applyAlignment="1">
      <alignment horizontal="center" vertical="top"/>
    </xf>
    <xf numFmtId="0" fontId="7" fillId="0" borderId="13" xfId="0" applyFont="1" applyBorder="1" applyAlignment="1">
      <alignment horizontal="center" vertical="top"/>
    </xf>
    <xf numFmtId="0" fontId="4" fillId="4" borderId="13" xfId="0" applyFont="1" applyFill="1" applyBorder="1" applyAlignment="1">
      <alignment horizontal="center" vertical="top"/>
    </xf>
    <xf numFmtId="0" fontId="0" fillId="0" borderId="6" xfId="0" applyBorder="1" applyAlignment="1">
      <alignment horizontal="center" vertical="top"/>
    </xf>
    <xf numFmtId="0" fontId="7" fillId="0" borderId="6" xfId="0" applyFont="1" applyBorder="1" applyAlignment="1">
      <alignment horizontal="center" vertical="top"/>
    </xf>
    <xf numFmtId="0" fontId="9" fillId="12" borderId="11" xfId="0" applyFont="1" applyFill="1" applyBorder="1" applyAlignment="1">
      <alignment horizontal="center" vertical="top" wrapText="1"/>
    </xf>
    <xf numFmtId="0" fontId="8" fillId="0" borderId="11" xfId="1" applyFont="1" applyBorder="1" applyAlignment="1">
      <alignment horizontal="center" vertical="top"/>
    </xf>
    <xf numFmtId="0" fontId="8" fillId="0" borderId="14" xfId="1" applyFont="1" applyBorder="1" applyAlignment="1">
      <alignment horizontal="center" vertical="top"/>
    </xf>
    <xf numFmtId="0" fontId="7" fillId="0" borderId="4" xfId="0" applyFont="1" applyBorder="1" applyAlignment="1">
      <alignment vertical="top" wrapText="1"/>
    </xf>
    <xf numFmtId="0" fontId="0" fillId="0" borderId="4" xfId="0" applyBorder="1" applyAlignment="1">
      <alignment vertical="top" wrapText="1"/>
    </xf>
    <xf numFmtId="0" fontId="4" fillId="9" borderId="9" xfId="0" applyFont="1" applyFill="1" applyBorder="1" applyAlignment="1">
      <alignment horizontal="right" vertical="top"/>
    </xf>
    <xf numFmtId="0" fontId="4" fillId="9" borderId="0" xfId="0" applyFont="1" applyFill="1" applyAlignment="1">
      <alignment horizontal="right" vertical="top"/>
    </xf>
    <xf numFmtId="0" fontId="4" fillId="9" borderId="7" xfId="0" applyFont="1" applyFill="1" applyBorder="1" applyAlignment="1">
      <alignment horizontal="right" vertical="top"/>
    </xf>
    <xf numFmtId="9" fontId="11"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4" fillId="0" borderId="0" xfId="0" applyFont="1" applyAlignment="1">
      <alignment horizontal="center" vertical="top"/>
    </xf>
    <xf numFmtId="0" fontId="0" fillId="0" borderId="16" xfId="0" applyBorder="1" applyAlignment="1">
      <alignment vertical="top"/>
    </xf>
    <xf numFmtId="0" fontId="7" fillId="0" borderId="10" xfId="0" applyFont="1" applyBorder="1" applyAlignment="1">
      <alignment vertical="top" wrapText="1"/>
    </xf>
    <xf numFmtId="0" fontId="7" fillId="0" borderId="5" xfId="0" applyFont="1" applyBorder="1" applyAlignment="1">
      <alignment vertical="top" wrapText="1"/>
    </xf>
    <xf numFmtId="0" fontId="0" fillId="0" borderId="5" xfId="0" applyBorder="1" applyAlignment="1">
      <alignment vertical="top" wrapText="1"/>
    </xf>
    <xf numFmtId="9" fontId="9" fillId="7" borderId="13" xfId="0" applyNumberFormat="1" applyFont="1" applyFill="1" applyBorder="1" applyAlignment="1">
      <alignment horizontal="center" vertical="top"/>
    </xf>
    <xf numFmtId="9" fontId="10" fillId="8" borderId="15" xfId="0" applyNumberFormat="1" applyFont="1" applyFill="1" applyBorder="1" applyAlignment="1">
      <alignment horizontal="center" vertical="top"/>
    </xf>
    <xf numFmtId="0" fontId="0" fillId="0" borderId="6" xfId="0" applyBorder="1" applyAlignment="1">
      <alignment vertical="top"/>
    </xf>
    <xf numFmtId="0" fontId="0" fillId="0" borderId="15" xfId="0" applyBorder="1" applyAlignment="1">
      <alignment vertical="top"/>
    </xf>
    <xf numFmtId="0" fontId="7" fillId="0" borderId="10" xfId="0" applyFont="1" applyBorder="1" applyAlignment="1">
      <alignment horizontal="center" vertical="top"/>
    </xf>
    <xf numFmtId="0" fontId="8" fillId="0" borderId="8" xfId="1" applyFont="1" applyBorder="1" applyAlignment="1">
      <alignment horizontal="center" vertical="top"/>
    </xf>
    <xf numFmtId="0" fontId="7" fillId="0" borderId="16" xfId="0" applyFont="1" applyBorder="1" applyAlignment="1">
      <alignment horizontal="left" vertical="top"/>
    </xf>
    <xf numFmtId="0" fontId="0" fillId="5" borderId="6" xfId="0" applyFill="1" applyBorder="1" applyAlignment="1">
      <alignment horizontal="center" vertical="top"/>
    </xf>
    <xf numFmtId="0" fontId="4" fillId="11" borderId="18" xfId="0" applyFont="1" applyFill="1" applyBorder="1" applyAlignment="1">
      <alignment horizontal="right" vertical="top"/>
    </xf>
    <xf numFmtId="0" fontId="4" fillId="10" borderId="7" xfId="0" applyFont="1" applyFill="1" applyBorder="1" applyAlignment="1">
      <alignment horizontal="right" vertical="top"/>
    </xf>
    <xf numFmtId="0" fontId="6" fillId="5" borderId="3" xfId="2" applyFill="1" applyBorder="1" applyAlignment="1">
      <alignment horizontal="center" vertical="top" wrapText="1"/>
    </xf>
    <xf numFmtId="0" fontId="7" fillId="0" borderId="17" xfId="0" applyFont="1" applyBorder="1" applyAlignment="1">
      <alignment horizontal="center" vertical="top"/>
    </xf>
    <xf numFmtId="164" fontId="7" fillId="0" borderId="17" xfId="0" applyNumberFormat="1" applyFont="1" applyBorder="1" applyAlignment="1">
      <alignment horizontal="center" vertical="top" wrapText="1"/>
    </xf>
    <xf numFmtId="0" fontId="4" fillId="13" borderId="19" xfId="0" applyFont="1" applyFill="1" applyBorder="1" applyAlignment="1">
      <alignment horizontal="center" vertical="top"/>
    </xf>
    <xf numFmtId="0" fontId="0" fillId="13" borderId="20" xfId="0" applyFill="1" applyBorder="1" applyAlignment="1">
      <alignment horizontal="left" vertical="top" wrapText="1"/>
    </xf>
    <xf numFmtId="0" fontId="7" fillId="0" borderId="6" xfId="0" applyFont="1" applyBorder="1" applyAlignment="1">
      <alignment vertical="top"/>
    </xf>
    <xf numFmtId="0" fontId="0" fillId="0" borderId="0" xfId="0" applyAlignment="1">
      <alignment vertical="top"/>
    </xf>
    <xf numFmtId="0" fontId="7" fillId="0" borderId="15" xfId="0" applyFont="1" applyBorder="1" applyAlignment="1">
      <alignment vertical="top"/>
    </xf>
    <xf numFmtId="0" fontId="7" fillId="0" borderId="10" xfId="0" applyFont="1" applyBorder="1" applyAlignment="1">
      <alignment horizontal="left" vertical="top"/>
    </xf>
    <xf numFmtId="0" fontId="8" fillId="0" borderId="16" xfId="1" applyFont="1" applyBorder="1" applyAlignment="1">
      <alignment horizontal="center" vertical="top"/>
    </xf>
    <xf numFmtId="0" fontId="2" fillId="0" borderId="0" xfId="0" applyFont="1"/>
    <xf numFmtId="0" fontId="0" fillId="0" borderId="4" xfId="0" applyBorder="1" applyAlignment="1">
      <alignment vertical="top"/>
    </xf>
    <xf numFmtId="0" fontId="0" fillId="0" borderId="21" xfId="0" applyBorder="1" applyAlignment="1">
      <alignment horizontal="center" vertical="top"/>
    </xf>
    <xf numFmtId="0" fontId="0" fillId="0" borderId="12" xfId="0" applyBorder="1" applyAlignment="1">
      <alignment horizontal="center" vertical="top"/>
    </xf>
    <xf numFmtId="0" fontId="0" fillId="0" borderId="2" xfId="0" applyBorder="1" applyAlignment="1">
      <alignment vertical="top"/>
    </xf>
    <xf numFmtId="0" fontId="0" fillId="0" borderId="4" xfId="0" applyBorder="1" applyAlignment="1">
      <alignment horizontal="center" vertical="top"/>
    </xf>
    <xf numFmtId="0" fontId="1" fillId="0" borderId="0" xfId="0" applyFont="1" applyAlignment="1">
      <alignment horizontal="left" vertical="top"/>
    </xf>
    <xf numFmtId="0" fontId="1" fillId="0" borderId="0" xfId="0" applyFont="1" applyAlignment="1">
      <alignment vertical="top"/>
    </xf>
    <xf numFmtId="0" fontId="0" fillId="0" borderId="11" xfId="0" applyBorder="1" applyAlignment="1">
      <alignment horizontal="left" vertical="top"/>
    </xf>
    <xf numFmtId="0" fontId="1" fillId="0" borderId="9" xfId="0" applyFont="1" applyBorder="1" applyAlignment="1">
      <alignment horizontal="left" vertical="top"/>
    </xf>
    <xf numFmtId="0" fontId="7" fillId="0" borderId="3" xfId="0" applyFont="1" applyBorder="1" applyAlignment="1">
      <alignment vertical="top"/>
    </xf>
    <xf numFmtId="0" fontId="1" fillId="0" borderId="7" xfId="0" applyFont="1" applyBorder="1" applyAlignment="1">
      <alignment vertical="top"/>
    </xf>
    <xf numFmtId="0" fontId="7" fillId="0" borderId="16"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8">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auto="1"/>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left/>
        <right style="medium">
          <color auto="1"/>
        </right>
        <top/>
        <bottom/>
        <vertical/>
        <horizontal/>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rgb="FF000000"/>
        <name val="Calibri"/>
        <family val="2"/>
        <scheme val="none"/>
      </font>
      <alignment horizontal="general" vertical="top" textRotation="0" wrapText="0" indent="0" justifyLastLine="0" shrinkToFit="0" readingOrder="0"/>
    </dxf>
    <dxf>
      <border>
        <bottom style="medium">
          <color rgb="FF000000"/>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3025BCE-EA0C-4B8A-961F-F5360E50032F}" name="tbl_grille9" displayName="tbl_grille9" ref="A1:E24" totalsRowShown="0" headerRowDxfId="27" dataDxfId="25" headerRowBorderDxfId="26" tableBorderDxfId="24" headerRowCellStyle="Titre 1">
  <autoFilter ref="A1:E24" xr:uid="{00000000-0009-0000-0100-000003000000}"/>
  <tableColumns count="5">
    <tableColumn id="1" xr3:uid="{774FFF3A-4865-427F-93F2-DAE51F0F9BD6}" name="Critères d'évaluation" dataDxfId="23"/>
    <tableColumn id="2" xr3:uid="{B408AEB0-6EF6-4115-9AAD-C1551D9825F6}" name="Éléments observables" dataDxfId="22"/>
    <tableColumn id="3" xr3:uid="{C1A9F144-BF65-40E7-ADF8-7085959379E9}" name="Échelles" dataDxfId="21"/>
    <tableColumn id="9" xr3:uid="{691D6CF0-BC25-47B3-B310-B3A5FDD5865E}" name="Points" dataDxfId="20">
      <calculatedColumnFormula>VLOOKUP(C2,echelles!$A$23:$B$24,2,FALSE)</calculatedColumnFormula>
    </tableColumn>
    <tableColumn id="10" xr3:uid="{3E562961-CCD1-47BE-B828-A946AEE31D97}" name="Commentaires" dataDxfId="19"/>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9:B11" totalsRowShown="0" tableBorderDxfId="18">
  <autoFilter ref="A9:B11" xr:uid="{00000000-0009-0000-0100-000005000000}"/>
  <tableColumns count="2">
    <tableColumn id="1" xr3:uid="{00000000-0010-0000-0200-000001000000}" name="Description de l'échelle descriptive" dataDxfId="17"/>
    <tableColumn id="2" xr3:uid="{00000000-0010-0000-0200-000002000000}" name="Note"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7" totalsRowShown="0" tableBorderDxfId="15">
  <autoFilter ref="A1:B7" xr:uid="{00000000-0009-0000-0100-000001000000}"/>
  <tableColumns count="2">
    <tableColumn id="1" xr3:uid="{00000000-0010-0000-0100-000001000000}" name="Description de l'échelle descriptive" dataDxfId="14"/>
    <tableColumn id="2" xr3:uid="{00000000-0010-0000-0100-000002000000}" name="Note"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C9DAE3-C752-420F-9306-1FA4B82E1150}" name="tbl_echelle25" displayName="tbl_echelle25" ref="A13:B16" totalsRowShown="0" tableBorderDxfId="12">
  <autoFilter ref="A13:B16" xr:uid="{A46255E5-613C-4AE0-97D8-90EE4C2C4957}"/>
  <tableColumns count="2">
    <tableColumn id="1" xr3:uid="{C9AE60B6-94F6-4CC5-92C7-1A764949C5D6}" name="Description de l'échelle descriptive" dataDxfId="11"/>
    <tableColumn id="2" xr3:uid="{C343221D-B8D6-433D-B3A4-9BCB9D748868}" name="Note"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8DAC8C-B96C-4D49-8C0D-51B7F48809A6}" name="tbl_echelle23" displayName="tbl_echelle23" ref="A18:B20" totalsRowShown="0" tableBorderDxfId="9">
  <autoFilter ref="A18:B20" xr:uid="{D7E1BD24-6A19-44F5-9356-5DBBA44F466A}"/>
  <tableColumns count="2">
    <tableColumn id="1" xr3:uid="{148303F1-265D-473F-BCBA-94E0EA69F690}" name="Description de l'échelle descriptive" dataDxfId="8"/>
    <tableColumn id="2" xr3:uid="{1B6F3AE9-E86E-4DF7-8FD5-F332DF7D4442}" name="Note" dataDxf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E0A45B-5538-42D8-A8AC-865F95CE8D00}" name="tbl_echelle24" displayName="tbl_echelle24" ref="A22:B24" totalsRowShown="0" tableBorderDxfId="6">
  <autoFilter ref="A22:B24" xr:uid="{A6E0A45B-5538-42D8-A8AC-865F95CE8D00}"/>
  <tableColumns count="2">
    <tableColumn id="1" xr3:uid="{AF1078C6-71A7-433C-B73F-41A38000C9FE}" name="Description de l'échelle descriptive" dataDxfId="5"/>
    <tableColumn id="2" xr3:uid="{33D617CD-0442-49AD-84B4-2B4668842D50}" name="Note"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36" totalsRowShown="0" tableBorderDxfId="3">
  <autoFilter ref="A1:A3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7" totalsRowShown="0" headerRowDxfId="2">
  <autoFilter ref="A1:B7"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7D383-FBC0-4364-983C-85E27B696009}">
  <dimension ref="A1:E45"/>
  <sheetViews>
    <sheetView tabSelected="1" showRuler="0" workbookViewId="0">
      <pane ySplit="1" topLeftCell="A2" activePane="bottomLeft" state="frozen"/>
      <selection pane="bottomLeft" activeCell="E26" sqref="E26:E31"/>
    </sheetView>
  </sheetViews>
  <sheetFormatPr baseColWidth="10" defaultColWidth="11" defaultRowHeight="15.5" x14ac:dyDescent="0.35"/>
  <cols>
    <col min="1" max="1" width="20.4140625" style="3" customWidth="1"/>
    <col min="2" max="2" width="85.33203125" style="3" customWidth="1"/>
    <col min="3" max="3" width="30.9140625" style="3" customWidth="1"/>
    <col min="4" max="4" width="8.5" style="1" customWidth="1"/>
    <col min="5" max="5" width="61.58203125" style="3" customWidth="1"/>
    <col min="6" max="16384" width="11" style="3"/>
  </cols>
  <sheetData>
    <row r="1" spans="1:5" s="1" customFormat="1" ht="20" thickBot="1" x14ac:dyDescent="0.4">
      <c r="A1" s="15" t="s">
        <v>21</v>
      </c>
      <c r="B1" s="51" t="s">
        <v>0</v>
      </c>
      <c r="C1" s="37" t="s">
        <v>34</v>
      </c>
      <c r="D1" s="15" t="s">
        <v>1</v>
      </c>
      <c r="E1" s="16" t="s">
        <v>2</v>
      </c>
    </row>
    <row r="2" spans="1:5" ht="16" thickBot="1" x14ac:dyDescent="0.4">
      <c r="A2" s="52" t="s">
        <v>49</v>
      </c>
      <c r="B2" s="28" t="s">
        <v>57</v>
      </c>
      <c r="C2" s="50" t="s">
        <v>35</v>
      </c>
      <c r="D2" s="36">
        <f>VLOOKUP(C2,echelles!$A$14:$B$16,2,FALSE)</f>
        <v>2</v>
      </c>
      <c r="E2" s="29"/>
    </row>
    <row r="3" spans="1:5" ht="16" thickBot="1" x14ac:dyDescent="0.4">
      <c r="A3" s="47"/>
      <c r="B3" s="34" t="s">
        <v>58</v>
      </c>
      <c r="C3" s="38"/>
      <c r="D3" s="36" t="e">
        <f>VLOOKUP(C3,echelles!$A$14:$B$16,2,FALSE)</f>
        <v>#N/A</v>
      </c>
      <c r="E3" s="17"/>
    </row>
    <row r="4" spans="1:5" ht="16" thickBot="1" x14ac:dyDescent="0.4">
      <c r="A4" s="53"/>
      <c r="B4" s="34" t="s">
        <v>59</v>
      </c>
      <c r="C4" s="38"/>
      <c r="D4" s="36" t="e">
        <f>VLOOKUP(C4,echelles!$A$14:$B$16,2,FALSE)</f>
        <v>#N/A</v>
      </c>
      <c r="E4" s="18"/>
    </row>
    <row r="5" spans="1:5" ht="16" thickBot="1" x14ac:dyDescent="0.4">
      <c r="A5" s="48"/>
      <c r="B5" s="34" t="s">
        <v>60</v>
      </c>
      <c r="C5" s="38"/>
      <c r="D5" s="36" t="e">
        <f>VLOOKUP(C5,echelles!$A$14:$B$16,2,FALSE)</f>
        <v>#N/A</v>
      </c>
      <c r="E5" s="18"/>
    </row>
    <row r="6" spans="1:5" ht="16" thickBot="1" x14ac:dyDescent="0.4">
      <c r="A6" s="49"/>
      <c r="B6" s="35" t="s">
        <v>61</v>
      </c>
      <c r="C6" s="38"/>
      <c r="D6" s="36" t="e">
        <f>VLOOKUP(C6,echelles!$A$14:$B$16,2,FALSE)</f>
        <v>#N/A</v>
      </c>
      <c r="E6" s="30"/>
    </row>
    <row r="7" spans="1:5" ht="16" thickBot="1" x14ac:dyDescent="0.4">
      <c r="A7" s="52" t="s">
        <v>50</v>
      </c>
      <c r="B7" s="34" t="s">
        <v>51</v>
      </c>
      <c r="C7" s="38"/>
      <c r="D7" s="36" t="e">
        <f>VLOOKUP(C7,echelles!$A$14:$B$16,2,FALSE)</f>
        <v>#N/A</v>
      </c>
      <c r="E7" s="29"/>
    </row>
    <row r="8" spans="1:5" ht="16" thickBot="1" x14ac:dyDescent="0.4">
      <c r="A8" s="53"/>
      <c r="B8" s="34" t="s">
        <v>52</v>
      </c>
      <c r="C8" s="38"/>
      <c r="D8" s="36" t="e">
        <f>VLOOKUP(C8,echelles!$A$14:$B$16,2,FALSE)</f>
        <v>#N/A</v>
      </c>
      <c r="E8" s="18"/>
    </row>
    <row r="9" spans="1:5" ht="16" thickBot="1" x14ac:dyDescent="0.4">
      <c r="A9" s="53"/>
      <c r="B9" s="34" t="s">
        <v>53</v>
      </c>
      <c r="C9" s="38"/>
      <c r="D9" s="36" t="e">
        <f>VLOOKUP(C9,echelles!$A$14:$B$16,2,FALSE)</f>
        <v>#N/A</v>
      </c>
      <c r="E9" s="18"/>
    </row>
    <row r="10" spans="1:5" ht="16" thickBot="1" x14ac:dyDescent="0.4">
      <c r="A10" s="53"/>
      <c r="B10" s="34" t="s">
        <v>54</v>
      </c>
      <c r="C10" s="38"/>
      <c r="D10" s="36" t="e">
        <f>VLOOKUP(C10,echelles!$A$14:$B$16,2,FALSE)</f>
        <v>#N/A</v>
      </c>
      <c r="E10" s="18"/>
    </row>
    <row r="11" spans="1:5" ht="16" thickBot="1" x14ac:dyDescent="0.4">
      <c r="A11" s="53"/>
      <c r="B11" s="34" t="s">
        <v>55</v>
      </c>
      <c r="C11" s="38"/>
      <c r="D11" s="36" t="e">
        <f>VLOOKUP(C11,echelles!$A$14:$B$16,2,FALSE)</f>
        <v>#N/A</v>
      </c>
      <c r="E11" s="18"/>
    </row>
    <row r="12" spans="1:5" ht="16" thickBot="1" x14ac:dyDescent="0.4">
      <c r="A12" s="53"/>
      <c r="B12" s="34" t="s">
        <v>67</v>
      </c>
      <c r="C12" s="38"/>
      <c r="D12" s="36" t="e">
        <f>VLOOKUP(C12,echelles!$A$14:$B$16,2,FALSE)</f>
        <v>#N/A</v>
      </c>
      <c r="E12" s="18"/>
    </row>
    <row r="13" spans="1:5" ht="16" thickBot="1" x14ac:dyDescent="0.4">
      <c r="A13" s="53"/>
      <c r="B13" s="34" t="s">
        <v>66</v>
      </c>
      <c r="C13" s="38"/>
      <c r="D13" s="36" t="e">
        <f>VLOOKUP(C13,echelles!$A$14:$B$16,2,FALSE)</f>
        <v>#N/A</v>
      </c>
      <c r="E13" s="18"/>
    </row>
    <row r="14" spans="1:5" ht="16" thickBot="1" x14ac:dyDescent="0.4">
      <c r="A14" s="53"/>
      <c r="B14" s="34" t="s">
        <v>64</v>
      </c>
      <c r="C14" s="38"/>
      <c r="D14" s="36" t="e">
        <f>VLOOKUP(C14,echelles!$A$14:$B$16,2,FALSE)</f>
        <v>#N/A</v>
      </c>
      <c r="E14" s="18"/>
    </row>
    <row r="15" spans="1:5" ht="16" thickBot="1" x14ac:dyDescent="0.4">
      <c r="A15" s="2"/>
      <c r="B15" s="34" t="s">
        <v>65</v>
      </c>
      <c r="C15" s="38"/>
      <c r="D15" s="36" t="e">
        <f>VLOOKUP(C15,echelles!$A$14:$B$16,2,FALSE)</f>
        <v>#N/A</v>
      </c>
      <c r="E15" s="18"/>
    </row>
    <row r="16" spans="1:5" ht="16" thickBot="1" x14ac:dyDescent="0.4">
      <c r="A16" s="53"/>
      <c r="B16" s="34" t="s">
        <v>56</v>
      </c>
      <c r="C16" s="38"/>
      <c r="D16" s="36" t="e">
        <f>VLOOKUP(C16,echelles!$A$14:$B$16,2,FALSE)</f>
        <v>#N/A</v>
      </c>
      <c r="E16" s="18"/>
    </row>
    <row r="17" spans="1:5" ht="16" thickBot="1" x14ac:dyDescent="0.4">
      <c r="A17" s="28" t="s">
        <v>69</v>
      </c>
      <c r="B17" s="61" t="s">
        <v>71</v>
      </c>
      <c r="C17" s="60"/>
      <c r="D17" s="57" t="e">
        <f>VLOOKUP(C17,echelles!$A$23:$B$24,2,FALSE)</f>
        <v>#N/A</v>
      </c>
      <c r="E17" s="18"/>
    </row>
    <row r="18" spans="1:5" ht="16" thickBot="1" x14ac:dyDescent="0.4">
      <c r="A18" s="56"/>
      <c r="B18" s="58" t="s">
        <v>72</v>
      </c>
      <c r="C18" s="60"/>
      <c r="D18" s="57" t="e">
        <f>VLOOKUP(C18,echelles!$A$14:$B$16,2,FALSE)</f>
        <v>#N/A</v>
      </c>
      <c r="E18" s="18"/>
    </row>
    <row r="19" spans="1:5" ht="16" thickBot="1" x14ac:dyDescent="0.4">
      <c r="A19" s="56"/>
      <c r="B19" s="58" t="s">
        <v>73</v>
      </c>
      <c r="C19" s="60"/>
      <c r="D19" s="57" t="e">
        <f>VLOOKUP(C19,echelles!$A$23:$B$24,2,FALSE)</f>
        <v>#N/A</v>
      </c>
      <c r="E19" s="18"/>
    </row>
    <row r="20" spans="1:5" ht="16" thickBot="1" x14ac:dyDescent="0.4">
      <c r="A20" s="62"/>
      <c r="B20" s="63" t="s">
        <v>74</v>
      </c>
      <c r="C20" s="60"/>
      <c r="D20" s="57" t="e">
        <f>VLOOKUP(C20,echelles!$A$23:$B$24,2,FALSE)</f>
        <v>#N/A</v>
      </c>
      <c r="E20" s="18"/>
    </row>
    <row r="21" spans="1:5" ht="16" thickBot="1" x14ac:dyDescent="0.4">
      <c r="A21" s="53" t="s">
        <v>70</v>
      </c>
      <c r="B21" s="58" t="s">
        <v>71</v>
      </c>
      <c r="C21" s="60"/>
      <c r="D21" s="57" t="e">
        <f>VLOOKUP(C21,echelles!$A$23:$B$24,2,FALSE)</f>
        <v>#N/A</v>
      </c>
      <c r="E21" s="18"/>
    </row>
    <row r="22" spans="1:5" ht="16" thickBot="1" x14ac:dyDescent="0.4">
      <c r="A22" s="53"/>
      <c r="B22" s="58" t="s">
        <v>72</v>
      </c>
      <c r="C22" s="60"/>
      <c r="D22" s="57" t="e">
        <f>VLOOKUP(C22,echelles!$A$14:$B$16,2,FALSE)</f>
        <v>#N/A</v>
      </c>
      <c r="E22" s="18"/>
    </row>
    <row r="23" spans="1:5" ht="16" thickBot="1" x14ac:dyDescent="0.4">
      <c r="A23" s="53"/>
      <c r="B23" s="58" t="s">
        <v>73</v>
      </c>
      <c r="C23" s="60"/>
      <c r="D23" s="57" t="e">
        <f>VLOOKUP(C23,echelles!$A$23:$B$24,2,FALSE)</f>
        <v>#N/A</v>
      </c>
      <c r="E23" s="18"/>
    </row>
    <row r="24" spans="1:5" ht="16" thickBot="1" x14ac:dyDescent="0.4">
      <c r="A24" s="2"/>
      <c r="B24" s="59" t="s">
        <v>74</v>
      </c>
      <c r="C24" s="60"/>
      <c r="D24" s="57" t="e">
        <f>VLOOKUP(C24,echelles!$A$23:$B$24,2,FALSE)</f>
        <v>#N/A</v>
      </c>
      <c r="E24" s="31"/>
    </row>
    <row r="25" spans="1:5" ht="16" thickBot="1" x14ac:dyDescent="0.4">
      <c r="A25" s="6" t="s">
        <v>6</v>
      </c>
      <c r="B25" s="8" t="s">
        <v>18</v>
      </c>
      <c r="C25" s="21" t="s">
        <v>13</v>
      </c>
      <c r="D25" s="10">
        <v>40</v>
      </c>
      <c r="E25" s="14" t="s">
        <v>5</v>
      </c>
    </row>
    <row r="26" spans="1:5" ht="16" thickBot="1" x14ac:dyDescent="0.4">
      <c r="A26" s="7" t="s">
        <v>7</v>
      </c>
      <c r="B26" s="43" t="s">
        <v>8</v>
      </c>
      <c r="C26" s="40" t="s">
        <v>12</v>
      </c>
      <c r="D26" s="32">
        <v>0.9</v>
      </c>
      <c r="E26" s="64"/>
    </row>
    <row r="27" spans="1:5" ht="16" thickBot="1" x14ac:dyDescent="0.4">
      <c r="A27" s="7" t="s">
        <v>33</v>
      </c>
      <c r="B27" s="54" t="s">
        <v>62</v>
      </c>
      <c r="C27" s="41" t="s">
        <v>10</v>
      </c>
      <c r="D27" s="33">
        <v>0.6</v>
      </c>
      <c r="E27" s="65"/>
    </row>
    <row r="28" spans="1:5" ht="16" thickBot="1" x14ac:dyDescent="0.4">
      <c r="A28" s="7" t="s">
        <v>37</v>
      </c>
      <c r="B28" s="43" t="s">
        <v>68</v>
      </c>
      <c r="C28" s="19" t="s">
        <v>3</v>
      </c>
      <c r="D28" s="11" t="e">
        <f>SUM(D2:D24)</f>
        <v>#N/A</v>
      </c>
      <c r="E28" s="65"/>
    </row>
    <row r="29" spans="1:5" x14ac:dyDescent="0.35">
      <c r="A29" s="7" t="s">
        <v>9</v>
      </c>
      <c r="B29" s="55" t="s">
        <v>63</v>
      </c>
      <c r="C29" s="20" t="s">
        <v>38</v>
      </c>
      <c r="D29" s="39">
        <v>0</v>
      </c>
      <c r="E29" s="65"/>
    </row>
    <row r="30" spans="1:5" x14ac:dyDescent="0.35">
      <c r="A30" s="7" t="s">
        <v>16</v>
      </c>
      <c r="B30" s="9" t="s">
        <v>17</v>
      </c>
      <c r="C30" s="20" t="s">
        <v>36</v>
      </c>
      <c r="D30" s="12">
        <v>0</v>
      </c>
      <c r="E30" s="65"/>
    </row>
    <row r="31" spans="1:5" ht="16" thickBot="1" x14ac:dyDescent="0.4">
      <c r="A31" s="7" t="s">
        <v>19</v>
      </c>
      <c r="B31" s="44">
        <f ca="1">NOW()</f>
        <v>45917.470410300928</v>
      </c>
      <c r="C31" s="20" t="s">
        <v>11</v>
      </c>
      <c r="D31" s="13">
        <v>0</v>
      </c>
      <c r="E31" s="66"/>
    </row>
    <row r="32" spans="1:5" ht="16" thickBot="1" x14ac:dyDescent="0.4">
      <c r="A32" s="7" t="s">
        <v>20</v>
      </c>
      <c r="B32" s="42" t="e">
        <f>(pts_grandtotal/nb_points)</f>
        <v>#N/A</v>
      </c>
      <c r="C32" s="21" t="s">
        <v>4</v>
      </c>
      <c r="D32" s="5" t="e">
        <f>pts_soustotal-pts_respect-pts_retard-pts_francais</f>
        <v>#N/A</v>
      </c>
      <c r="E32" s="22" t="e">
        <f>pts_grandtotal/nb_points</f>
        <v>#N/A</v>
      </c>
    </row>
    <row r="33" spans="4:4" x14ac:dyDescent="0.35">
      <c r="D33" s="3"/>
    </row>
    <row r="34" spans="4:4" ht="16" customHeight="1" x14ac:dyDescent="0.35">
      <c r="D34" s="3"/>
    </row>
    <row r="35" spans="4:4" x14ac:dyDescent="0.35">
      <c r="D35" s="3"/>
    </row>
    <row r="36" spans="4:4" x14ac:dyDescent="0.35">
      <c r="D36" s="3"/>
    </row>
    <row r="37" spans="4:4" x14ac:dyDescent="0.35">
      <c r="D37" s="3"/>
    </row>
    <row r="39" spans="4:4" x14ac:dyDescent="0.35">
      <c r="D39" s="3"/>
    </row>
    <row r="40" spans="4:4" x14ac:dyDescent="0.35">
      <c r="D40" s="3"/>
    </row>
    <row r="41" spans="4:4" x14ac:dyDescent="0.35">
      <c r="D41" s="3"/>
    </row>
    <row r="42" spans="4:4" x14ac:dyDescent="0.35">
      <c r="D42" s="3"/>
    </row>
    <row r="43" spans="4:4" x14ac:dyDescent="0.35">
      <c r="D43" s="3"/>
    </row>
    <row r="44" spans="4:4" x14ac:dyDescent="0.35">
      <c r="D44" s="3"/>
    </row>
    <row r="45" spans="4:4" x14ac:dyDescent="0.35">
      <c r="D45" s="3"/>
    </row>
  </sheetData>
  <mergeCells count="1">
    <mergeCell ref="E26:E31"/>
  </mergeCells>
  <dataValidations count="1">
    <dataValidation type="list" allowBlank="1" showInputMessage="1" showErrorMessage="1" sqref="B30" xr:uid="{C61BADE4-F676-4B6B-B605-7BCAEE4A35A7}">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AA40495A-F2F6-4F1C-B40F-DE99E44758F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B32</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9523F88-2D98-44D9-A52A-4E0F15CCD170}">
          <x14:formula1>
            <xm:f>echelles!$A$14:$A$16</xm:f>
          </x14:formula1>
          <xm:sqref>C22 C18 C2:C16</xm:sqref>
        </x14:dataValidation>
        <x14:dataValidation type="list" allowBlank="1" showInputMessage="1" showErrorMessage="1" xr:uid="{C07E70D6-B039-4FFE-9146-D1F958A501A7}">
          <x14:formula1>
            <xm:f>echelles!$A$23:$A$24</xm:f>
          </x14:formula1>
          <xm:sqref>C17:C21 C23:C24</xm:sqref>
        </x14:dataValidation>
        <x14:dataValidation type="list" allowBlank="1" showInputMessage="1" showErrorMessage="1" xr:uid="{C3CA805B-8B47-4B7F-95DB-38BE69093710}">
          <x14:formula1>
            <xm:f>etudiants!$A$2:$A$36</xm:f>
          </x14:formula1>
          <xm:sqref>B25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D24" sqref="D24"/>
    </sheetView>
  </sheetViews>
  <sheetFormatPr baseColWidth="10" defaultRowHeight="15.5" x14ac:dyDescent="0.35"/>
  <cols>
    <col min="1" max="1" width="50.08203125" customWidth="1"/>
    <col min="2" max="2" width="10.6640625" customWidth="1"/>
    <col min="3" max="3" width="11.1640625" customWidth="1"/>
  </cols>
  <sheetData>
    <row r="1" spans="1:2" x14ac:dyDescent="0.35">
      <c r="A1" t="s">
        <v>14</v>
      </c>
      <c r="B1" s="4" t="s">
        <v>15</v>
      </c>
    </row>
    <row r="2" spans="1:2" x14ac:dyDescent="0.35">
      <c r="A2" s="23" t="s">
        <v>43</v>
      </c>
      <c r="B2" s="4">
        <v>0</v>
      </c>
    </row>
    <row r="3" spans="1:2" x14ac:dyDescent="0.35">
      <c r="A3" t="s">
        <v>39</v>
      </c>
      <c r="B3" s="4">
        <v>1</v>
      </c>
    </row>
    <row r="4" spans="1:2" x14ac:dyDescent="0.35">
      <c r="A4" t="s">
        <v>40</v>
      </c>
      <c r="B4" s="4">
        <v>2</v>
      </c>
    </row>
    <row r="5" spans="1:2" x14ac:dyDescent="0.35">
      <c r="A5" t="s">
        <v>41</v>
      </c>
      <c r="B5" s="4">
        <v>3</v>
      </c>
    </row>
    <row r="6" spans="1:2" x14ac:dyDescent="0.35">
      <c r="A6" t="s">
        <v>42</v>
      </c>
      <c r="B6" s="4">
        <v>4</v>
      </c>
    </row>
    <row r="7" spans="1:2" x14ac:dyDescent="0.35">
      <c r="A7" t="s">
        <v>35</v>
      </c>
      <c r="B7" s="1">
        <v>5</v>
      </c>
    </row>
    <row r="9" spans="1:2" x14ac:dyDescent="0.35">
      <c r="A9" t="s">
        <v>14</v>
      </c>
      <c r="B9" s="4" t="s">
        <v>15</v>
      </c>
    </row>
    <row r="10" spans="1:2" x14ac:dyDescent="0.35">
      <c r="A10" t="s">
        <v>42</v>
      </c>
      <c r="B10" s="1">
        <v>0</v>
      </c>
    </row>
    <row r="11" spans="1:2" x14ac:dyDescent="0.35">
      <c r="A11" t="s">
        <v>35</v>
      </c>
      <c r="B11" s="1">
        <v>5</v>
      </c>
    </row>
    <row r="13" spans="1:2" x14ac:dyDescent="0.35">
      <c r="A13" t="s">
        <v>14</v>
      </c>
      <c r="B13" s="4" t="s">
        <v>15</v>
      </c>
    </row>
    <row r="14" spans="1:2" x14ac:dyDescent="0.35">
      <c r="A14" s="23" t="s">
        <v>44</v>
      </c>
      <c r="B14" s="4">
        <v>0</v>
      </c>
    </row>
    <row r="15" spans="1:2" x14ac:dyDescent="0.35">
      <c r="A15" t="s">
        <v>45</v>
      </c>
      <c r="B15" s="4">
        <v>1</v>
      </c>
    </row>
    <row r="16" spans="1:2" x14ac:dyDescent="0.35">
      <c r="A16" t="s">
        <v>35</v>
      </c>
      <c r="B16" s="1">
        <v>2</v>
      </c>
    </row>
    <row r="18" spans="1:2" x14ac:dyDescent="0.35">
      <c r="A18" t="s">
        <v>14</v>
      </c>
      <c r="B18" s="4" t="s">
        <v>15</v>
      </c>
    </row>
    <row r="19" spans="1:2" x14ac:dyDescent="0.35">
      <c r="A19" t="s">
        <v>42</v>
      </c>
      <c r="B19" s="1">
        <v>0</v>
      </c>
    </row>
    <row r="20" spans="1:2" x14ac:dyDescent="0.35">
      <c r="A20" t="s">
        <v>35</v>
      </c>
      <c r="B20" s="1">
        <v>3</v>
      </c>
    </row>
    <row r="22" spans="1:2" x14ac:dyDescent="0.35">
      <c r="A22" t="s">
        <v>14</v>
      </c>
      <c r="B22" s="4" t="s">
        <v>15</v>
      </c>
    </row>
    <row r="23" spans="1:2" x14ac:dyDescent="0.35">
      <c r="A23" t="s">
        <v>42</v>
      </c>
      <c r="B23" s="1">
        <v>0</v>
      </c>
    </row>
    <row r="24" spans="1:2" x14ac:dyDescent="0.35">
      <c r="A24" t="s">
        <v>35</v>
      </c>
      <c r="B24" s="1">
        <v>1</v>
      </c>
    </row>
  </sheetData>
  <pageMargins left="0.7" right="0.7" top="0.75" bottom="0.75" header="0.3" footer="0.3"/>
  <tableParts count="5">
    <tablePart r:id="rId1"/>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6"/>
  <sheetViews>
    <sheetView topLeftCell="A10" workbookViewId="0">
      <selection activeCell="C33" sqref="C33"/>
    </sheetView>
  </sheetViews>
  <sheetFormatPr baseColWidth="10" defaultRowHeight="15.5" x14ac:dyDescent="0.35"/>
  <cols>
    <col min="1" max="1" width="39.5" customWidth="1"/>
  </cols>
  <sheetData>
    <row r="1" spans="1:1" x14ac:dyDescent="0.35">
      <c r="A1" t="s">
        <v>6</v>
      </c>
    </row>
    <row r="2" spans="1:1" x14ac:dyDescent="0.35">
      <c r="A2" t="s">
        <v>18</v>
      </c>
    </row>
    <row r="3" spans="1:1" x14ac:dyDescent="0.35">
      <c r="A3" t="s">
        <v>75</v>
      </c>
    </row>
    <row r="4" spans="1:1" x14ac:dyDescent="0.35">
      <c r="A4" t="s">
        <v>76</v>
      </c>
    </row>
    <row r="5" spans="1:1" x14ac:dyDescent="0.35">
      <c r="A5" t="s">
        <v>77</v>
      </c>
    </row>
    <row r="6" spans="1:1" x14ac:dyDescent="0.35">
      <c r="A6" t="s">
        <v>78</v>
      </c>
    </row>
    <row r="7" spans="1:1" x14ac:dyDescent="0.35">
      <c r="A7" t="s">
        <v>79</v>
      </c>
    </row>
    <row r="8" spans="1:1" x14ac:dyDescent="0.35">
      <c r="A8" t="s">
        <v>80</v>
      </c>
    </row>
    <row r="9" spans="1:1" x14ac:dyDescent="0.35">
      <c r="A9" t="s">
        <v>81</v>
      </c>
    </row>
    <row r="10" spans="1:1" x14ac:dyDescent="0.35">
      <c r="A10" t="s">
        <v>82</v>
      </c>
    </row>
    <row r="11" spans="1:1" x14ac:dyDescent="0.35">
      <c r="A11" t="s">
        <v>83</v>
      </c>
    </row>
    <row r="12" spans="1:1" x14ac:dyDescent="0.35">
      <c r="A12" t="s">
        <v>84</v>
      </c>
    </row>
    <row r="13" spans="1:1" x14ac:dyDescent="0.35">
      <c r="A13" t="s">
        <v>85</v>
      </c>
    </row>
    <row r="14" spans="1:1" x14ac:dyDescent="0.35">
      <c r="A14" t="s">
        <v>86</v>
      </c>
    </row>
    <row r="15" spans="1:1" x14ac:dyDescent="0.35">
      <c r="A15" t="s">
        <v>87</v>
      </c>
    </row>
    <row r="16" spans="1:1" x14ac:dyDescent="0.35">
      <c r="A16" t="s">
        <v>88</v>
      </c>
    </row>
    <row r="17" spans="1:1" x14ac:dyDescent="0.35">
      <c r="A17" t="s">
        <v>89</v>
      </c>
    </row>
    <row r="18" spans="1:1" x14ac:dyDescent="0.35">
      <c r="A18" t="s">
        <v>90</v>
      </c>
    </row>
    <row r="19" spans="1:1" x14ac:dyDescent="0.35">
      <c r="A19" t="s">
        <v>91</v>
      </c>
    </row>
    <row r="20" spans="1:1" x14ac:dyDescent="0.35">
      <c r="A20" t="s">
        <v>92</v>
      </c>
    </row>
    <row r="21" spans="1:1" x14ac:dyDescent="0.35">
      <c r="A21" t="s">
        <v>93</v>
      </c>
    </row>
    <row r="22" spans="1:1" x14ac:dyDescent="0.35">
      <c r="A22" t="s">
        <v>94</v>
      </c>
    </row>
    <row r="23" spans="1:1" x14ac:dyDescent="0.35">
      <c r="A23" t="s">
        <v>95</v>
      </c>
    </row>
    <row r="24" spans="1:1" x14ac:dyDescent="0.35">
      <c r="A24" t="s">
        <v>96</v>
      </c>
    </row>
    <row r="25" spans="1:1" x14ac:dyDescent="0.35">
      <c r="A25" t="s">
        <v>97</v>
      </c>
    </row>
    <row r="26" spans="1:1" x14ac:dyDescent="0.35">
      <c r="A26" t="s">
        <v>98</v>
      </c>
    </row>
    <row r="27" spans="1:1" x14ac:dyDescent="0.35">
      <c r="A27" t="s">
        <v>99</v>
      </c>
    </row>
    <row r="28" spans="1:1" x14ac:dyDescent="0.35">
      <c r="A28" t="s">
        <v>100</v>
      </c>
    </row>
    <row r="29" spans="1:1" x14ac:dyDescent="0.35">
      <c r="A29" t="s">
        <v>101</v>
      </c>
    </row>
    <row r="30" spans="1:1" x14ac:dyDescent="0.35">
      <c r="A30" t="s">
        <v>102</v>
      </c>
    </row>
    <row r="31" spans="1:1" x14ac:dyDescent="0.35">
      <c r="A31" t="s">
        <v>103</v>
      </c>
    </row>
    <row r="32" spans="1:1" x14ac:dyDescent="0.35">
      <c r="A32" t="s">
        <v>104</v>
      </c>
    </row>
    <row r="33" spans="1:1" x14ac:dyDescent="0.35">
      <c r="A33" t="s">
        <v>105</v>
      </c>
    </row>
    <row r="34" spans="1:1" x14ac:dyDescent="0.35">
      <c r="A34" t="s">
        <v>106</v>
      </c>
    </row>
    <row r="35" spans="1:1" x14ac:dyDescent="0.35">
      <c r="A35" t="s">
        <v>107</v>
      </c>
    </row>
    <row r="36" spans="1:1" x14ac:dyDescent="0.35">
      <c r="A36" t="s">
        <v>108</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B7" sqref="B7"/>
    </sheetView>
  </sheetViews>
  <sheetFormatPr baseColWidth="10" defaultColWidth="11.1640625" defaultRowHeight="15.5" x14ac:dyDescent="0.35"/>
  <cols>
    <col min="1" max="1" width="30.1640625" style="24" customWidth="1"/>
    <col min="2" max="2" width="100.9140625" style="24" customWidth="1"/>
    <col min="3" max="16384" width="11.1640625" style="24"/>
  </cols>
  <sheetData>
    <row r="1" spans="1:2" x14ac:dyDescent="0.35">
      <c r="A1" s="26" t="s">
        <v>26</v>
      </c>
      <c r="B1" s="26" t="s">
        <v>25</v>
      </c>
    </row>
    <row r="2" spans="1:2" ht="46.5" x14ac:dyDescent="0.35">
      <c r="A2" s="27" t="s">
        <v>23</v>
      </c>
      <c r="B2" s="25" t="s">
        <v>24</v>
      </c>
    </row>
    <row r="3" spans="1:2" ht="31" x14ac:dyDescent="0.35">
      <c r="A3" s="27" t="s">
        <v>22</v>
      </c>
      <c r="B3" s="25" t="s">
        <v>29</v>
      </c>
    </row>
    <row r="4" spans="1:2" ht="62" x14ac:dyDescent="0.35">
      <c r="A4" s="27" t="s">
        <v>0</v>
      </c>
      <c r="B4" s="23" t="s">
        <v>30</v>
      </c>
    </row>
    <row r="5" spans="1:2" ht="31" x14ac:dyDescent="0.35">
      <c r="A5" s="27" t="s">
        <v>32</v>
      </c>
      <c r="B5" s="23" t="s">
        <v>31</v>
      </c>
    </row>
    <row r="6" spans="1:2" ht="77.5" x14ac:dyDescent="0.35">
      <c r="A6" s="27" t="s">
        <v>17</v>
      </c>
      <c r="B6" s="25" t="s">
        <v>47</v>
      </c>
    </row>
    <row r="7" spans="1:2" ht="108.5" x14ac:dyDescent="0.35">
      <c r="A7" s="27" t="s">
        <v>46</v>
      </c>
      <c r="B7" s="25" t="s">
        <v>48</v>
      </c>
    </row>
    <row r="8" spans="1:2" ht="31" x14ac:dyDescent="0.35">
      <c r="A8" s="45" t="s">
        <v>28</v>
      </c>
      <c r="B8" s="46"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21</vt:i4>
      </vt:variant>
    </vt:vector>
  </HeadingPairs>
  <TitlesOfParts>
    <vt:vector size="25" baseType="lpstr">
      <vt:lpstr>grille</vt:lpstr>
      <vt:lpstr>echelles</vt:lpstr>
      <vt:lpstr>etudiants</vt:lpstr>
      <vt:lpstr>definitions</vt:lpstr>
      <vt:lpstr>grille!date_evaluation</vt:lpstr>
      <vt:lpstr>grille!nb_points</vt:lpstr>
      <vt:lpstr>grille!niveau_reussite</vt:lpstr>
      <vt:lpstr>grille!nom_enseignant</vt:lpstr>
      <vt:lpstr>grille!nom_etudiant</vt:lpstr>
      <vt:lpstr>grille!nom_evaluation</vt:lpstr>
      <vt:lpstr>grille!note_finale</vt:lpstr>
      <vt:lpstr>grille!pts_francais</vt:lpstr>
      <vt:lpstr>grille!pts_grandtotal</vt:lpstr>
      <vt:lpstr>grille!pts_maximum</vt:lpstr>
      <vt:lpstr>grille!pts_respect</vt:lpstr>
      <vt:lpstr>grille!pts_retard</vt:lpstr>
      <vt:lpstr>grille!pts_soustotal</vt:lpstr>
      <vt:lpstr>grille!reussite</vt:lpstr>
      <vt:lpstr>grille!session_evaluation</vt:lpstr>
      <vt:lpstr>grille!seuil_excellence</vt:lpstr>
      <vt:lpstr>grille!seuil_reussite</vt:lpstr>
      <vt:lpstr>grille!tbl_echelle3</vt:lpstr>
      <vt:lpstr>tbl_echelle3</vt:lpstr>
      <vt:lpstr>grille!titre_cours</vt:lpstr>
      <vt:lpstr>grille!type_evaluation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Jimmy Gilbert</cp:lastModifiedBy>
  <cp:revision/>
  <dcterms:created xsi:type="dcterms:W3CDTF">2017-05-23T14:57:00Z</dcterms:created>
  <dcterms:modified xsi:type="dcterms:W3CDTF">2025-09-17T15:17:40Z</dcterms:modified>
  <cp:category/>
  <cp:contentStatus/>
</cp:coreProperties>
</file>