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PivotChartFilter="1" defaultThemeVersion="124226"/>
  <bookViews>
    <workbookView xWindow="9780" yWindow="1530" windowWidth="17295" windowHeight="10695" activeTab="4"/>
  </bookViews>
  <sheets>
    <sheet name="Data" sheetId="4" r:id="rId1"/>
    <sheet name="DEV" sheetId="3" r:id="rId2"/>
    <sheet name="SALE" sheetId="5" r:id="rId3"/>
    <sheet name="QA" sheetId="6" r:id="rId4"/>
    <sheet name="Summary" sheetId="1" r:id="rId5"/>
  </sheets>
  <definedNames>
    <definedName name="epic">DEV!$C$6:$N$13</definedName>
    <definedName name="team">DEV!$A$4:$P$19</definedName>
    <definedName name="temp_range_0">SALE!$C$6:$N$11</definedName>
    <definedName name="temp_range_1">SALE!$A$4:$P$15</definedName>
    <definedName name="temp_range_10">DEV!$C$37:$N$37</definedName>
    <definedName name="temp_range_11">DEV!$C$38:$N$39</definedName>
    <definedName name="temp_range_12">SALE!$A$16:$P$23</definedName>
    <definedName name="temp_range_13">SALE!$C$18:$N$20</definedName>
    <definedName name="temp_range_14">SALE!$C$12:$N$13</definedName>
    <definedName name="temp_range_15">SALE!$C$21:$N$21</definedName>
    <definedName name="temp_range_16">QA!$C$20:$N$28</definedName>
    <definedName name="temp_range_17">QA!$C$18:$N$19</definedName>
    <definedName name="temp_range_2">QA!$C$6:$N$17</definedName>
    <definedName name="temp_range_3">QA!$A$4:$P$30</definedName>
    <definedName name="temp_range_4">DEV!$A$20:$P$41</definedName>
    <definedName name="temp_range_5">DEV!$C$22:$N$29</definedName>
    <definedName name="temp_range_6">DEV!$C$14:$N$17</definedName>
    <definedName name="temp_range_7">DEV!$C$35:$N$36</definedName>
    <definedName name="temp_range_8">DEV!$C$30:$N$32</definedName>
    <definedName name="temp_range_9">DEV!$C$33:$N$34</definedName>
  </definedNames>
  <calcPr calcId="125725" iterateDelta="1E-4"/>
  <pivotCaches>
    <pivotCache cacheId="4" r:id="rId6"/>
  </pivotCaches>
</workbook>
</file>

<file path=xl/calcChain.xml><?xml version="1.0" encoding="utf-8"?>
<calcChain xmlns="http://schemas.openxmlformats.org/spreadsheetml/2006/main">
  <c r="M20" i="6"/>
  <c r="E20"/>
  <c r="M18"/>
  <c r="E18"/>
  <c r="O6"/>
  <c r="M6"/>
  <c r="E6"/>
  <c r="E29" s="1"/>
  <c r="M21" i="5"/>
  <c r="E21"/>
  <c r="O18"/>
  <c r="M18"/>
  <c r="E18"/>
  <c r="E22" s="1"/>
  <c r="M12"/>
  <c r="E12"/>
  <c r="O6"/>
  <c r="M6"/>
  <c r="E6"/>
  <c r="E14" s="1"/>
  <c r="M38" i="3"/>
  <c r="E38"/>
  <c r="M37"/>
  <c r="E37"/>
  <c r="M35"/>
  <c r="E35"/>
  <c r="M33"/>
  <c r="E33"/>
  <c r="M30"/>
  <c r="E30"/>
  <c r="O22"/>
  <c r="M22"/>
  <c r="E22"/>
  <c r="E40" s="1"/>
  <c r="E18"/>
  <c r="M14"/>
  <c r="E14"/>
  <c r="O6"/>
  <c r="M6"/>
  <c r="E6"/>
</calcChain>
</file>

<file path=xl/sharedStrings.xml><?xml version="1.0" encoding="utf-8"?>
<sst xmlns="http://schemas.openxmlformats.org/spreadsheetml/2006/main" count="495" uniqueCount="119">
  <si>
    <t>Head</t>
  </si>
  <si>
    <t>Project</t>
  </si>
  <si>
    <t>Task</t>
  </si>
  <si>
    <t>Epic</t>
  </si>
  <si>
    <t>Epic health</t>
  </si>
  <si>
    <t>Project health</t>
  </si>
  <si>
    <t>Duration</t>
  </si>
  <si>
    <t>Total mandays</t>
  </si>
  <si>
    <t>Estimate</t>
  </si>
  <si>
    <t>Spent</t>
  </si>
  <si>
    <t>Department</t>
  </si>
  <si>
    <t>Team</t>
  </si>
  <si>
    <t>Days</t>
  </si>
  <si>
    <t>Row Labels</t>
  </si>
  <si>
    <t>Grand Total</t>
  </si>
  <si>
    <t>Sum of Days</t>
  </si>
  <si>
    <t>Development</t>
  </si>
  <si>
    <t>React</t>
  </si>
  <si>
    <t>Soda shop</t>
  </si>
  <si>
    <t>Rewrite</t>
  </si>
  <si>
    <t>BR-343</t>
  </si>
  <si>
    <t>BR-346</t>
  </si>
  <si>
    <t>BR-349</t>
  </si>
  <si>
    <t>BR-423</t>
  </si>
  <si>
    <t>BR-443</t>
  </si>
  <si>
    <t>BR-466</t>
  </si>
  <si>
    <t>BR-481</t>
  </si>
  <si>
    <t>BR-482</t>
  </si>
  <si>
    <t>New product search</t>
  </si>
  <si>
    <t>BR-245</t>
  </si>
  <si>
    <t>BR-301</t>
  </si>
  <si>
    <t>BR-302</t>
  </si>
  <si>
    <t>BR-305</t>
  </si>
  <si>
    <t>Java</t>
  </si>
  <si>
    <t>McShop</t>
  </si>
  <si>
    <t>Analysis</t>
  </si>
  <si>
    <t>BR-543</t>
  </si>
  <si>
    <t>BR-546</t>
  </si>
  <si>
    <t>BR-549</t>
  </si>
  <si>
    <t>BR-623</t>
  </si>
  <si>
    <t>BR-644</t>
  </si>
  <si>
    <t>BR-666</t>
  </si>
  <si>
    <t>BR-681</t>
  </si>
  <si>
    <t>BR-682</t>
  </si>
  <si>
    <t>Reports</t>
  </si>
  <si>
    <t>BR-745</t>
  </si>
  <si>
    <t>BR-702</t>
  </si>
  <si>
    <t>BR-705</t>
  </si>
  <si>
    <t>Performance</t>
  </si>
  <si>
    <t>BR-746</t>
  </si>
  <si>
    <t>BR-762</t>
  </si>
  <si>
    <t>DoD</t>
  </si>
  <si>
    <t>GUI</t>
  </si>
  <si>
    <t>DOD-003</t>
  </si>
  <si>
    <t>DOD-007</t>
  </si>
  <si>
    <t>Encryption</t>
  </si>
  <si>
    <t>DOD-022</t>
  </si>
  <si>
    <t>Mining</t>
  </si>
  <si>
    <t>DOD-033</t>
  </si>
  <si>
    <t>DOD-034</t>
  </si>
  <si>
    <t>Sales</t>
  </si>
  <si>
    <t>Philippines</t>
  </si>
  <si>
    <t>New leads</t>
  </si>
  <si>
    <t>Initial contact</t>
  </si>
  <si>
    <t>SL-231</t>
  </si>
  <si>
    <t>SL-232</t>
  </si>
  <si>
    <t>SL-233</t>
  </si>
  <si>
    <t>SL-234</t>
  </si>
  <si>
    <t>SL-236</t>
  </si>
  <si>
    <t>SL-300</t>
  </si>
  <si>
    <t>Demo</t>
  </si>
  <si>
    <t>SL-126</t>
  </si>
  <si>
    <t>SL-222</t>
  </si>
  <si>
    <t>Government</t>
  </si>
  <si>
    <t>Bitcoin</t>
  </si>
  <si>
    <t>GV-003</t>
  </si>
  <si>
    <t>GV-006</t>
  </si>
  <si>
    <t>GV-010</t>
  </si>
  <si>
    <t>Etherum</t>
  </si>
  <si>
    <t>GV-101</t>
  </si>
  <si>
    <t>Quality assurance</t>
  </si>
  <si>
    <t>QA</t>
  </si>
  <si>
    <t>Releases</t>
  </si>
  <si>
    <t>v2.9.2</t>
  </si>
  <si>
    <t>QA-113</t>
  </si>
  <si>
    <t>QA-114</t>
  </si>
  <si>
    <t>QA-115</t>
  </si>
  <si>
    <t>QA-116</t>
  </si>
  <si>
    <t>QA-117</t>
  </si>
  <si>
    <t>QA-118</t>
  </si>
  <si>
    <t>QA-119</t>
  </si>
  <si>
    <t>QA-120</t>
  </si>
  <si>
    <t>QA-121</t>
  </si>
  <si>
    <t>QA-122</t>
  </si>
  <si>
    <t>QA-123</t>
  </si>
  <si>
    <t>QA-124</t>
  </si>
  <si>
    <t>v2.9.3</t>
  </si>
  <si>
    <t>QA-211</t>
  </si>
  <si>
    <t>QA-222</t>
  </si>
  <si>
    <t>Hotfixes</t>
  </si>
  <si>
    <t>Bugs</t>
  </si>
  <si>
    <t>QA-131</t>
  </si>
  <si>
    <t>QA-132</t>
  </si>
  <si>
    <t>QA-133</t>
  </si>
  <si>
    <t>QA-134</t>
  </si>
  <si>
    <t>QA-135</t>
  </si>
  <si>
    <t>QA-136</t>
  </si>
  <si>
    <t>QA-137</t>
  </si>
  <si>
    <t>QA-139</t>
  </si>
  <si>
    <t>QA-140</t>
  </si>
  <si>
    <t>Michael</t>
  </si>
  <si>
    <t>Lead: John</t>
  </si>
  <si>
    <t>Lead: Mary</t>
  </si>
  <si>
    <t>Eric</t>
  </si>
  <si>
    <t>Lead: Marc</t>
  </si>
  <si>
    <t>Lead: Naomi</t>
  </si>
  <si>
    <t>Mickey</t>
  </si>
  <si>
    <t>Lead: Mickey</t>
  </si>
  <si>
    <t>Sweat shop ltd.</t>
  </si>
</sst>
</file>

<file path=xl/styles.xml><?xml version="1.0" encoding="utf-8"?>
<styleSheet xmlns="http://schemas.openxmlformats.org/spreadsheetml/2006/main">
  <numFmts count="2">
    <numFmt numFmtId="164" formatCode="0.00&quot; md&quot;"/>
    <numFmt numFmtId="165" formatCode="#,##0.0"/>
  </numFmts>
  <fonts count="9">
    <font>
      <sz val="11"/>
      <color theme="1"/>
      <name val="Calibri"/>
      <family val="2"/>
      <charset val="238"/>
      <scheme val="minor"/>
    </font>
    <font>
      <b/>
      <sz val="14"/>
      <color rgb="FF00000A"/>
      <name val="Arial"/>
      <family val="1"/>
      <charset val="1"/>
    </font>
    <font>
      <sz val="8"/>
      <name val="Arial"/>
      <family val="2"/>
      <charset val="1"/>
    </font>
    <font>
      <sz val="10"/>
      <color rgb="FF00000A"/>
      <name val="Arial"/>
      <family val="1"/>
      <charset val="1"/>
    </font>
    <font>
      <sz val="10"/>
      <color rgb="FF666666"/>
      <name val="Arial"/>
      <family val="2"/>
      <charset val="1"/>
    </font>
    <font>
      <i/>
      <sz val="16"/>
      <color rgb="FF000000"/>
      <name val="Arial"/>
      <family val="1"/>
      <charset val="1"/>
    </font>
    <font>
      <i/>
      <sz val="14"/>
      <color rgb="FF000000"/>
      <name val="Arial"/>
      <family val="1"/>
      <charset val="1"/>
    </font>
    <font>
      <b/>
      <sz val="10"/>
      <color theme="3" tint="-0.249977111117893"/>
      <name val="Arial"/>
      <family val="2"/>
      <charset val="238"/>
    </font>
    <font>
      <sz val="48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3B3"/>
      </patternFill>
    </fill>
    <fill>
      <patternFill patternType="solid">
        <fgColor theme="0" tint="-0.14999847407452621"/>
        <bgColor rgb="FFFFF3B3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CCCCCC"/>
      </top>
      <bottom style="thin">
        <color rgb="FFDDDDDD"/>
      </bottom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CCCCCC"/>
      </bottom>
      <diagonal/>
    </border>
    <border>
      <left/>
      <right style="thin">
        <color rgb="FFDDDDDD"/>
      </right>
      <top style="thin">
        <color rgb="FFDDDDDD"/>
      </top>
      <bottom style="thin">
        <color rgb="FFCCCCCC"/>
      </bottom>
      <diagonal/>
    </border>
    <border>
      <left style="thin">
        <color rgb="FFDDDDDD"/>
      </left>
      <right/>
      <top style="thin">
        <color rgb="FFDDDDDD"/>
      </top>
      <bottom/>
      <diagonal/>
    </border>
    <border>
      <left/>
      <right/>
      <top style="thin">
        <color rgb="FFDDDDDD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DDDDD"/>
      </left>
      <right/>
      <top style="thin">
        <color rgb="FFCCCCCC"/>
      </top>
      <bottom style="thin">
        <color rgb="FFDDDDDD"/>
      </bottom>
      <diagonal/>
    </border>
    <border>
      <left/>
      <right style="thin">
        <color rgb="FFDDDDDD"/>
      </right>
      <top style="thin">
        <color rgb="FFCCCCCC"/>
      </top>
      <bottom style="thin">
        <color rgb="FFDDDDDD"/>
      </bottom>
      <diagonal/>
    </border>
    <border>
      <left/>
      <right/>
      <top/>
      <bottom style="thin">
        <color rgb="FFCCCCCC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2" fontId="3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/>
    </xf>
    <xf numFmtId="0" fontId="0" fillId="2" borderId="0" xfId="0" applyFont="1" applyFill="1" applyAlignment="1">
      <alignment horizontal="left"/>
    </xf>
    <xf numFmtId="0" fontId="4" fillId="2" borderId="8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4" fillId="2" borderId="0" xfId="0" applyFont="1" applyFill="1" applyAlignment="1">
      <alignment horizontal="left"/>
    </xf>
    <xf numFmtId="2" fontId="4" fillId="2" borderId="0" xfId="0" applyNumberFormat="1" applyFont="1" applyFill="1" applyAlignment="1">
      <alignment horizontal="right"/>
    </xf>
    <xf numFmtId="1" fontId="0" fillId="2" borderId="0" xfId="0" applyNumberFormat="1" applyFont="1" applyFill="1" applyAlignment="1">
      <alignment horizontal="right"/>
    </xf>
    <xf numFmtId="2" fontId="0" fillId="2" borderId="0" xfId="0" applyNumberFormat="1" applyFont="1" applyFill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2" borderId="1" xfId="0" applyFon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left" vertical="center"/>
    </xf>
    <xf numFmtId="0" fontId="0" fillId="2" borderId="14" xfId="0" applyFill="1" applyBorder="1" applyAlignment="1">
      <alignment horizontal="left" vertical="center"/>
    </xf>
    <xf numFmtId="165" fontId="0" fillId="2" borderId="7" xfId="0" applyNumberFormat="1" applyFill="1" applyBorder="1" applyAlignment="1">
      <alignment horizontal="right" vertical="center"/>
    </xf>
    <xf numFmtId="165" fontId="0" fillId="2" borderId="7" xfId="0" applyNumberFormat="1" applyFont="1" applyFill="1" applyBorder="1" applyAlignment="1">
      <alignment horizontal="right" vertical="center"/>
    </xf>
    <xf numFmtId="0" fontId="7" fillId="3" borderId="2" xfId="0" applyFont="1" applyFill="1" applyBorder="1" applyAlignment="1">
      <alignment horizontal="left" vertical="center"/>
    </xf>
    <xf numFmtId="1" fontId="7" fillId="3" borderId="2" xfId="0" applyNumberFormat="1" applyFont="1" applyFill="1" applyBorder="1" applyAlignment="1">
      <alignment horizontal="left" vertical="center"/>
    </xf>
    <xf numFmtId="165" fontId="0" fillId="2" borderId="13" xfId="0" applyNumberFormat="1" applyFill="1" applyBorder="1" applyAlignment="1">
      <alignment horizontal="right" vertical="center"/>
    </xf>
    <xf numFmtId="165" fontId="0" fillId="2" borderId="14" xfId="0" applyNumberFormat="1" applyFill="1" applyBorder="1" applyAlignment="1">
      <alignment horizontal="right" vertical="center"/>
    </xf>
    <xf numFmtId="9" fontId="0" fillId="2" borderId="7" xfId="0" applyNumberFormat="1" applyFont="1" applyFill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left" vertical="center" wrapText="1"/>
    </xf>
    <xf numFmtId="0" fontId="1" fillId="2" borderId="15" xfId="0" applyFont="1" applyFill="1" applyBorder="1" applyAlignment="1">
      <alignment horizontal="left" vertical="center"/>
    </xf>
    <xf numFmtId="0" fontId="1" fillId="2" borderId="15" xfId="0" applyFont="1" applyFill="1" applyBorder="1" applyAlignment="1">
      <alignment horizontal="right" vertical="center"/>
    </xf>
    <xf numFmtId="1" fontId="7" fillId="3" borderId="2" xfId="0" applyNumberFormat="1" applyFont="1" applyFill="1" applyBorder="1" applyAlignment="1">
      <alignment horizontal="right" vertical="center"/>
    </xf>
    <xf numFmtId="2" fontId="7" fillId="3" borderId="2" xfId="0" applyNumberFormat="1" applyFont="1" applyFill="1" applyBorder="1" applyAlignment="1">
      <alignment horizontal="right" vertical="center"/>
    </xf>
    <xf numFmtId="2" fontId="7" fillId="3" borderId="3" xfId="0" applyNumberFormat="1" applyFont="1" applyFill="1" applyBorder="1" applyAlignment="1">
      <alignment horizontal="right" vertical="center"/>
    </xf>
    <xf numFmtId="0" fontId="0" fillId="2" borderId="4" xfId="0" applyFill="1" applyBorder="1" applyAlignment="1">
      <alignment horizontal="left" vertical="center"/>
    </xf>
    <xf numFmtId="0" fontId="0" fillId="2" borderId="4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165" fontId="0" fillId="2" borderId="6" xfId="0" applyNumberFormat="1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  <dxf>
      <fill>
        <patternFill>
          <bgColor rgb="FF92D050"/>
        </patternFill>
      </fill>
    </dxf>
    <dxf>
      <fill>
        <patternFill>
          <bgColor rgb="FFFFF3B3"/>
        </patternFill>
      </fill>
    </dxf>
    <dxf>
      <fill>
        <patternFill>
          <bgColor rgb="FFFFBBB3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hr-HR"/>
  <c:pivotSource>
    <c:name>[result.xlsx]Summary!PivotTable1</c:name>
    <c:fmtId val="0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view3D>
      <c:perspective val="30"/>
    </c:view3D>
    <c:plotArea>
      <c:layout/>
      <c:pie3DChart>
        <c:varyColors val="1"/>
        <c:ser>
          <c:idx val="0"/>
          <c:order val="0"/>
          <c:tx>
            <c:strRef>
              <c:f>Summary!$C$8</c:f>
              <c:strCache>
                <c:ptCount val="1"/>
                <c:pt idx="0">
                  <c:v>Total</c:v>
                </c:pt>
              </c:strCache>
            </c:strRef>
          </c:tx>
          <c:explosion val="25"/>
          <c:cat>
            <c:multiLvlStrRef>
              <c:f>Summary!$B$9:$B$17</c:f>
              <c:multiLvlStrCache>
                <c:ptCount val="5"/>
                <c:lvl>
                  <c:pt idx="0">
                    <c:v>React</c:v>
                  </c:pt>
                  <c:pt idx="1">
                    <c:v>Java</c:v>
                  </c:pt>
                  <c:pt idx="2">
                    <c:v>Philippines</c:v>
                  </c:pt>
                  <c:pt idx="3">
                    <c:v>Government</c:v>
                  </c:pt>
                  <c:pt idx="4">
                    <c:v>QA</c:v>
                  </c:pt>
                </c:lvl>
                <c:lvl>
                  <c:pt idx="0">
                    <c:v>Development</c:v>
                  </c:pt>
                  <c:pt idx="2">
                    <c:v>Sales</c:v>
                  </c:pt>
                  <c:pt idx="4">
                    <c:v>Quality assurance</c:v>
                  </c:pt>
                </c:lvl>
              </c:multiLvlStrCache>
            </c:multiLvlStrRef>
          </c:cat>
          <c:val>
            <c:numRef>
              <c:f>Summary!$C$9:$C$17</c:f>
              <c:numCache>
                <c:formatCode>General</c:formatCode>
                <c:ptCount val="5"/>
                <c:pt idx="0">
                  <c:v>257.5</c:v>
                </c:pt>
                <c:pt idx="1">
                  <c:v>1079</c:v>
                </c:pt>
                <c:pt idx="2">
                  <c:v>31.5</c:v>
                </c:pt>
                <c:pt idx="3">
                  <c:v>90</c:v>
                </c:pt>
                <c:pt idx="4">
                  <c:v>89.75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6</xdr:row>
      <xdr:rowOff>180975</xdr:rowOff>
    </xdr:from>
    <xdr:to>
      <xdr:col>12</xdr:col>
      <xdr:colOff>19050</xdr:colOff>
      <xdr:row>27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Rikard Pavelic" refreshedDate="43336.977383680554" createdVersion="3" refreshedVersion="3" minRefreshableVersion="3" recordCount="65">
  <cacheSource type="worksheet">
    <worksheetSource name="total[#All]"/>
  </cacheSource>
  <cacheFields count="6">
    <cacheField name="Department" numFmtId="0">
      <sharedItems count="4">
        <s v="Development"/>
        <s v="Sales"/>
        <s v="Quality assurance"/>
        <s v="[[summary.department]]" u="1"/>
      </sharedItems>
    </cacheField>
    <cacheField name="Team" numFmtId="0">
      <sharedItems count="6">
        <s v="React"/>
        <s v="Java"/>
        <s v="Philippines"/>
        <s v="Government"/>
        <s v="QA"/>
        <s v="[[summary.team]]" u="1"/>
      </sharedItems>
    </cacheField>
    <cacheField name="Project" numFmtId="0">
      <sharedItems/>
    </cacheField>
    <cacheField name="Epic" numFmtId="0">
      <sharedItems/>
    </cacheField>
    <cacheField name="Task" numFmtId="0">
      <sharedItems/>
    </cacheField>
    <cacheField name="Days" numFmtId="0">
      <sharedItems containsSemiMixedTypes="0" containsString="0" containsNumber="1" minValue="0" maxValue="3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s v="Soda shop"/>
    <s v="Rewrite"/>
    <s v="BR-343"/>
    <n v="0.5"/>
  </r>
  <r>
    <x v="0"/>
    <x v="0"/>
    <s v="Soda shop"/>
    <s v="Rewrite"/>
    <s v="BR-346"/>
    <n v="3.5"/>
  </r>
  <r>
    <x v="0"/>
    <x v="0"/>
    <s v="Soda shop"/>
    <s v="Rewrite"/>
    <s v="BR-349"/>
    <n v="15"/>
  </r>
  <r>
    <x v="0"/>
    <x v="0"/>
    <s v="Soda shop"/>
    <s v="Rewrite"/>
    <s v="BR-423"/>
    <n v="0.5"/>
  </r>
  <r>
    <x v="0"/>
    <x v="0"/>
    <s v="Soda shop"/>
    <s v="Rewrite"/>
    <s v="BR-443"/>
    <n v="35"/>
  </r>
  <r>
    <x v="0"/>
    <x v="0"/>
    <s v="Soda shop"/>
    <s v="Rewrite"/>
    <s v="BR-466"/>
    <n v="120"/>
  </r>
  <r>
    <x v="0"/>
    <x v="0"/>
    <s v="Soda shop"/>
    <s v="Rewrite"/>
    <s v="BR-481"/>
    <n v="0"/>
  </r>
  <r>
    <x v="0"/>
    <x v="0"/>
    <s v="Soda shop"/>
    <s v="Rewrite"/>
    <s v="BR-482"/>
    <n v="60"/>
  </r>
  <r>
    <x v="0"/>
    <x v="0"/>
    <s v="Soda shop"/>
    <s v="New product search"/>
    <s v="BR-245"/>
    <n v="6"/>
  </r>
  <r>
    <x v="0"/>
    <x v="0"/>
    <s v="Soda shop"/>
    <s v="New product search"/>
    <s v="BR-301"/>
    <n v="12"/>
  </r>
  <r>
    <x v="0"/>
    <x v="0"/>
    <s v="Soda shop"/>
    <s v="New product search"/>
    <s v="BR-302"/>
    <n v="1"/>
  </r>
  <r>
    <x v="0"/>
    <x v="0"/>
    <s v="Soda shop"/>
    <s v="New product search"/>
    <s v="BR-305"/>
    <n v="4"/>
  </r>
  <r>
    <x v="0"/>
    <x v="1"/>
    <s v="McShop"/>
    <s v="Analysis"/>
    <s v="BR-543"/>
    <n v="4.5"/>
  </r>
  <r>
    <x v="0"/>
    <x v="1"/>
    <s v="McShop"/>
    <s v="Analysis"/>
    <s v="BR-546"/>
    <n v="4"/>
  </r>
  <r>
    <x v="0"/>
    <x v="1"/>
    <s v="McShop"/>
    <s v="Analysis"/>
    <s v="BR-549"/>
    <n v="2"/>
  </r>
  <r>
    <x v="0"/>
    <x v="1"/>
    <s v="McShop"/>
    <s v="Analysis"/>
    <s v="BR-623"/>
    <n v="1"/>
  </r>
  <r>
    <x v="0"/>
    <x v="1"/>
    <s v="McShop"/>
    <s v="Analysis"/>
    <s v="BR-644"/>
    <n v="8"/>
  </r>
  <r>
    <x v="0"/>
    <x v="1"/>
    <s v="McShop"/>
    <s v="Analysis"/>
    <s v="BR-666"/>
    <n v="15"/>
  </r>
  <r>
    <x v="0"/>
    <x v="1"/>
    <s v="McShop"/>
    <s v="Analysis"/>
    <s v="BR-681"/>
    <n v="80"/>
  </r>
  <r>
    <x v="0"/>
    <x v="1"/>
    <s v="McShop"/>
    <s v="Analysis"/>
    <s v="BR-682"/>
    <n v="300"/>
  </r>
  <r>
    <x v="0"/>
    <x v="1"/>
    <s v="McShop"/>
    <s v="Reports"/>
    <s v="BR-745"/>
    <n v="30"/>
  </r>
  <r>
    <x v="0"/>
    <x v="1"/>
    <s v="McShop"/>
    <s v="Reports"/>
    <s v="BR-702"/>
    <n v="20"/>
  </r>
  <r>
    <x v="0"/>
    <x v="1"/>
    <s v="McShop"/>
    <s v="Reports"/>
    <s v="BR-705"/>
    <n v="10"/>
  </r>
  <r>
    <x v="0"/>
    <x v="1"/>
    <s v="McShop"/>
    <s v="Performance"/>
    <s v="BR-746"/>
    <n v="300"/>
  </r>
  <r>
    <x v="0"/>
    <x v="1"/>
    <s v="McShop"/>
    <s v="Performance"/>
    <s v="BR-762"/>
    <n v="20"/>
  </r>
  <r>
    <x v="0"/>
    <x v="1"/>
    <s v="DoD"/>
    <s v="GUI"/>
    <s v="DOD-003"/>
    <n v="4.5"/>
  </r>
  <r>
    <x v="0"/>
    <x v="1"/>
    <s v="DoD"/>
    <s v="GUI"/>
    <s v="DOD-007"/>
    <n v="60"/>
  </r>
  <r>
    <x v="0"/>
    <x v="1"/>
    <s v="DoD"/>
    <s v="Encryption"/>
    <s v="DOD-022"/>
    <n v="30"/>
  </r>
  <r>
    <x v="0"/>
    <x v="1"/>
    <s v="DoD"/>
    <s v="Mining"/>
    <s v="DOD-033"/>
    <n v="110"/>
  </r>
  <r>
    <x v="0"/>
    <x v="1"/>
    <s v="DoD"/>
    <s v="Mining"/>
    <s v="DOD-034"/>
    <n v="80"/>
  </r>
  <r>
    <x v="1"/>
    <x v="2"/>
    <s v="New leads"/>
    <s v="Initial contact"/>
    <s v="SL-231"/>
    <n v="4"/>
  </r>
  <r>
    <x v="1"/>
    <x v="2"/>
    <s v="New leads"/>
    <s v="Initial contact"/>
    <s v="SL-232"/>
    <n v="6"/>
  </r>
  <r>
    <x v="1"/>
    <x v="2"/>
    <s v="New leads"/>
    <s v="Initial contact"/>
    <s v="SL-233"/>
    <n v="10"/>
  </r>
  <r>
    <x v="1"/>
    <x v="2"/>
    <s v="New leads"/>
    <s v="Initial contact"/>
    <s v="SL-234"/>
    <n v="1"/>
  </r>
  <r>
    <x v="1"/>
    <x v="2"/>
    <s v="New leads"/>
    <s v="Initial contact"/>
    <s v="SL-236"/>
    <n v="1.5"/>
  </r>
  <r>
    <x v="1"/>
    <x v="2"/>
    <s v="New leads"/>
    <s v="Initial contact"/>
    <s v="SL-300"/>
    <n v="4"/>
  </r>
  <r>
    <x v="1"/>
    <x v="2"/>
    <s v="New leads"/>
    <s v="Demo"/>
    <s v="SL-126"/>
    <n v="1"/>
  </r>
  <r>
    <x v="1"/>
    <x v="2"/>
    <s v="New leads"/>
    <s v="Demo"/>
    <s v="SL-222"/>
    <n v="4"/>
  </r>
  <r>
    <x v="1"/>
    <x v="3"/>
    <s v="Bitcoin"/>
    <s v="Bitcoin"/>
    <s v="GV-003"/>
    <n v="10"/>
  </r>
  <r>
    <x v="1"/>
    <x v="3"/>
    <s v="Bitcoin"/>
    <s v="Bitcoin"/>
    <s v="GV-006"/>
    <n v="20"/>
  </r>
  <r>
    <x v="1"/>
    <x v="3"/>
    <s v="Bitcoin"/>
    <s v="Bitcoin"/>
    <s v="GV-010"/>
    <n v="50"/>
  </r>
  <r>
    <x v="1"/>
    <x v="3"/>
    <s v="Etherum"/>
    <s v="Etherum"/>
    <s v="GV-101"/>
    <n v="10"/>
  </r>
  <r>
    <x v="2"/>
    <x v="4"/>
    <s v="Releases"/>
    <s v="v2.9.2"/>
    <s v="QA-113"/>
    <n v="0.5"/>
  </r>
  <r>
    <x v="2"/>
    <x v="4"/>
    <s v="Releases"/>
    <s v="v2.9.2"/>
    <s v="QA-114"/>
    <n v="1.5"/>
  </r>
  <r>
    <x v="2"/>
    <x v="4"/>
    <s v="Releases"/>
    <s v="v2.9.2"/>
    <s v="QA-115"/>
    <n v="1"/>
  </r>
  <r>
    <x v="2"/>
    <x v="4"/>
    <s v="Releases"/>
    <s v="v2.9.2"/>
    <s v="QA-116"/>
    <n v="1"/>
  </r>
  <r>
    <x v="2"/>
    <x v="4"/>
    <s v="Releases"/>
    <s v="v2.9.2"/>
    <s v="QA-117"/>
    <n v="1.5"/>
  </r>
  <r>
    <x v="2"/>
    <x v="4"/>
    <s v="Releases"/>
    <s v="v2.9.2"/>
    <s v="QA-118"/>
    <n v="2"/>
  </r>
  <r>
    <x v="2"/>
    <x v="4"/>
    <s v="Releases"/>
    <s v="v2.9.2"/>
    <s v="QA-119"/>
    <n v="3"/>
  </r>
  <r>
    <x v="2"/>
    <x v="4"/>
    <s v="Releases"/>
    <s v="v2.9.2"/>
    <s v="QA-120"/>
    <n v="1"/>
  </r>
  <r>
    <x v="2"/>
    <x v="4"/>
    <s v="Releases"/>
    <s v="v2.9.2"/>
    <s v="QA-121"/>
    <n v="2"/>
  </r>
  <r>
    <x v="2"/>
    <x v="4"/>
    <s v="Releases"/>
    <s v="v2.9.2"/>
    <s v="QA-122"/>
    <n v="1"/>
  </r>
  <r>
    <x v="2"/>
    <x v="4"/>
    <s v="Releases"/>
    <s v="v2.9.2"/>
    <s v="QA-123"/>
    <n v="1.5"/>
  </r>
  <r>
    <x v="2"/>
    <x v="4"/>
    <s v="Releases"/>
    <s v="v2.9.2"/>
    <s v="QA-124"/>
    <n v="7"/>
  </r>
  <r>
    <x v="2"/>
    <x v="4"/>
    <s v="Releases"/>
    <s v="v2.9.3"/>
    <s v="QA-211"/>
    <n v="5"/>
  </r>
  <r>
    <x v="2"/>
    <x v="4"/>
    <s v="Releases"/>
    <s v="v2.9.3"/>
    <s v="QA-222"/>
    <n v="50"/>
  </r>
  <r>
    <x v="2"/>
    <x v="4"/>
    <s v="Hotfixes"/>
    <s v="Bugs"/>
    <s v="QA-131"/>
    <n v="2"/>
  </r>
  <r>
    <x v="2"/>
    <x v="4"/>
    <s v="Hotfixes"/>
    <s v="Bugs"/>
    <s v="QA-132"/>
    <n v="1"/>
  </r>
  <r>
    <x v="2"/>
    <x v="4"/>
    <s v="Hotfixes"/>
    <s v="Bugs"/>
    <s v="QA-133"/>
    <n v="0.25"/>
  </r>
  <r>
    <x v="2"/>
    <x v="4"/>
    <s v="Hotfixes"/>
    <s v="Bugs"/>
    <s v="QA-134"/>
    <n v="1"/>
  </r>
  <r>
    <x v="2"/>
    <x v="4"/>
    <s v="Hotfixes"/>
    <s v="Bugs"/>
    <s v="QA-135"/>
    <n v="2"/>
  </r>
  <r>
    <x v="2"/>
    <x v="4"/>
    <s v="Hotfixes"/>
    <s v="Bugs"/>
    <s v="QA-136"/>
    <n v="1"/>
  </r>
  <r>
    <x v="2"/>
    <x v="4"/>
    <s v="Hotfixes"/>
    <s v="Bugs"/>
    <s v="QA-137"/>
    <n v="0.5"/>
  </r>
  <r>
    <x v="2"/>
    <x v="4"/>
    <s v="Hotfixes"/>
    <s v="Bugs"/>
    <s v="QA-139"/>
    <n v="1"/>
  </r>
  <r>
    <x v="2"/>
    <x v="4"/>
    <s v="Hotfixes"/>
    <s v="Bugs"/>
    <s v="QA-14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B8:C17" firstHeaderRow="1" firstDataRow="1" firstDataCol="1"/>
  <pivotFields count="6">
    <pivotField axis="axisRow" showAll="0">
      <items count="5">
        <item m="1" x="3"/>
        <item x="0"/>
        <item x="1"/>
        <item x="2"/>
        <item t="default"/>
      </items>
    </pivotField>
    <pivotField axis="axisRow" showAll="0">
      <items count="7">
        <item m="1" x="5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2">
    <field x="0"/>
    <field x="1"/>
  </rowFields>
  <rowItems count="9">
    <i>
      <x v="1"/>
    </i>
    <i r="1">
      <x v="1"/>
    </i>
    <i r="1">
      <x v="2"/>
    </i>
    <i>
      <x v="2"/>
    </i>
    <i r="1">
      <x v="3"/>
    </i>
    <i r="1">
      <x v="4"/>
    </i>
    <i>
      <x v="3"/>
    </i>
    <i r="1">
      <x v="5"/>
    </i>
    <i t="grand">
      <x/>
    </i>
  </rowItems>
  <colItems count="1">
    <i/>
  </colItems>
  <dataFields count="1">
    <dataField name="Sum of Days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otal" displayName="total" ref="A1:F66" totalsRowShown="0">
  <autoFilter ref="A1:F66"/>
  <tableColumns count="6">
    <tableColumn id="1" name="Department"/>
    <tableColumn id="2" name="Team"/>
    <tableColumn id="3" name="Project"/>
    <tableColumn id="4" name="Epic"/>
    <tableColumn id="5" name="Task"/>
    <tableColumn id="6" name="Day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6"/>
  <sheetViews>
    <sheetView workbookViewId="0"/>
  </sheetViews>
  <sheetFormatPr defaultRowHeight="15"/>
  <cols>
    <col min="1" max="1" width="16.28515625" customWidth="1"/>
    <col min="2" max="2" width="13.5703125" customWidth="1"/>
    <col min="3" max="3" width="15.140625" customWidth="1"/>
    <col min="4" max="4" width="16.140625" customWidth="1"/>
  </cols>
  <sheetData>
    <row r="1" spans="1:6">
      <c r="A1" t="s">
        <v>10</v>
      </c>
      <c r="B1" t="s">
        <v>11</v>
      </c>
      <c r="C1" t="s">
        <v>1</v>
      </c>
      <c r="D1" t="s">
        <v>3</v>
      </c>
      <c r="E1" t="s">
        <v>2</v>
      </c>
      <c r="F1" t="s">
        <v>12</v>
      </c>
    </row>
    <row r="2" spans="1:6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0.5</v>
      </c>
    </row>
    <row r="3" spans="1:6">
      <c r="A3" t="s">
        <v>16</v>
      </c>
      <c r="B3" t="s">
        <v>17</v>
      </c>
      <c r="C3" t="s">
        <v>18</v>
      </c>
      <c r="D3" t="s">
        <v>19</v>
      </c>
      <c r="E3" t="s">
        <v>21</v>
      </c>
      <c r="F3">
        <v>3.5</v>
      </c>
    </row>
    <row r="4" spans="1:6">
      <c r="A4" t="s">
        <v>16</v>
      </c>
      <c r="B4" t="s">
        <v>17</v>
      </c>
      <c r="C4" t="s">
        <v>18</v>
      </c>
      <c r="D4" t="s">
        <v>19</v>
      </c>
      <c r="E4" t="s">
        <v>22</v>
      </c>
      <c r="F4">
        <v>15</v>
      </c>
    </row>
    <row r="5" spans="1:6">
      <c r="A5" t="s">
        <v>16</v>
      </c>
      <c r="B5" t="s">
        <v>17</v>
      </c>
      <c r="C5" t="s">
        <v>18</v>
      </c>
      <c r="D5" t="s">
        <v>19</v>
      </c>
      <c r="E5" t="s">
        <v>23</v>
      </c>
      <c r="F5">
        <v>0.5</v>
      </c>
    </row>
    <row r="6" spans="1:6">
      <c r="A6" t="s">
        <v>16</v>
      </c>
      <c r="B6" t="s">
        <v>17</v>
      </c>
      <c r="C6" t="s">
        <v>18</v>
      </c>
      <c r="D6" t="s">
        <v>19</v>
      </c>
      <c r="E6" t="s">
        <v>24</v>
      </c>
      <c r="F6">
        <v>35</v>
      </c>
    </row>
    <row r="7" spans="1:6">
      <c r="A7" t="s">
        <v>16</v>
      </c>
      <c r="B7" t="s">
        <v>17</v>
      </c>
      <c r="C7" t="s">
        <v>18</v>
      </c>
      <c r="D7" t="s">
        <v>19</v>
      </c>
      <c r="E7" t="s">
        <v>25</v>
      </c>
      <c r="F7">
        <v>120</v>
      </c>
    </row>
    <row r="8" spans="1:6">
      <c r="A8" t="s">
        <v>16</v>
      </c>
      <c r="B8" t="s">
        <v>17</v>
      </c>
      <c r="C8" t="s">
        <v>18</v>
      </c>
      <c r="D8" t="s">
        <v>19</v>
      </c>
      <c r="E8" t="s">
        <v>26</v>
      </c>
      <c r="F8">
        <v>0</v>
      </c>
    </row>
    <row r="9" spans="1:6">
      <c r="A9" t="s">
        <v>16</v>
      </c>
      <c r="B9" t="s">
        <v>17</v>
      </c>
      <c r="C9" t="s">
        <v>18</v>
      </c>
      <c r="D9" t="s">
        <v>19</v>
      </c>
      <c r="E9" t="s">
        <v>27</v>
      </c>
      <c r="F9">
        <v>60</v>
      </c>
    </row>
    <row r="10" spans="1:6">
      <c r="A10" t="s">
        <v>16</v>
      </c>
      <c r="B10" t="s">
        <v>17</v>
      </c>
      <c r="C10" t="s">
        <v>18</v>
      </c>
      <c r="D10" t="s">
        <v>28</v>
      </c>
      <c r="E10" t="s">
        <v>29</v>
      </c>
      <c r="F10">
        <v>6</v>
      </c>
    </row>
    <row r="11" spans="1:6">
      <c r="A11" t="s">
        <v>16</v>
      </c>
      <c r="B11" t="s">
        <v>17</v>
      </c>
      <c r="C11" t="s">
        <v>18</v>
      </c>
      <c r="D11" t="s">
        <v>28</v>
      </c>
      <c r="E11" t="s">
        <v>30</v>
      </c>
      <c r="F11">
        <v>12</v>
      </c>
    </row>
    <row r="12" spans="1:6">
      <c r="A12" t="s">
        <v>16</v>
      </c>
      <c r="B12" t="s">
        <v>17</v>
      </c>
      <c r="C12" t="s">
        <v>18</v>
      </c>
      <c r="D12" t="s">
        <v>28</v>
      </c>
      <c r="E12" t="s">
        <v>31</v>
      </c>
      <c r="F12">
        <v>1</v>
      </c>
    </row>
    <row r="13" spans="1:6">
      <c r="A13" t="s">
        <v>16</v>
      </c>
      <c r="B13" t="s">
        <v>17</v>
      </c>
      <c r="C13" t="s">
        <v>18</v>
      </c>
      <c r="D13" t="s">
        <v>28</v>
      </c>
      <c r="E13" t="s">
        <v>32</v>
      </c>
      <c r="F13">
        <v>4</v>
      </c>
    </row>
    <row r="14" spans="1:6">
      <c r="A14" t="s">
        <v>16</v>
      </c>
      <c r="B14" t="s">
        <v>33</v>
      </c>
      <c r="C14" t="s">
        <v>34</v>
      </c>
      <c r="D14" t="s">
        <v>35</v>
      </c>
      <c r="E14" t="s">
        <v>36</v>
      </c>
      <c r="F14">
        <v>4.5</v>
      </c>
    </row>
    <row r="15" spans="1:6">
      <c r="A15" t="s">
        <v>16</v>
      </c>
      <c r="B15" t="s">
        <v>33</v>
      </c>
      <c r="C15" t="s">
        <v>34</v>
      </c>
      <c r="D15" t="s">
        <v>35</v>
      </c>
      <c r="E15" t="s">
        <v>37</v>
      </c>
      <c r="F15">
        <v>4</v>
      </c>
    </row>
    <row r="16" spans="1:6">
      <c r="A16" t="s">
        <v>16</v>
      </c>
      <c r="B16" t="s">
        <v>33</v>
      </c>
      <c r="C16" t="s">
        <v>34</v>
      </c>
      <c r="D16" t="s">
        <v>35</v>
      </c>
      <c r="E16" t="s">
        <v>38</v>
      </c>
      <c r="F16">
        <v>2</v>
      </c>
    </row>
    <row r="17" spans="1:6">
      <c r="A17" t="s">
        <v>16</v>
      </c>
      <c r="B17" t="s">
        <v>33</v>
      </c>
      <c r="C17" t="s">
        <v>34</v>
      </c>
      <c r="D17" t="s">
        <v>35</v>
      </c>
      <c r="E17" t="s">
        <v>39</v>
      </c>
      <c r="F17">
        <v>1</v>
      </c>
    </row>
    <row r="18" spans="1:6">
      <c r="A18" t="s">
        <v>16</v>
      </c>
      <c r="B18" t="s">
        <v>33</v>
      </c>
      <c r="C18" t="s">
        <v>34</v>
      </c>
      <c r="D18" t="s">
        <v>35</v>
      </c>
      <c r="E18" t="s">
        <v>40</v>
      </c>
      <c r="F18">
        <v>8</v>
      </c>
    </row>
    <row r="19" spans="1:6">
      <c r="A19" t="s">
        <v>16</v>
      </c>
      <c r="B19" t="s">
        <v>33</v>
      </c>
      <c r="C19" t="s">
        <v>34</v>
      </c>
      <c r="D19" t="s">
        <v>35</v>
      </c>
      <c r="E19" t="s">
        <v>41</v>
      </c>
      <c r="F19">
        <v>15</v>
      </c>
    </row>
    <row r="20" spans="1:6">
      <c r="A20" t="s">
        <v>16</v>
      </c>
      <c r="B20" t="s">
        <v>33</v>
      </c>
      <c r="C20" t="s">
        <v>34</v>
      </c>
      <c r="D20" t="s">
        <v>35</v>
      </c>
      <c r="E20" t="s">
        <v>42</v>
      </c>
      <c r="F20">
        <v>80</v>
      </c>
    </row>
    <row r="21" spans="1:6">
      <c r="A21" t="s">
        <v>16</v>
      </c>
      <c r="B21" t="s">
        <v>33</v>
      </c>
      <c r="C21" t="s">
        <v>34</v>
      </c>
      <c r="D21" t="s">
        <v>35</v>
      </c>
      <c r="E21" t="s">
        <v>43</v>
      </c>
      <c r="F21">
        <v>300</v>
      </c>
    </row>
    <row r="22" spans="1:6">
      <c r="A22" t="s">
        <v>16</v>
      </c>
      <c r="B22" t="s">
        <v>33</v>
      </c>
      <c r="C22" t="s">
        <v>34</v>
      </c>
      <c r="D22" t="s">
        <v>44</v>
      </c>
      <c r="E22" t="s">
        <v>45</v>
      </c>
      <c r="F22">
        <v>30</v>
      </c>
    </row>
    <row r="23" spans="1:6">
      <c r="A23" t="s">
        <v>16</v>
      </c>
      <c r="B23" t="s">
        <v>33</v>
      </c>
      <c r="C23" t="s">
        <v>34</v>
      </c>
      <c r="D23" t="s">
        <v>44</v>
      </c>
      <c r="E23" t="s">
        <v>46</v>
      </c>
      <c r="F23">
        <v>20</v>
      </c>
    </row>
    <row r="24" spans="1:6">
      <c r="A24" t="s">
        <v>16</v>
      </c>
      <c r="B24" t="s">
        <v>33</v>
      </c>
      <c r="C24" t="s">
        <v>34</v>
      </c>
      <c r="D24" t="s">
        <v>44</v>
      </c>
      <c r="E24" t="s">
        <v>47</v>
      </c>
      <c r="F24">
        <v>10</v>
      </c>
    </row>
    <row r="25" spans="1:6">
      <c r="A25" t="s">
        <v>16</v>
      </c>
      <c r="B25" t="s">
        <v>33</v>
      </c>
      <c r="C25" t="s">
        <v>34</v>
      </c>
      <c r="D25" t="s">
        <v>48</v>
      </c>
      <c r="E25" t="s">
        <v>49</v>
      </c>
      <c r="F25">
        <v>300</v>
      </c>
    </row>
    <row r="26" spans="1:6">
      <c r="A26" t="s">
        <v>16</v>
      </c>
      <c r="B26" t="s">
        <v>33</v>
      </c>
      <c r="C26" t="s">
        <v>34</v>
      </c>
      <c r="D26" t="s">
        <v>48</v>
      </c>
      <c r="E26" t="s">
        <v>50</v>
      </c>
      <c r="F26">
        <v>20</v>
      </c>
    </row>
    <row r="27" spans="1:6">
      <c r="A27" t="s">
        <v>16</v>
      </c>
      <c r="B27" t="s">
        <v>33</v>
      </c>
      <c r="C27" t="s">
        <v>51</v>
      </c>
      <c r="D27" t="s">
        <v>52</v>
      </c>
      <c r="E27" t="s">
        <v>53</v>
      </c>
      <c r="F27">
        <v>4.5</v>
      </c>
    </row>
    <row r="28" spans="1:6">
      <c r="A28" t="s">
        <v>16</v>
      </c>
      <c r="B28" t="s">
        <v>33</v>
      </c>
      <c r="C28" t="s">
        <v>51</v>
      </c>
      <c r="D28" t="s">
        <v>52</v>
      </c>
      <c r="E28" t="s">
        <v>54</v>
      </c>
      <c r="F28">
        <v>60</v>
      </c>
    </row>
    <row r="29" spans="1:6">
      <c r="A29" t="s">
        <v>16</v>
      </c>
      <c r="B29" t="s">
        <v>33</v>
      </c>
      <c r="C29" t="s">
        <v>51</v>
      </c>
      <c r="D29" t="s">
        <v>55</v>
      </c>
      <c r="E29" t="s">
        <v>56</v>
      </c>
      <c r="F29">
        <v>30</v>
      </c>
    </row>
    <row r="30" spans="1:6">
      <c r="A30" t="s">
        <v>16</v>
      </c>
      <c r="B30" t="s">
        <v>33</v>
      </c>
      <c r="C30" t="s">
        <v>51</v>
      </c>
      <c r="D30" t="s">
        <v>57</v>
      </c>
      <c r="E30" t="s">
        <v>58</v>
      </c>
      <c r="F30">
        <v>110</v>
      </c>
    </row>
    <row r="31" spans="1:6">
      <c r="A31" t="s">
        <v>16</v>
      </c>
      <c r="B31" t="s">
        <v>33</v>
      </c>
      <c r="C31" t="s">
        <v>51</v>
      </c>
      <c r="D31" t="s">
        <v>57</v>
      </c>
      <c r="E31" t="s">
        <v>59</v>
      </c>
      <c r="F31">
        <v>80</v>
      </c>
    </row>
    <row r="32" spans="1:6">
      <c r="A32" t="s">
        <v>60</v>
      </c>
      <c r="B32" t="s">
        <v>61</v>
      </c>
      <c r="C32" t="s">
        <v>62</v>
      </c>
      <c r="D32" t="s">
        <v>63</v>
      </c>
      <c r="E32" t="s">
        <v>64</v>
      </c>
      <c r="F32">
        <v>4</v>
      </c>
    </row>
    <row r="33" spans="1:6">
      <c r="A33" t="s">
        <v>60</v>
      </c>
      <c r="B33" t="s">
        <v>61</v>
      </c>
      <c r="C33" t="s">
        <v>62</v>
      </c>
      <c r="D33" t="s">
        <v>63</v>
      </c>
      <c r="E33" t="s">
        <v>65</v>
      </c>
      <c r="F33">
        <v>6</v>
      </c>
    </row>
    <row r="34" spans="1:6">
      <c r="A34" t="s">
        <v>60</v>
      </c>
      <c r="B34" t="s">
        <v>61</v>
      </c>
      <c r="C34" t="s">
        <v>62</v>
      </c>
      <c r="D34" t="s">
        <v>63</v>
      </c>
      <c r="E34" t="s">
        <v>66</v>
      </c>
      <c r="F34">
        <v>10</v>
      </c>
    </row>
    <row r="35" spans="1:6">
      <c r="A35" t="s">
        <v>60</v>
      </c>
      <c r="B35" t="s">
        <v>61</v>
      </c>
      <c r="C35" t="s">
        <v>62</v>
      </c>
      <c r="D35" t="s">
        <v>63</v>
      </c>
      <c r="E35" t="s">
        <v>67</v>
      </c>
      <c r="F35">
        <v>1</v>
      </c>
    </row>
    <row r="36" spans="1:6">
      <c r="A36" t="s">
        <v>60</v>
      </c>
      <c r="B36" t="s">
        <v>61</v>
      </c>
      <c r="C36" t="s">
        <v>62</v>
      </c>
      <c r="D36" t="s">
        <v>63</v>
      </c>
      <c r="E36" t="s">
        <v>68</v>
      </c>
      <c r="F36">
        <v>1.5</v>
      </c>
    </row>
    <row r="37" spans="1:6">
      <c r="A37" t="s">
        <v>60</v>
      </c>
      <c r="B37" t="s">
        <v>61</v>
      </c>
      <c r="C37" t="s">
        <v>62</v>
      </c>
      <c r="D37" t="s">
        <v>63</v>
      </c>
      <c r="E37" t="s">
        <v>69</v>
      </c>
      <c r="F37">
        <v>4</v>
      </c>
    </row>
    <row r="38" spans="1:6">
      <c r="A38" t="s">
        <v>60</v>
      </c>
      <c r="B38" t="s">
        <v>61</v>
      </c>
      <c r="C38" t="s">
        <v>62</v>
      </c>
      <c r="D38" t="s">
        <v>70</v>
      </c>
      <c r="E38" t="s">
        <v>71</v>
      </c>
      <c r="F38">
        <v>1</v>
      </c>
    </row>
    <row r="39" spans="1:6">
      <c r="A39" t="s">
        <v>60</v>
      </c>
      <c r="B39" t="s">
        <v>61</v>
      </c>
      <c r="C39" t="s">
        <v>62</v>
      </c>
      <c r="D39" t="s">
        <v>70</v>
      </c>
      <c r="E39" t="s">
        <v>72</v>
      </c>
      <c r="F39">
        <v>4</v>
      </c>
    </row>
    <row r="40" spans="1:6">
      <c r="A40" t="s">
        <v>60</v>
      </c>
      <c r="B40" t="s">
        <v>73</v>
      </c>
      <c r="C40" t="s">
        <v>74</v>
      </c>
      <c r="D40" t="s">
        <v>74</v>
      </c>
      <c r="E40" t="s">
        <v>75</v>
      </c>
      <c r="F40">
        <v>10</v>
      </c>
    </row>
    <row r="41" spans="1:6">
      <c r="A41" t="s">
        <v>60</v>
      </c>
      <c r="B41" t="s">
        <v>73</v>
      </c>
      <c r="C41" t="s">
        <v>74</v>
      </c>
      <c r="D41" t="s">
        <v>74</v>
      </c>
      <c r="E41" t="s">
        <v>76</v>
      </c>
      <c r="F41">
        <v>20</v>
      </c>
    </row>
    <row r="42" spans="1:6">
      <c r="A42" t="s">
        <v>60</v>
      </c>
      <c r="B42" t="s">
        <v>73</v>
      </c>
      <c r="C42" t="s">
        <v>74</v>
      </c>
      <c r="D42" t="s">
        <v>74</v>
      </c>
      <c r="E42" t="s">
        <v>77</v>
      </c>
      <c r="F42">
        <v>50</v>
      </c>
    </row>
    <row r="43" spans="1:6">
      <c r="A43" t="s">
        <v>60</v>
      </c>
      <c r="B43" t="s">
        <v>73</v>
      </c>
      <c r="C43" t="s">
        <v>78</v>
      </c>
      <c r="D43" t="s">
        <v>78</v>
      </c>
      <c r="E43" t="s">
        <v>79</v>
      </c>
      <c r="F43">
        <v>10</v>
      </c>
    </row>
    <row r="44" spans="1:6">
      <c r="A44" t="s">
        <v>80</v>
      </c>
      <c r="B44" t="s">
        <v>81</v>
      </c>
      <c r="C44" t="s">
        <v>82</v>
      </c>
      <c r="D44" t="s">
        <v>83</v>
      </c>
      <c r="E44" t="s">
        <v>84</v>
      </c>
      <c r="F44">
        <v>0.5</v>
      </c>
    </row>
    <row r="45" spans="1:6">
      <c r="A45" t="s">
        <v>80</v>
      </c>
      <c r="B45" t="s">
        <v>81</v>
      </c>
      <c r="C45" t="s">
        <v>82</v>
      </c>
      <c r="D45" t="s">
        <v>83</v>
      </c>
      <c r="E45" t="s">
        <v>85</v>
      </c>
      <c r="F45">
        <v>1.5</v>
      </c>
    </row>
    <row r="46" spans="1:6">
      <c r="A46" t="s">
        <v>80</v>
      </c>
      <c r="B46" t="s">
        <v>81</v>
      </c>
      <c r="C46" t="s">
        <v>82</v>
      </c>
      <c r="D46" t="s">
        <v>83</v>
      </c>
      <c r="E46" t="s">
        <v>86</v>
      </c>
      <c r="F46">
        <v>1</v>
      </c>
    </row>
    <row r="47" spans="1:6">
      <c r="A47" t="s">
        <v>80</v>
      </c>
      <c r="B47" t="s">
        <v>81</v>
      </c>
      <c r="C47" t="s">
        <v>82</v>
      </c>
      <c r="D47" t="s">
        <v>83</v>
      </c>
      <c r="E47" t="s">
        <v>87</v>
      </c>
      <c r="F47">
        <v>1</v>
      </c>
    </row>
    <row r="48" spans="1:6">
      <c r="A48" t="s">
        <v>80</v>
      </c>
      <c r="B48" t="s">
        <v>81</v>
      </c>
      <c r="C48" t="s">
        <v>82</v>
      </c>
      <c r="D48" t="s">
        <v>83</v>
      </c>
      <c r="E48" t="s">
        <v>88</v>
      </c>
      <c r="F48">
        <v>1.5</v>
      </c>
    </row>
    <row r="49" spans="1:6">
      <c r="A49" t="s">
        <v>80</v>
      </c>
      <c r="B49" t="s">
        <v>81</v>
      </c>
      <c r="C49" t="s">
        <v>82</v>
      </c>
      <c r="D49" t="s">
        <v>83</v>
      </c>
      <c r="E49" t="s">
        <v>89</v>
      </c>
      <c r="F49">
        <v>2</v>
      </c>
    </row>
    <row r="50" spans="1:6">
      <c r="A50" t="s">
        <v>80</v>
      </c>
      <c r="B50" t="s">
        <v>81</v>
      </c>
      <c r="C50" t="s">
        <v>82</v>
      </c>
      <c r="D50" t="s">
        <v>83</v>
      </c>
      <c r="E50" t="s">
        <v>90</v>
      </c>
      <c r="F50">
        <v>3</v>
      </c>
    </row>
    <row r="51" spans="1:6">
      <c r="A51" t="s">
        <v>80</v>
      </c>
      <c r="B51" t="s">
        <v>81</v>
      </c>
      <c r="C51" t="s">
        <v>82</v>
      </c>
      <c r="D51" t="s">
        <v>83</v>
      </c>
      <c r="E51" t="s">
        <v>91</v>
      </c>
      <c r="F51">
        <v>1</v>
      </c>
    </row>
    <row r="52" spans="1:6">
      <c r="A52" t="s">
        <v>80</v>
      </c>
      <c r="B52" t="s">
        <v>81</v>
      </c>
      <c r="C52" t="s">
        <v>82</v>
      </c>
      <c r="D52" t="s">
        <v>83</v>
      </c>
      <c r="E52" t="s">
        <v>92</v>
      </c>
      <c r="F52">
        <v>2</v>
      </c>
    </row>
    <row r="53" spans="1:6">
      <c r="A53" t="s">
        <v>80</v>
      </c>
      <c r="B53" t="s">
        <v>81</v>
      </c>
      <c r="C53" t="s">
        <v>82</v>
      </c>
      <c r="D53" t="s">
        <v>83</v>
      </c>
      <c r="E53" t="s">
        <v>93</v>
      </c>
      <c r="F53">
        <v>1</v>
      </c>
    </row>
    <row r="54" spans="1:6">
      <c r="A54" t="s">
        <v>80</v>
      </c>
      <c r="B54" t="s">
        <v>81</v>
      </c>
      <c r="C54" t="s">
        <v>82</v>
      </c>
      <c r="D54" t="s">
        <v>83</v>
      </c>
      <c r="E54" t="s">
        <v>94</v>
      </c>
      <c r="F54">
        <v>1.5</v>
      </c>
    </row>
    <row r="55" spans="1:6">
      <c r="A55" t="s">
        <v>80</v>
      </c>
      <c r="B55" t="s">
        <v>81</v>
      </c>
      <c r="C55" t="s">
        <v>82</v>
      </c>
      <c r="D55" t="s">
        <v>83</v>
      </c>
      <c r="E55" t="s">
        <v>95</v>
      </c>
      <c r="F55">
        <v>7</v>
      </c>
    </row>
    <row r="56" spans="1:6">
      <c r="A56" t="s">
        <v>80</v>
      </c>
      <c r="B56" t="s">
        <v>81</v>
      </c>
      <c r="C56" t="s">
        <v>82</v>
      </c>
      <c r="D56" t="s">
        <v>96</v>
      </c>
      <c r="E56" t="s">
        <v>97</v>
      </c>
      <c r="F56">
        <v>5</v>
      </c>
    </row>
    <row r="57" spans="1:6">
      <c r="A57" t="s">
        <v>80</v>
      </c>
      <c r="B57" t="s">
        <v>81</v>
      </c>
      <c r="C57" t="s">
        <v>82</v>
      </c>
      <c r="D57" t="s">
        <v>96</v>
      </c>
      <c r="E57" t="s">
        <v>98</v>
      </c>
      <c r="F57">
        <v>50</v>
      </c>
    </row>
    <row r="58" spans="1:6">
      <c r="A58" t="s">
        <v>80</v>
      </c>
      <c r="B58" t="s">
        <v>81</v>
      </c>
      <c r="C58" t="s">
        <v>99</v>
      </c>
      <c r="D58" t="s">
        <v>100</v>
      </c>
      <c r="E58" t="s">
        <v>101</v>
      </c>
      <c r="F58">
        <v>2</v>
      </c>
    </row>
    <row r="59" spans="1:6">
      <c r="A59" t="s">
        <v>80</v>
      </c>
      <c r="B59" t="s">
        <v>81</v>
      </c>
      <c r="C59" t="s">
        <v>99</v>
      </c>
      <c r="D59" t="s">
        <v>100</v>
      </c>
      <c r="E59" t="s">
        <v>102</v>
      </c>
      <c r="F59">
        <v>1</v>
      </c>
    </row>
    <row r="60" spans="1:6">
      <c r="A60" t="s">
        <v>80</v>
      </c>
      <c r="B60" t="s">
        <v>81</v>
      </c>
      <c r="C60" t="s">
        <v>99</v>
      </c>
      <c r="D60" t="s">
        <v>100</v>
      </c>
      <c r="E60" t="s">
        <v>103</v>
      </c>
      <c r="F60">
        <v>0.25</v>
      </c>
    </row>
    <row r="61" spans="1:6">
      <c r="A61" t="s">
        <v>80</v>
      </c>
      <c r="B61" t="s">
        <v>81</v>
      </c>
      <c r="C61" t="s">
        <v>99</v>
      </c>
      <c r="D61" t="s">
        <v>100</v>
      </c>
      <c r="E61" t="s">
        <v>104</v>
      </c>
      <c r="F61">
        <v>1</v>
      </c>
    </row>
    <row r="62" spans="1:6">
      <c r="A62" t="s">
        <v>80</v>
      </c>
      <c r="B62" t="s">
        <v>81</v>
      </c>
      <c r="C62" t="s">
        <v>99</v>
      </c>
      <c r="D62" t="s">
        <v>100</v>
      </c>
      <c r="E62" t="s">
        <v>105</v>
      </c>
      <c r="F62">
        <v>2</v>
      </c>
    </row>
    <row r="63" spans="1:6">
      <c r="A63" t="s">
        <v>80</v>
      </c>
      <c r="B63" t="s">
        <v>81</v>
      </c>
      <c r="C63" t="s">
        <v>99</v>
      </c>
      <c r="D63" t="s">
        <v>100</v>
      </c>
      <c r="E63" t="s">
        <v>106</v>
      </c>
      <c r="F63">
        <v>1</v>
      </c>
    </row>
    <row r="64" spans="1:6">
      <c r="A64" t="s">
        <v>80</v>
      </c>
      <c r="B64" t="s">
        <v>81</v>
      </c>
      <c r="C64" t="s">
        <v>99</v>
      </c>
      <c r="D64" t="s">
        <v>100</v>
      </c>
      <c r="E64" t="s">
        <v>107</v>
      </c>
      <c r="F64">
        <v>0.5</v>
      </c>
    </row>
    <row r="65" spans="1:6">
      <c r="A65" t="s">
        <v>80</v>
      </c>
      <c r="B65" t="s">
        <v>81</v>
      </c>
      <c r="C65" t="s">
        <v>99</v>
      </c>
      <c r="D65" t="s">
        <v>100</v>
      </c>
      <c r="E65" t="s">
        <v>108</v>
      </c>
      <c r="F65">
        <v>1</v>
      </c>
    </row>
    <row r="66" spans="1:6">
      <c r="A66" t="s">
        <v>80</v>
      </c>
      <c r="B66" t="s">
        <v>81</v>
      </c>
      <c r="C66" t="s">
        <v>99</v>
      </c>
      <c r="D66" t="s">
        <v>100</v>
      </c>
      <c r="E66" t="s">
        <v>109</v>
      </c>
      <c r="F66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LZ40"/>
  <sheetViews>
    <sheetView workbookViewId="0">
      <selection sqref="A1:P1"/>
    </sheetView>
  </sheetViews>
  <sheetFormatPr defaultRowHeight="15"/>
  <cols>
    <col min="1" max="1" width="7.7109375" style="10" customWidth="1"/>
    <col min="2" max="2" width="16.5703125" style="10" customWidth="1"/>
    <col min="3" max="3" width="7.7109375" style="10" customWidth="1"/>
    <col min="4" max="4" width="15.5703125" style="10" customWidth="1"/>
    <col min="5" max="5" width="6" style="10" customWidth="1"/>
    <col min="6" max="6" width="5.140625" style="10" customWidth="1"/>
    <col min="7" max="7" width="6.7109375" style="10" customWidth="1"/>
    <col min="8" max="8" width="5.7109375" style="10" customWidth="1"/>
    <col min="9" max="9" width="4.85546875" style="16" customWidth="1"/>
    <col min="10" max="10" width="4" style="16" customWidth="1"/>
    <col min="11" max="11" width="5.42578125" style="17" customWidth="1"/>
    <col min="12" max="12" width="4.28515625" style="17" customWidth="1"/>
    <col min="13" max="13" width="5.42578125" style="17" customWidth="1"/>
    <col min="14" max="14" width="5.28515625" style="17" customWidth="1"/>
    <col min="15" max="15" width="5.85546875" style="17" customWidth="1"/>
    <col min="16" max="16" width="7.5703125" style="17" customWidth="1"/>
    <col min="17" max="1014" width="7.7109375" style="10" customWidth="1"/>
  </cols>
  <sheetData>
    <row r="1" spans="1:1014" s="1" customFormat="1" ht="40.5" customHeight="1">
      <c r="A1" s="22" t="s">
        <v>16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ALZ1" s="2"/>
    </row>
    <row r="2" spans="1:1014" s="3" customFormat="1" ht="20.100000000000001" customHeight="1">
      <c r="A2" s="33" t="s">
        <v>0</v>
      </c>
      <c r="B2" s="33"/>
      <c r="C2" s="34" t="s">
        <v>110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ALZ2" s="4"/>
    </row>
    <row r="3" spans="1:1014" s="8" customFormat="1" ht="12.4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7"/>
      <c r="N3" s="7"/>
      <c r="O3" s="7"/>
      <c r="P3" s="7"/>
    </row>
    <row r="4" spans="1:1014" s="8" customFormat="1" ht="25.5" customHeight="1">
      <c r="A4" s="35" t="s">
        <v>17</v>
      </c>
      <c r="B4" s="35"/>
      <c r="C4" s="35"/>
      <c r="D4" s="35"/>
      <c r="E4" s="35"/>
      <c r="F4" s="35"/>
      <c r="G4" s="36" t="s">
        <v>111</v>
      </c>
      <c r="H4" s="36"/>
      <c r="I4" s="36"/>
      <c r="J4" s="36"/>
      <c r="K4" s="36"/>
      <c r="L4" s="36"/>
      <c r="M4" s="36"/>
      <c r="N4" s="36"/>
      <c r="O4" s="36"/>
      <c r="P4" s="36"/>
    </row>
    <row r="5" spans="1:1014" s="9" customFormat="1" ht="15" customHeight="1">
      <c r="A5" s="27" t="s">
        <v>1</v>
      </c>
      <c r="B5" s="27"/>
      <c r="C5" s="27" t="s">
        <v>3</v>
      </c>
      <c r="D5" s="27"/>
      <c r="E5" s="28" t="s">
        <v>6</v>
      </c>
      <c r="F5" s="28"/>
      <c r="G5" s="27" t="s">
        <v>2</v>
      </c>
      <c r="H5" s="27"/>
      <c r="I5" s="37" t="s">
        <v>8</v>
      </c>
      <c r="J5" s="37"/>
      <c r="K5" s="38" t="s">
        <v>9</v>
      </c>
      <c r="L5" s="38"/>
      <c r="M5" s="38" t="s">
        <v>4</v>
      </c>
      <c r="N5" s="38"/>
      <c r="O5" s="39" t="s">
        <v>5</v>
      </c>
      <c r="P5" s="39"/>
    </row>
    <row r="6" spans="1:1014" ht="25.5" customHeight="1">
      <c r="A6" s="40" t="s">
        <v>18</v>
      </c>
      <c r="B6" s="41"/>
      <c r="C6" s="42" t="s">
        <v>19</v>
      </c>
      <c r="D6" s="43"/>
      <c r="E6" s="44">
        <f>SUM(K6:K13)</f>
        <v>234.5</v>
      </c>
      <c r="F6" s="44"/>
      <c r="G6" s="23" t="s">
        <v>20</v>
      </c>
      <c r="H6" s="24"/>
      <c r="I6" s="25">
        <v>2</v>
      </c>
      <c r="J6" s="26"/>
      <c r="K6" s="29">
        <v>0.5</v>
      </c>
      <c r="L6" s="30"/>
      <c r="M6" s="31">
        <f>SUM(K6:K13)/SUM(I6:I13)</f>
        <v>1.83203125</v>
      </c>
      <c r="N6" s="31"/>
      <c r="O6" s="31">
        <f>SUM(K6:K17)/SUM(I6:I17)</f>
        <v>1.7052980132450331</v>
      </c>
      <c r="P6" s="31"/>
    </row>
    <row r="7" spans="1:1014" ht="25.5" customHeight="1">
      <c r="A7" s="40"/>
      <c r="B7" s="41"/>
      <c r="C7" s="42"/>
      <c r="D7" s="43"/>
      <c r="E7" s="44"/>
      <c r="F7" s="44"/>
      <c r="G7" s="23" t="s">
        <v>21</v>
      </c>
      <c r="H7" s="24"/>
      <c r="I7" s="25">
        <v>7</v>
      </c>
      <c r="J7" s="26"/>
      <c r="K7" s="29">
        <v>3.5</v>
      </c>
      <c r="L7" s="30"/>
      <c r="M7" s="31"/>
      <c r="N7" s="31"/>
      <c r="O7" s="31"/>
      <c r="P7" s="31"/>
    </row>
    <row r="8" spans="1:1014" ht="25.5" customHeight="1">
      <c r="A8" s="40"/>
      <c r="B8" s="41"/>
      <c r="C8" s="42"/>
      <c r="D8" s="43"/>
      <c r="E8" s="44"/>
      <c r="F8" s="44"/>
      <c r="G8" s="23" t="s">
        <v>22</v>
      </c>
      <c r="H8" s="24"/>
      <c r="I8" s="25">
        <v>12</v>
      </c>
      <c r="J8" s="26"/>
      <c r="K8" s="29">
        <v>15</v>
      </c>
      <c r="L8" s="30"/>
      <c r="M8" s="31"/>
      <c r="N8" s="31"/>
      <c r="O8" s="31"/>
      <c r="P8" s="31"/>
    </row>
    <row r="9" spans="1:1014" ht="25.5" customHeight="1">
      <c r="A9" s="40"/>
      <c r="B9" s="41"/>
      <c r="C9" s="42"/>
      <c r="D9" s="43"/>
      <c r="E9" s="44"/>
      <c r="F9" s="44"/>
      <c r="G9" s="23" t="s">
        <v>23</v>
      </c>
      <c r="H9" s="24"/>
      <c r="I9" s="25">
        <v>1</v>
      </c>
      <c r="J9" s="26"/>
      <c r="K9" s="29">
        <v>0.5</v>
      </c>
      <c r="L9" s="30"/>
      <c r="M9" s="31"/>
      <c r="N9" s="31"/>
      <c r="O9" s="31"/>
      <c r="P9" s="31"/>
    </row>
    <row r="10" spans="1:1014" ht="25.5" customHeight="1">
      <c r="A10" s="40"/>
      <c r="B10" s="41"/>
      <c r="C10" s="42"/>
      <c r="D10" s="43"/>
      <c r="E10" s="44"/>
      <c r="F10" s="44"/>
      <c r="G10" s="23" t="s">
        <v>24</v>
      </c>
      <c r="H10" s="24"/>
      <c r="I10" s="25">
        <v>20</v>
      </c>
      <c r="J10" s="26"/>
      <c r="K10" s="29">
        <v>35</v>
      </c>
      <c r="L10" s="30"/>
      <c r="M10" s="31"/>
      <c r="N10" s="31"/>
      <c r="O10" s="31"/>
      <c r="P10" s="31"/>
    </row>
    <row r="11" spans="1:1014" ht="25.5" customHeight="1">
      <c r="A11" s="40"/>
      <c r="B11" s="41"/>
      <c r="C11" s="42"/>
      <c r="D11" s="43"/>
      <c r="E11" s="44"/>
      <c r="F11" s="44"/>
      <c r="G11" s="23" t="s">
        <v>25</v>
      </c>
      <c r="H11" s="24"/>
      <c r="I11" s="25">
        <v>70</v>
      </c>
      <c r="J11" s="26"/>
      <c r="K11" s="29">
        <v>120</v>
      </c>
      <c r="L11" s="30"/>
      <c r="M11" s="31"/>
      <c r="N11" s="31"/>
      <c r="O11" s="31"/>
      <c r="P11" s="31"/>
    </row>
    <row r="12" spans="1:1014" ht="25.5" customHeight="1">
      <c r="A12" s="40"/>
      <c r="B12" s="41"/>
      <c r="C12" s="42"/>
      <c r="D12" s="43"/>
      <c r="E12" s="44"/>
      <c r="F12" s="44"/>
      <c r="G12" s="23" t="s">
        <v>26</v>
      </c>
      <c r="H12" s="24"/>
      <c r="I12" s="25">
        <v>6</v>
      </c>
      <c r="J12" s="26"/>
      <c r="K12" s="29">
        <v>0</v>
      </c>
      <c r="L12" s="30"/>
      <c r="M12" s="31"/>
      <c r="N12" s="31"/>
      <c r="O12" s="31"/>
      <c r="P12" s="31"/>
    </row>
    <row r="13" spans="1:1014" ht="25.5" customHeight="1">
      <c r="A13" s="40"/>
      <c r="B13" s="41"/>
      <c r="C13" s="42"/>
      <c r="D13" s="43"/>
      <c r="E13" s="44"/>
      <c r="F13" s="44"/>
      <c r="G13" s="23" t="s">
        <v>27</v>
      </c>
      <c r="H13" s="24"/>
      <c r="I13" s="25">
        <v>10</v>
      </c>
      <c r="J13" s="26"/>
      <c r="K13" s="29">
        <v>60</v>
      </c>
      <c r="L13" s="30"/>
      <c r="M13" s="31"/>
      <c r="N13" s="31"/>
      <c r="O13" s="31"/>
      <c r="P13" s="31"/>
    </row>
    <row r="14" spans="1:1014" ht="25.5" customHeight="1">
      <c r="A14" s="40"/>
      <c r="B14" s="41"/>
      <c r="C14" s="42" t="s">
        <v>28</v>
      </c>
      <c r="D14" s="43"/>
      <c r="E14" s="44">
        <f>SUM(K14:K17)</f>
        <v>23</v>
      </c>
      <c r="F14" s="44"/>
      <c r="G14" s="23" t="s">
        <v>29</v>
      </c>
      <c r="H14" s="24"/>
      <c r="I14" s="25">
        <v>6</v>
      </c>
      <c r="J14" s="26"/>
      <c r="K14" s="29">
        <v>6</v>
      </c>
      <c r="L14" s="30"/>
      <c r="M14" s="31">
        <f>SUM(K14:K17)/SUM(I14:I17)</f>
        <v>1</v>
      </c>
      <c r="N14" s="31"/>
      <c r="O14" s="31"/>
      <c r="P14" s="31"/>
    </row>
    <row r="15" spans="1:1014" ht="25.5" customHeight="1">
      <c r="A15" s="40"/>
      <c r="B15" s="41"/>
      <c r="C15" s="42"/>
      <c r="D15" s="43"/>
      <c r="E15" s="44"/>
      <c r="F15" s="44"/>
      <c r="G15" s="23" t="s">
        <v>30</v>
      </c>
      <c r="H15" s="24"/>
      <c r="I15" s="25">
        <v>10</v>
      </c>
      <c r="J15" s="26"/>
      <c r="K15" s="29">
        <v>12</v>
      </c>
      <c r="L15" s="30"/>
      <c r="M15" s="31"/>
      <c r="N15" s="31"/>
      <c r="O15" s="31"/>
      <c r="P15" s="31"/>
    </row>
    <row r="16" spans="1:1014" ht="25.5" customHeight="1">
      <c r="A16" s="40"/>
      <c r="B16" s="41"/>
      <c r="C16" s="42"/>
      <c r="D16" s="43"/>
      <c r="E16" s="44"/>
      <c r="F16" s="44"/>
      <c r="G16" s="23" t="s">
        <v>31</v>
      </c>
      <c r="H16" s="24"/>
      <c r="I16" s="25">
        <v>2</v>
      </c>
      <c r="J16" s="26"/>
      <c r="K16" s="29">
        <v>1</v>
      </c>
      <c r="L16" s="30"/>
      <c r="M16" s="31"/>
      <c r="N16" s="31"/>
      <c r="O16" s="31"/>
      <c r="P16" s="31"/>
    </row>
    <row r="17" spans="1:16" ht="25.5" customHeight="1">
      <c r="A17" s="40"/>
      <c r="B17" s="41"/>
      <c r="C17" s="42"/>
      <c r="D17" s="43"/>
      <c r="E17" s="44"/>
      <c r="F17" s="44"/>
      <c r="G17" s="23" t="s">
        <v>32</v>
      </c>
      <c r="H17" s="24"/>
      <c r="I17" s="25">
        <v>5</v>
      </c>
      <c r="J17" s="26"/>
      <c r="K17" s="29">
        <v>4</v>
      </c>
      <c r="L17" s="30"/>
      <c r="M17" s="31"/>
      <c r="N17" s="31"/>
      <c r="O17" s="31"/>
      <c r="P17" s="31"/>
    </row>
    <row r="18" spans="1:16" s="14" customFormat="1" ht="15" customHeight="1">
      <c r="A18" s="11" t="s">
        <v>7</v>
      </c>
      <c r="B18" s="11"/>
      <c r="C18" s="11"/>
      <c r="D18" s="11"/>
      <c r="E18" s="32">
        <f>SUM(E6:E17)</f>
        <v>257.5</v>
      </c>
      <c r="F18" s="32"/>
      <c r="G18" s="12"/>
      <c r="H18" s="13"/>
      <c r="I18" s="13"/>
      <c r="J18" s="13"/>
      <c r="K18" s="13"/>
      <c r="M18" s="15"/>
      <c r="N18" s="15"/>
      <c r="O18" s="15"/>
      <c r="P18" s="15"/>
    </row>
    <row r="20" spans="1:16" s="8" customFormat="1" ht="25.5" customHeight="1">
      <c r="A20" s="35" t="s">
        <v>33</v>
      </c>
      <c r="B20" s="35"/>
      <c r="C20" s="35"/>
      <c r="D20" s="35"/>
      <c r="E20" s="35"/>
      <c r="F20" s="35"/>
      <c r="G20" s="36" t="s">
        <v>112</v>
      </c>
      <c r="H20" s="36"/>
      <c r="I20" s="36"/>
      <c r="J20" s="36"/>
      <c r="K20" s="36"/>
      <c r="L20" s="36"/>
      <c r="M20" s="36"/>
      <c r="N20" s="36"/>
      <c r="O20" s="36"/>
      <c r="P20" s="36"/>
    </row>
    <row r="21" spans="1:16" s="9" customFormat="1" ht="15" customHeight="1">
      <c r="A21" s="27" t="s">
        <v>1</v>
      </c>
      <c r="B21" s="27"/>
      <c r="C21" s="27" t="s">
        <v>3</v>
      </c>
      <c r="D21" s="27"/>
      <c r="E21" s="28" t="s">
        <v>6</v>
      </c>
      <c r="F21" s="28"/>
      <c r="G21" s="27" t="s">
        <v>2</v>
      </c>
      <c r="H21" s="27"/>
      <c r="I21" s="37" t="s">
        <v>8</v>
      </c>
      <c r="J21" s="37"/>
      <c r="K21" s="38" t="s">
        <v>9</v>
      </c>
      <c r="L21" s="38"/>
      <c r="M21" s="38" t="s">
        <v>4</v>
      </c>
      <c r="N21" s="38"/>
      <c r="O21" s="39" t="s">
        <v>5</v>
      </c>
      <c r="P21" s="39"/>
    </row>
    <row r="22" spans="1:16" ht="25.5" customHeight="1">
      <c r="A22" s="40" t="s">
        <v>34</v>
      </c>
      <c r="B22" s="41"/>
      <c r="C22" s="42" t="s">
        <v>35</v>
      </c>
      <c r="D22" s="43"/>
      <c r="E22" s="44">
        <f>SUM(K22:K29)</f>
        <v>414.5</v>
      </c>
      <c r="F22" s="44"/>
      <c r="G22" s="23" t="s">
        <v>36</v>
      </c>
      <c r="H22" s="24"/>
      <c r="I22" s="25">
        <v>4</v>
      </c>
      <c r="J22" s="26"/>
      <c r="K22" s="29">
        <v>4.5</v>
      </c>
      <c r="L22" s="30"/>
      <c r="M22" s="31">
        <f>SUM(K22:K29)/SUM(I22:I29)</f>
        <v>2.0621890547263684</v>
      </c>
      <c r="N22" s="31"/>
      <c r="O22" s="31">
        <f>SUM(K22:K39)/SUM(I22:I39)</f>
        <v>1.1227887617065557</v>
      </c>
      <c r="P22" s="31"/>
    </row>
    <row r="23" spans="1:16" ht="25.5" customHeight="1">
      <c r="A23" s="40"/>
      <c r="B23" s="41"/>
      <c r="C23" s="42"/>
      <c r="D23" s="43"/>
      <c r="E23" s="44"/>
      <c r="F23" s="44"/>
      <c r="G23" s="23" t="s">
        <v>37</v>
      </c>
      <c r="H23" s="24"/>
      <c r="I23" s="25">
        <v>4</v>
      </c>
      <c r="J23" s="26"/>
      <c r="K23" s="29">
        <v>4</v>
      </c>
      <c r="L23" s="30"/>
      <c r="M23" s="31"/>
      <c r="N23" s="31"/>
      <c r="O23" s="31"/>
      <c r="P23" s="31"/>
    </row>
    <row r="24" spans="1:16" ht="25.5" customHeight="1">
      <c r="A24" s="40"/>
      <c r="B24" s="41"/>
      <c r="C24" s="42"/>
      <c r="D24" s="43"/>
      <c r="E24" s="44"/>
      <c r="F24" s="44"/>
      <c r="G24" s="23" t="s">
        <v>38</v>
      </c>
      <c r="H24" s="24"/>
      <c r="I24" s="25">
        <v>2</v>
      </c>
      <c r="J24" s="26"/>
      <c r="K24" s="29">
        <v>2</v>
      </c>
      <c r="L24" s="30"/>
      <c r="M24" s="31"/>
      <c r="N24" s="31"/>
      <c r="O24" s="31"/>
      <c r="P24" s="31"/>
    </row>
    <row r="25" spans="1:16" ht="25.5" customHeight="1">
      <c r="A25" s="40"/>
      <c r="B25" s="41"/>
      <c r="C25" s="42"/>
      <c r="D25" s="43"/>
      <c r="E25" s="44"/>
      <c r="F25" s="44"/>
      <c r="G25" s="23" t="s">
        <v>39</v>
      </c>
      <c r="H25" s="24"/>
      <c r="I25" s="25">
        <v>1</v>
      </c>
      <c r="J25" s="26"/>
      <c r="K25" s="29">
        <v>1</v>
      </c>
      <c r="L25" s="30"/>
      <c r="M25" s="31"/>
      <c r="N25" s="31"/>
      <c r="O25" s="31"/>
      <c r="P25" s="31"/>
    </row>
    <row r="26" spans="1:16" ht="25.5" customHeight="1">
      <c r="A26" s="40"/>
      <c r="B26" s="41"/>
      <c r="C26" s="42"/>
      <c r="D26" s="43"/>
      <c r="E26" s="44"/>
      <c r="F26" s="44"/>
      <c r="G26" s="23" t="s">
        <v>40</v>
      </c>
      <c r="H26" s="24"/>
      <c r="I26" s="25">
        <v>10</v>
      </c>
      <c r="J26" s="26"/>
      <c r="K26" s="29">
        <v>8</v>
      </c>
      <c r="L26" s="30"/>
      <c r="M26" s="31"/>
      <c r="N26" s="31"/>
      <c r="O26" s="31"/>
      <c r="P26" s="31"/>
    </row>
    <row r="27" spans="1:16" ht="25.5" customHeight="1">
      <c r="A27" s="40"/>
      <c r="B27" s="41"/>
      <c r="C27" s="42"/>
      <c r="D27" s="43"/>
      <c r="E27" s="44"/>
      <c r="F27" s="44"/>
      <c r="G27" s="23" t="s">
        <v>41</v>
      </c>
      <c r="H27" s="24"/>
      <c r="I27" s="25">
        <v>20</v>
      </c>
      <c r="J27" s="26"/>
      <c r="K27" s="29">
        <v>15</v>
      </c>
      <c r="L27" s="30"/>
      <c r="M27" s="31"/>
      <c r="N27" s="31"/>
      <c r="O27" s="31"/>
      <c r="P27" s="31"/>
    </row>
    <row r="28" spans="1:16" ht="25.5" customHeight="1">
      <c r="A28" s="40"/>
      <c r="B28" s="41"/>
      <c r="C28" s="42"/>
      <c r="D28" s="43"/>
      <c r="E28" s="44"/>
      <c r="F28" s="44"/>
      <c r="G28" s="23" t="s">
        <v>42</v>
      </c>
      <c r="H28" s="24"/>
      <c r="I28" s="25">
        <v>60</v>
      </c>
      <c r="J28" s="26"/>
      <c r="K28" s="29">
        <v>80</v>
      </c>
      <c r="L28" s="30"/>
      <c r="M28" s="31"/>
      <c r="N28" s="31"/>
      <c r="O28" s="31"/>
      <c r="P28" s="31"/>
    </row>
    <row r="29" spans="1:16" ht="25.5" customHeight="1">
      <c r="A29" s="40"/>
      <c r="B29" s="41"/>
      <c r="C29" s="42"/>
      <c r="D29" s="43"/>
      <c r="E29" s="44"/>
      <c r="F29" s="44"/>
      <c r="G29" s="23" t="s">
        <v>43</v>
      </c>
      <c r="H29" s="24"/>
      <c r="I29" s="25">
        <v>100</v>
      </c>
      <c r="J29" s="26"/>
      <c r="K29" s="29">
        <v>300</v>
      </c>
      <c r="L29" s="30"/>
      <c r="M29" s="31"/>
      <c r="N29" s="31"/>
      <c r="O29" s="31"/>
      <c r="P29" s="31"/>
    </row>
    <row r="30" spans="1:16" ht="25.5" customHeight="1">
      <c r="A30" s="40"/>
      <c r="B30" s="41"/>
      <c r="C30" s="42" t="s">
        <v>44</v>
      </c>
      <c r="D30" s="43"/>
      <c r="E30" s="44">
        <f>SUM(K30:K32)</f>
        <v>60</v>
      </c>
      <c r="F30" s="44"/>
      <c r="G30" s="23" t="s">
        <v>45</v>
      </c>
      <c r="H30" s="24"/>
      <c r="I30" s="25">
        <v>25</v>
      </c>
      <c r="J30" s="26"/>
      <c r="K30" s="29">
        <v>30</v>
      </c>
      <c r="L30" s="30"/>
      <c r="M30" s="31">
        <f>SUM(K30:K32)/SUM(I30:I32)</f>
        <v>0.41379310344827586</v>
      </c>
      <c r="N30" s="31"/>
      <c r="O30" s="31"/>
      <c r="P30" s="31"/>
    </row>
    <row r="31" spans="1:16" ht="25.5" customHeight="1">
      <c r="A31" s="40"/>
      <c r="B31" s="41"/>
      <c r="C31" s="42"/>
      <c r="D31" s="43"/>
      <c r="E31" s="44"/>
      <c r="F31" s="44"/>
      <c r="G31" s="23" t="s">
        <v>46</v>
      </c>
      <c r="H31" s="24"/>
      <c r="I31" s="25">
        <v>100</v>
      </c>
      <c r="J31" s="26"/>
      <c r="K31" s="29">
        <v>20</v>
      </c>
      <c r="L31" s="30"/>
      <c r="M31" s="31"/>
      <c r="N31" s="31"/>
      <c r="O31" s="31"/>
      <c r="P31" s="31"/>
    </row>
    <row r="32" spans="1:16" ht="25.5" customHeight="1">
      <c r="A32" s="40"/>
      <c r="B32" s="41"/>
      <c r="C32" s="42"/>
      <c r="D32" s="43"/>
      <c r="E32" s="44"/>
      <c r="F32" s="44"/>
      <c r="G32" s="23" t="s">
        <v>47</v>
      </c>
      <c r="H32" s="24"/>
      <c r="I32" s="25">
        <v>20</v>
      </c>
      <c r="J32" s="26"/>
      <c r="K32" s="29">
        <v>10</v>
      </c>
      <c r="L32" s="30"/>
      <c r="M32" s="31"/>
      <c r="N32" s="31"/>
      <c r="O32" s="31"/>
      <c r="P32" s="31"/>
    </row>
    <row r="33" spans="1:16" ht="25.5" customHeight="1">
      <c r="A33" s="40"/>
      <c r="B33" s="41"/>
      <c r="C33" s="42" t="s">
        <v>48</v>
      </c>
      <c r="D33" s="43"/>
      <c r="E33" s="44">
        <f>SUM(K33:K34)</f>
        <v>320</v>
      </c>
      <c r="F33" s="44"/>
      <c r="G33" s="23" t="s">
        <v>49</v>
      </c>
      <c r="H33" s="24"/>
      <c r="I33" s="25">
        <v>200</v>
      </c>
      <c r="J33" s="26"/>
      <c r="K33" s="29">
        <v>300</v>
      </c>
      <c r="L33" s="30"/>
      <c r="M33" s="31">
        <f>SUM(K33:K34)/SUM(I33:I34)</f>
        <v>1.0666666666666667</v>
      </c>
      <c r="N33" s="31"/>
      <c r="O33" s="31"/>
      <c r="P33" s="31"/>
    </row>
    <row r="34" spans="1:16" ht="25.5" customHeight="1">
      <c r="A34" s="40"/>
      <c r="B34" s="41"/>
      <c r="C34" s="42"/>
      <c r="D34" s="43"/>
      <c r="E34" s="44"/>
      <c r="F34" s="44"/>
      <c r="G34" s="23" t="s">
        <v>50</v>
      </c>
      <c r="H34" s="24"/>
      <c r="I34" s="25">
        <v>100</v>
      </c>
      <c r="J34" s="26"/>
      <c r="K34" s="29">
        <v>20</v>
      </c>
      <c r="L34" s="30"/>
      <c r="M34" s="31"/>
      <c r="N34" s="31"/>
      <c r="O34" s="31"/>
      <c r="P34" s="31"/>
    </row>
    <row r="35" spans="1:16" ht="25.5" customHeight="1">
      <c r="A35" s="40" t="s">
        <v>51</v>
      </c>
      <c r="B35" s="41"/>
      <c r="C35" s="42" t="s">
        <v>52</v>
      </c>
      <c r="D35" s="43"/>
      <c r="E35" s="44">
        <f>SUM(K35:K36)</f>
        <v>64.5</v>
      </c>
      <c r="F35" s="44"/>
      <c r="G35" s="23" t="s">
        <v>53</v>
      </c>
      <c r="H35" s="24"/>
      <c r="I35" s="25">
        <v>40</v>
      </c>
      <c r="J35" s="26"/>
      <c r="K35" s="29">
        <v>4.5</v>
      </c>
      <c r="L35" s="30"/>
      <c r="M35" s="31">
        <f>SUM(K35:K36)/SUM(I35:I36)</f>
        <v>0.71666666666666667</v>
      </c>
      <c r="N35" s="31"/>
      <c r="O35" s="31"/>
      <c r="P35" s="31"/>
    </row>
    <row r="36" spans="1:16" ht="25.5" customHeight="1">
      <c r="A36" s="40"/>
      <c r="B36" s="41"/>
      <c r="C36" s="42"/>
      <c r="D36" s="43"/>
      <c r="E36" s="44"/>
      <c r="F36" s="44"/>
      <c r="G36" s="23" t="s">
        <v>54</v>
      </c>
      <c r="H36" s="24"/>
      <c r="I36" s="25">
        <v>50</v>
      </c>
      <c r="J36" s="26"/>
      <c r="K36" s="29">
        <v>60</v>
      </c>
      <c r="L36" s="30"/>
      <c r="M36" s="31"/>
      <c r="N36" s="31"/>
      <c r="O36" s="31"/>
      <c r="P36" s="31"/>
    </row>
    <row r="37" spans="1:16" ht="25.5" customHeight="1">
      <c r="A37" s="40"/>
      <c r="B37" s="41"/>
      <c r="C37" s="42" t="s">
        <v>55</v>
      </c>
      <c r="D37" s="43"/>
      <c r="E37" s="44">
        <f>SUM(K37)</f>
        <v>30</v>
      </c>
      <c r="F37" s="44"/>
      <c r="G37" s="23" t="s">
        <v>56</v>
      </c>
      <c r="H37" s="24"/>
      <c r="I37" s="25">
        <v>25</v>
      </c>
      <c r="J37" s="26"/>
      <c r="K37" s="29">
        <v>30</v>
      </c>
      <c r="L37" s="30"/>
      <c r="M37" s="31">
        <f>SUM(K37)/SUM(I37)</f>
        <v>1.2</v>
      </c>
      <c r="N37" s="31"/>
      <c r="O37" s="31"/>
      <c r="P37" s="31"/>
    </row>
    <row r="38" spans="1:16" ht="25.5" customHeight="1">
      <c r="A38" s="40"/>
      <c r="B38" s="41"/>
      <c r="C38" s="42" t="s">
        <v>57</v>
      </c>
      <c r="D38" s="43"/>
      <c r="E38" s="44">
        <f>SUM(K38:K39)</f>
        <v>190</v>
      </c>
      <c r="F38" s="44"/>
      <c r="G38" s="23" t="s">
        <v>58</v>
      </c>
      <c r="H38" s="24"/>
      <c r="I38" s="25">
        <v>100</v>
      </c>
      <c r="J38" s="26"/>
      <c r="K38" s="29">
        <v>110</v>
      </c>
      <c r="L38" s="30"/>
      <c r="M38" s="31">
        <f>SUM(K38:K39)/SUM(I38:I39)</f>
        <v>0.95</v>
      </c>
      <c r="N38" s="31"/>
      <c r="O38" s="31"/>
      <c r="P38" s="31"/>
    </row>
    <row r="39" spans="1:16" ht="25.5" customHeight="1">
      <c r="A39" s="40"/>
      <c r="B39" s="41"/>
      <c r="C39" s="42"/>
      <c r="D39" s="43"/>
      <c r="E39" s="44"/>
      <c r="F39" s="44"/>
      <c r="G39" s="23" t="s">
        <v>59</v>
      </c>
      <c r="H39" s="24"/>
      <c r="I39" s="25">
        <v>100</v>
      </c>
      <c r="J39" s="26"/>
      <c r="K39" s="29">
        <v>80</v>
      </c>
      <c r="L39" s="30"/>
      <c r="M39" s="31"/>
      <c r="N39" s="31"/>
      <c r="O39" s="31"/>
      <c r="P39" s="31"/>
    </row>
    <row r="40" spans="1:16" s="14" customFormat="1" ht="15" customHeight="1">
      <c r="A40" s="11" t="s">
        <v>7</v>
      </c>
      <c r="B40" s="11"/>
      <c r="C40" s="11"/>
      <c r="D40" s="11"/>
      <c r="E40" s="32">
        <f>SUM(E22:E39)</f>
        <v>1079</v>
      </c>
      <c r="F40" s="32"/>
      <c r="G40" s="12"/>
      <c r="H40" s="13"/>
      <c r="I40" s="13"/>
      <c r="J40" s="13"/>
      <c r="K40" s="13"/>
      <c r="M40" s="15"/>
      <c r="N40" s="15"/>
      <c r="O40" s="15"/>
      <c r="P40" s="15"/>
    </row>
  </sheetData>
  <mergeCells count="144">
    <mergeCell ref="G36:H36"/>
    <mergeCell ref="I36:J36"/>
    <mergeCell ref="K36:L36"/>
    <mergeCell ref="G39:H39"/>
    <mergeCell ref="I39:J39"/>
    <mergeCell ref="K39:L39"/>
    <mergeCell ref="G37:H37"/>
    <mergeCell ref="I37:J37"/>
    <mergeCell ref="K37:L37"/>
    <mergeCell ref="M37:N37"/>
    <mergeCell ref="C37:D37"/>
    <mergeCell ref="E37:F37"/>
    <mergeCell ref="G38:H38"/>
    <mergeCell ref="I38:J38"/>
    <mergeCell ref="K38:L38"/>
    <mergeCell ref="M38:N39"/>
    <mergeCell ref="C38:D39"/>
    <mergeCell ref="E38:F39"/>
    <mergeCell ref="G31:H31"/>
    <mergeCell ref="I31:J31"/>
    <mergeCell ref="K31:L31"/>
    <mergeCell ref="G32:H32"/>
    <mergeCell ref="I32:J32"/>
    <mergeCell ref="K32:L32"/>
    <mergeCell ref="G34:H34"/>
    <mergeCell ref="I34:J34"/>
    <mergeCell ref="K34:L34"/>
    <mergeCell ref="I26:J26"/>
    <mergeCell ref="K26:L26"/>
    <mergeCell ref="G27:H27"/>
    <mergeCell ref="I27:J27"/>
    <mergeCell ref="K27:L27"/>
    <mergeCell ref="G28:H28"/>
    <mergeCell ref="I28:J28"/>
    <mergeCell ref="K28:L28"/>
    <mergeCell ref="G29:H29"/>
    <mergeCell ref="I29:J29"/>
    <mergeCell ref="K29:L29"/>
    <mergeCell ref="K13:L13"/>
    <mergeCell ref="G15:H15"/>
    <mergeCell ref="I15:J15"/>
    <mergeCell ref="K15:L15"/>
    <mergeCell ref="G16:H16"/>
    <mergeCell ref="I16:J16"/>
    <mergeCell ref="K16:L16"/>
    <mergeCell ref="G17:H17"/>
    <mergeCell ref="I17:J17"/>
    <mergeCell ref="K17:L17"/>
    <mergeCell ref="E40:F40"/>
    <mergeCell ref="A20:F20"/>
    <mergeCell ref="G20:P20"/>
    <mergeCell ref="I21:J21"/>
    <mergeCell ref="K21:L21"/>
    <mergeCell ref="M21:N21"/>
    <mergeCell ref="O21:P21"/>
    <mergeCell ref="A22:B34"/>
    <mergeCell ref="C22:D29"/>
    <mergeCell ref="E22:F29"/>
    <mergeCell ref="G35:H35"/>
    <mergeCell ref="I35:J35"/>
    <mergeCell ref="K35:L35"/>
    <mergeCell ref="M35:N36"/>
    <mergeCell ref="A35:B39"/>
    <mergeCell ref="C35:D36"/>
    <mergeCell ref="E35:F36"/>
    <mergeCell ref="G30:H30"/>
    <mergeCell ref="I30:J30"/>
    <mergeCell ref="K30:L30"/>
    <mergeCell ref="M30:N32"/>
    <mergeCell ref="C30:D32"/>
    <mergeCell ref="E30:F32"/>
    <mergeCell ref="G33:H33"/>
    <mergeCell ref="G22:H22"/>
    <mergeCell ref="I22:J22"/>
    <mergeCell ref="A21:B21"/>
    <mergeCell ref="C21:D21"/>
    <mergeCell ref="E21:F21"/>
    <mergeCell ref="G21:H21"/>
    <mergeCell ref="K22:L22"/>
    <mergeCell ref="M22:N29"/>
    <mergeCell ref="O22:P39"/>
    <mergeCell ref="I33:J33"/>
    <mergeCell ref="K33:L33"/>
    <mergeCell ref="M33:N34"/>
    <mergeCell ref="C33:D34"/>
    <mergeCell ref="E33:F34"/>
    <mergeCell ref="G23:H23"/>
    <mergeCell ref="I23:J23"/>
    <mergeCell ref="K23:L23"/>
    <mergeCell ref="G24:H24"/>
    <mergeCell ref="I24:J24"/>
    <mergeCell ref="K24:L24"/>
    <mergeCell ref="G25:H25"/>
    <mergeCell ref="I25:J25"/>
    <mergeCell ref="K25:L25"/>
    <mergeCell ref="G26:H26"/>
    <mergeCell ref="E18:F18"/>
    <mergeCell ref="A2:B2"/>
    <mergeCell ref="C2:P2"/>
    <mergeCell ref="A4:F4"/>
    <mergeCell ref="G4:P4"/>
    <mergeCell ref="I5:J5"/>
    <mergeCell ref="K5:L5"/>
    <mergeCell ref="M5:N5"/>
    <mergeCell ref="O5:P5"/>
    <mergeCell ref="A6:B17"/>
    <mergeCell ref="C6:D13"/>
    <mergeCell ref="E6:F13"/>
    <mergeCell ref="G14:H14"/>
    <mergeCell ref="I14:J14"/>
    <mergeCell ref="K14:L14"/>
    <mergeCell ref="M14:N17"/>
    <mergeCell ref="C14:D17"/>
    <mergeCell ref="E14:F17"/>
    <mergeCell ref="G7:H7"/>
    <mergeCell ref="I7:J7"/>
    <mergeCell ref="K7:L7"/>
    <mergeCell ref="G8:H8"/>
    <mergeCell ref="I8:J8"/>
    <mergeCell ref="K8:L8"/>
    <mergeCell ref="A1:P1"/>
    <mergeCell ref="G6:H6"/>
    <mergeCell ref="I6:J6"/>
    <mergeCell ref="A5:B5"/>
    <mergeCell ref="C5:D5"/>
    <mergeCell ref="E5:F5"/>
    <mergeCell ref="G5:H5"/>
    <mergeCell ref="K6:L6"/>
    <mergeCell ref="M6:N13"/>
    <mergeCell ref="O6:P17"/>
    <mergeCell ref="G9:H9"/>
    <mergeCell ref="I9:J9"/>
    <mergeCell ref="K9:L9"/>
    <mergeCell ref="G10:H10"/>
    <mergeCell ref="I10:J10"/>
    <mergeCell ref="K10:L10"/>
    <mergeCell ref="G11:H11"/>
    <mergeCell ref="I11:J11"/>
    <mergeCell ref="K11:L11"/>
    <mergeCell ref="G12:H12"/>
    <mergeCell ref="I12:J12"/>
    <mergeCell ref="K12:L12"/>
    <mergeCell ref="G13:H13"/>
    <mergeCell ref="I13:J13"/>
  </mergeCells>
  <conditionalFormatting sqref="M6:P17">
    <cfRule type="cellIs" dxfId="14" priority="4" operator="greaterThan">
      <formula>2</formula>
    </cfRule>
    <cfRule type="cellIs" dxfId="13" priority="5" operator="between">
      <formula>1</formula>
      <formula>2</formula>
    </cfRule>
    <cfRule type="cellIs" dxfId="12" priority="3" operator="between">
      <formula>0</formula>
      <formula>1</formula>
    </cfRule>
  </conditionalFormatting>
  <conditionalFormatting sqref="M22:P39">
    <cfRule type="cellIs" dxfId="11" priority="4" operator="greaterThan">
      <formula>2</formula>
    </cfRule>
    <cfRule type="cellIs" dxfId="10" priority="5" operator="between">
      <formula>1</formula>
      <formula>2</formula>
    </cfRule>
    <cfRule type="cellIs" dxfId="9" priority="3" operator="between">
      <formula>0</formula>
      <formula>1</formula>
    </cfRule>
  </conditionalFormatting>
  <conditionalFormatting sqref="K6:L17">
    <cfRule type="dataBar" priority="1">
      <dataBar>
        <cfvo type="min" val="0"/>
        <cfvo type="max" val="0"/>
        <color rgb="FF638EC6"/>
      </dataBar>
    </cfRule>
  </conditionalFormatting>
  <conditionalFormatting sqref="K22:L3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22"/>
  <sheetViews>
    <sheetView workbookViewId="0">
      <selection sqref="A1:P1"/>
    </sheetView>
  </sheetViews>
  <sheetFormatPr defaultRowHeight="15"/>
  <cols>
    <col min="1" max="1" width="7.7109375" style="10" customWidth="1"/>
    <col min="2" max="2" width="16.5703125" style="10" customWidth="1"/>
    <col min="3" max="3" width="7.7109375" style="10" customWidth="1"/>
    <col min="4" max="4" width="15.5703125" style="10" customWidth="1"/>
    <col min="5" max="5" width="6" style="10" customWidth="1"/>
    <col min="6" max="6" width="5.140625" style="10" customWidth="1"/>
    <col min="7" max="7" width="6.7109375" style="10" customWidth="1"/>
    <col min="8" max="8" width="5.7109375" style="10" customWidth="1"/>
    <col min="9" max="9" width="4.85546875" style="16" customWidth="1"/>
    <col min="10" max="10" width="4" style="16" customWidth="1"/>
    <col min="11" max="11" width="5.42578125" style="17" customWidth="1"/>
    <col min="12" max="12" width="4.28515625" style="17" customWidth="1"/>
    <col min="13" max="13" width="5.42578125" style="17" customWidth="1"/>
    <col min="14" max="14" width="5.28515625" style="17" customWidth="1"/>
    <col min="15" max="15" width="5.85546875" style="17" customWidth="1"/>
    <col min="16" max="16" width="7.5703125" style="17" customWidth="1"/>
    <col min="17" max="1014" width="7.7109375" style="10" customWidth="1"/>
  </cols>
  <sheetData>
    <row r="1" spans="1:1014" s="1" customFormat="1" ht="40.5" customHeight="1">
      <c r="A1" s="22" t="s">
        <v>60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ALZ1" s="2"/>
    </row>
    <row r="2" spans="1:1014" s="3" customFormat="1" ht="20.100000000000001" customHeight="1">
      <c r="A2" s="33" t="s">
        <v>0</v>
      </c>
      <c r="B2" s="33"/>
      <c r="C2" s="34" t="s">
        <v>113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ALZ2" s="4"/>
    </row>
    <row r="3" spans="1:1014" s="8" customFormat="1" ht="12.4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7"/>
      <c r="N3" s="7"/>
      <c r="O3" s="7"/>
      <c r="P3" s="7"/>
    </row>
    <row r="4" spans="1:1014" s="8" customFormat="1" ht="25.5" customHeight="1">
      <c r="A4" s="35" t="s">
        <v>61</v>
      </c>
      <c r="B4" s="35"/>
      <c r="C4" s="35"/>
      <c r="D4" s="35"/>
      <c r="E4" s="35"/>
      <c r="F4" s="35"/>
      <c r="G4" s="36" t="s">
        <v>114</v>
      </c>
      <c r="H4" s="36"/>
      <c r="I4" s="36"/>
      <c r="J4" s="36"/>
      <c r="K4" s="36"/>
      <c r="L4" s="36"/>
      <c r="M4" s="36"/>
      <c r="N4" s="36"/>
      <c r="O4" s="36"/>
      <c r="P4" s="36"/>
    </row>
    <row r="5" spans="1:1014" s="9" customFormat="1" ht="15" customHeight="1">
      <c r="A5" s="27" t="s">
        <v>1</v>
      </c>
      <c r="B5" s="27"/>
      <c r="C5" s="27" t="s">
        <v>3</v>
      </c>
      <c r="D5" s="27"/>
      <c r="E5" s="28" t="s">
        <v>6</v>
      </c>
      <c r="F5" s="28"/>
      <c r="G5" s="27" t="s">
        <v>2</v>
      </c>
      <c r="H5" s="27"/>
      <c r="I5" s="37" t="s">
        <v>8</v>
      </c>
      <c r="J5" s="37"/>
      <c r="K5" s="38" t="s">
        <v>9</v>
      </c>
      <c r="L5" s="38"/>
      <c r="M5" s="38" t="s">
        <v>4</v>
      </c>
      <c r="N5" s="38"/>
      <c r="O5" s="39" t="s">
        <v>5</v>
      </c>
      <c r="P5" s="39"/>
    </row>
    <row r="6" spans="1:1014" ht="25.5" customHeight="1">
      <c r="A6" s="40" t="s">
        <v>62</v>
      </c>
      <c r="B6" s="41"/>
      <c r="C6" s="42" t="s">
        <v>63</v>
      </c>
      <c r="D6" s="43"/>
      <c r="E6" s="44">
        <f>SUM(K6:K11)</f>
        <v>26.5</v>
      </c>
      <c r="F6" s="44"/>
      <c r="G6" s="23" t="s">
        <v>64</v>
      </c>
      <c r="H6" s="24"/>
      <c r="I6" s="25">
        <v>6</v>
      </c>
      <c r="J6" s="26"/>
      <c r="K6" s="29">
        <v>4</v>
      </c>
      <c r="L6" s="30"/>
      <c r="M6" s="31">
        <f>SUM(K6:K11)/SUM(I6:I11)</f>
        <v>1.1041666666666667</v>
      </c>
      <c r="N6" s="31"/>
      <c r="O6" s="31">
        <f>SUM(K6:K13)/SUM(I6:I13)</f>
        <v>1.1666666666666667</v>
      </c>
      <c r="P6" s="31"/>
    </row>
    <row r="7" spans="1:1014" ht="25.5" customHeight="1">
      <c r="A7" s="40"/>
      <c r="B7" s="41"/>
      <c r="C7" s="42"/>
      <c r="D7" s="43"/>
      <c r="E7" s="44"/>
      <c r="F7" s="44"/>
      <c r="G7" s="23" t="s">
        <v>65</v>
      </c>
      <c r="H7" s="24"/>
      <c r="I7" s="25">
        <v>3</v>
      </c>
      <c r="J7" s="26"/>
      <c r="K7" s="29">
        <v>6</v>
      </c>
      <c r="L7" s="30"/>
      <c r="M7" s="31"/>
      <c r="N7" s="31"/>
      <c r="O7" s="31"/>
      <c r="P7" s="31"/>
    </row>
    <row r="8" spans="1:1014" ht="25.5" customHeight="1">
      <c r="A8" s="40"/>
      <c r="B8" s="41"/>
      <c r="C8" s="42"/>
      <c r="D8" s="43"/>
      <c r="E8" s="44"/>
      <c r="F8" s="44"/>
      <c r="G8" s="23" t="s">
        <v>66</v>
      </c>
      <c r="H8" s="24"/>
      <c r="I8" s="25">
        <v>8</v>
      </c>
      <c r="J8" s="26"/>
      <c r="K8" s="29">
        <v>10</v>
      </c>
      <c r="L8" s="30"/>
      <c r="M8" s="31"/>
      <c r="N8" s="31"/>
      <c r="O8" s="31"/>
      <c r="P8" s="31"/>
    </row>
    <row r="9" spans="1:1014" ht="25.5" customHeight="1">
      <c r="A9" s="40"/>
      <c r="B9" s="41"/>
      <c r="C9" s="42"/>
      <c r="D9" s="43"/>
      <c r="E9" s="44"/>
      <c r="F9" s="44"/>
      <c r="G9" s="23" t="s">
        <v>67</v>
      </c>
      <c r="H9" s="24"/>
      <c r="I9" s="25">
        <v>1</v>
      </c>
      <c r="J9" s="26"/>
      <c r="K9" s="29">
        <v>1</v>
      </c>
      <c r="L9" s="30"/>
      <c r="M9" s="31"/>
      <c r="N9" s="31"/>
      <c r="O9" s="31"/>
      <c r="P9" s="31"/>
    </row>
    <row r="10" spans="1:1014" ht="25.5" customHeight="1">
      <c r="A10" s="40"/>
      <c r="B10" s="41"/>
      <c r="C10" s="42"/>
      <c r="D10" s="43"/>
      <c r="E10" s="44"/>
      <c r="F10" s="44"/>
      <c r="G10" s="23" t="s">
        <v>68</v>
      </c>
      <c r="H10" s="24"/>
      <c r="I10" s="25">
        <v>2</v>
      </c>
      <c r="J10" s="26"/>
      <c r="K10" s="29">
        <v>1.5</v>
      </c>
      <c r="L10" s="30"/>
      <c r="M10" s="31"/>
      <c r="N10" s="31"/>
      <c r="O10" s="31"/>
      <c r="P10" s="31"/>
    </row>
    <row r="11" spans="1:1014" ht="25.5" customHeight="1">
      <c r="A11" s="40"/>
      <c r="B11" s="41"/>
      <c r="C11" s="42"/>
      <c r="D11" s="43"/>
      <c r="E11" s="44"/>
      <c r="F11" s="44"/>
      <c r="G11" s="23" t="s">
        <v>69</v>
      </c>
      <c r="H11" s="24"/>
      <c r="I11" s="25">
        <v>4</v>
      </c>
      <c r="J11" s="26"/>
      <c r="K11" s="29">
        <v>4</v>
      </c>
      <c r="L11" s="30"/>
      <c r="M11" s="31"/>
      <c r="N11" s="31"/>
      <c r="O11" s="31"/>
      <c r="P11" s="31"/>
    </row>
    <row r="12" spans="1:1014" ht="25.5" customHeight="1">
      <c r="A12" s="40"/>
      <c r="B12" s="41"/>
      <c r="C12" s="42" t="s">
        <v>70</v>
      </c>
      <c r="D12" s="43"/>
      <c r="E12" s="44">
        <f>SUM(K12:K13)</f>
        <v>5</v>
      </c>
      <c r="F12" s="44"/>
      <c r="G12" s="23" t="s">
        <v>71</v>
      </c>
      <c r="H12" s="24"/>
      <c r="I12" s="25">
        <v>1</v>
      </c>
      <c r="J12" s="26"/>
      <c r="K12" s="29">
        <v>1</v>
      </c>
      <c r="L12" s="30"/>
      <c r="M12" s="31">
        <f>SUM(K12:K13)/SUM(I12:I13)</f>
        <v>1.6666666666666667</v>
      </c>
      <c r="N12" s="31"/>
      <c r="O12" s="31"/>
      <c r="P12" s="31"/>
    </row>
    <row r="13" spans="1:1014" ht="25.5" customHeight="1">
      <c r="A13" s="40"/>
      <c r="B13" s="41"/>
      <c r="C13" s="42"/>
      <c r="D13" s="43"/>
      <c r="E13" s="44"/>
      <c r="F13" s="44"/>
      <c r="G13" s="23" t="s">
        <v>72</v>
      </c>
      <c r="H13" s="24"/>
      <c r="I13" s="25">
        <v>2</v>
      </c>
      <c r="J13" s="26"/>
      <c r="K13" s="29">
        <v>4</v>
      </c>
      <c r="L13" s="30"/>
      <c r="M13" s="31"/>
      <c r="N13" s="31"/>
      <c r="O13" s="31"/>
      <c r="P13" s="31"/>
    </row>
    <row r="14" spans="1:1014" s="14" customFormat="1" ht="15" customHeight="1">
      <c r="A14" s="11" t="s">
        <v>7</v>
      </c>
      <c r="B14" s="11"/>
      <c r="C14" s="11"/>
      <c r="D14" s="11"/>
      <c r="E14" s="32">
        <f>SUM(E6:E13)</f>
        <v>31.5</v>
      </c>
      <c r="F14" s="32"/>
      <c r="G14" s="12"/>
      <c r="H14" s="13"/>
      <c r="I14" s="13"/>
      <c r="J14" s="13"/>
      <c r="K14" s="13"/>
      <c r="M14" s="15"/>
      <c r="N14" s="15"/>
      <c r="O14" s="15"/>
      <c r="P14" s="15"/>
    </row>
    <row r="16" spans="1:1014" s="8" customFormat="1" ht="25.5" customHeight="1">
      <c r="A16" s="35" t="s">
        <v>73</v>
      </c>
      <c r="B16" s="35"/>
      <c r="C16" s="35"/>
      <c r="D16" s="35"/>
      <c r="E16" s="35"/>
      <c r="F16" s="35"/>
      <c r="G16" s="36" t="s">
        <v>115</v>
      </c>
      <c r="H16" s="36"/>
      <c r="I16" s="36"/>
      <c r="J16" s="36"/>
      <c r="K16" s="36"/>
      <c r="L16" s="36"/>
      <c r="M16" s="36"/>
      <c r="N16" s="36"/>
      <c r="O16" s="36"/>
      <c r="P16" s="36"/>
    </row>
    <row r="17" spans="1:16" s="9" customFormat="1" ht="15" customHeight="1">
      <c r="A17" s="27" t="s">
        <v>1</v>
      </c>
      <c r="B17" s="27"/>
      <c r="C17" s="27" t="s">
        <v>3</v>
      </c>
      <c r="D17" s="27"/>
      <c r="E17" s="28" t="s">
        <v>6</v>
      </c>
      <c r="F17" s="28"/>
      <c r="G17" s="27" t="s">
        <v>2</v>
      </c>
      <c r="H17" s="27"/>
      <c r="I17" s="37" t="s">
        <v>8</v>
      </c>
      <c r="J17" s="37"/>
      <c r="K17" s="38" t="s">
        <v>9</v>
      </c>
      <c r="L17" s="38"/>
      <c r="M17" s="38" t="s">
        <v>4</v>
      </c>
      <c r="N17" s="38"/>
      <c r="O17" s="39" t="s">
        <v>5</v>
      </c>
      <c r="P17" s="39"/>
    </row>
    <row r="18" spans="1:16" ht="25.5" customHeight="1">
      <c r="A18" s="40" t="s">
        <v>74</v>
      </c>
      <c r="B18" s="41"/>
      <c r="C18" s="42" t="s">
        <v>74</v>
      </c>
      <c r="D18" s="43"/>
      <c r="E18" s="44">
        <f>SUM(K18:K20)</f>
        <v>80</v>
      </c>
      <c r="F18" s="44"/>
      <c r="G18" s="23" t="s">
        <v>75</v>
      </c>
      <c r="H18" s="24"/>
      <c r="I18" s="25">
        <v>5</v>
      </c>
      <c r="J18" s="26"/>
      <c r="K18" s="29">
        <v>10</v>
      </c>
      <c r="L18" s="30"/>
      <c r="M18" s="31">
        <f>SUM(K18:K20)/SUM(I18:I20)</f>
        <v>3.2</v>
      </c>
      <c r="N18" s="31"/>
      <c r="O18" s="31">
        <f>SUM(K18:K21)/SUM(I18:I21)</f>
        <v>2</v>
      </c>
      <c r="P18" s="31"/>
    </row>
    <row r="19" spans="1:16" ht="25.5" customHeight="1">
      <c r="A19" s="40"/>
      <c r="B19" s="41"/>
      <c r="C19" s="42"/>
      <c r="D19" s="43"/>
      <c r="E19" s="44"/>
      <c r="F19" s="44"/>
      <c r="G19" s="23" t="s">
        <v>76</v>
      </c>
      <c r="H19" s="24"/>
      <c r="I19" s="25">
        <v>10</v>
      </c>
      <c r="J19" s="26"/>
      <c r="K19" s="29">
        <v>20</v>
      </c>
      <c r="L19" s="30"/>
      <c r="M19" s="31"/>
      <c r="N19" s="31"/>
      <c r="O19" s="31"/>
      <c r="P19" s="31"/>
    </row>
    <row r="20" spans="1:16" ht="25.5" customHeight="1">
      <c r="A20" s="40"/>
      <c r="B20" s="41"/>
      <c r="C20" s="42"/>
      <c r="D20" s="43"/>
      <c r="E20" s="44"/>
      <c r="F20" s="44"/>
      <c r="G20" s="23" t="s">
        <v>77</v>
      </c>
      <c r="H20" s="24"/>
      <c r="I20" s="25">
        <v>10</v>
      </c>
      <c r="J20" s="26"/>
      <c r="K20" s="29">
        <v>50</v>
      </c>
      <c r="L20" s="30"/>
      <c r="M20" s="31"/>
      <c r="N20" s="31"/>
      <c r="O20" s="31"/>
      <c r="P20" s="31"/>
    </row>
    <row r="21" spans="1:16" ht="25.5" customHeight="1">
      <c r="A21" s="40" t="s">
        <v>78</v>
      </c>
      <c r="B21" s="41"/>
      <c r="C21" s="42" t="s">
        <v>78</v>
      </c>
      <c r="D21" s="43"/>
      <c r="E21" s="44">
        <f>SUM(K21)</f>
        <v>10</v>
      </c>
      <c r="F21" s="44"/>
      <c r="G21" s="23" t="s">
        <v>79</v>
      </c>
      <c r="H21" s="24"/>
      <c r="I21" s="25">
        <v>20</v>
      </c>
      <c r="J21" s="26"/>
      <c r="K21" s="29">
        <v>10</v>
      </c>
      <c r="L21" s="30"/>
      <c r="M21" s="31">
        <f>SUM(K21)/SUM(I21)</f>
        <v>0.5</v>
      </c>
      <c r="N21" s="31"/>
      <c r="O21" s="31"/>
      <c r="P21" s="31"/>
    </row>
    <row r="22" spans="1:16" s="14" customFormat="1" ht="15" customHeight="1">
      <c r="A22" s="11" t="s">
        <v>7</v>
      </c>
      <c r="B22" s="11"/>
      <c r="C22" s="11"/>
      <c r="D22" s="11"/>
      <c r="E22" s="32">
        <f>SUM(E18:E21)</f>
        <v>90</v>
      </c>
      <c r="F22" s="32"/>
      <c r="G22" s="12"/>
      <c r="H22" s="13"/>
      <c r="I22" s="13"/>
      <c r="J22" s="13"/>
      <c r="K22" s="13"/>
      <c r="M22" s="15"/>
      <c r="N22" s="15"/>
      <c r="O22" s="15"/>
      <c r="P22" s="15"/>
    </row>
  </sheetData>
  <mergeCells count="78">
    <mergeCell ref="E21:F21"/>
    <mergeCell ref="G19:H19"/>
    <mergeCell ref="I19:J19"/>
    <mergeCell ref="K19:L19"/>
    <mergeCell ref="G20:H20"/>
    <mergeCell ref="I20:J20"/>
    <mergeCell ref="K20:L20"/>
    <mergeCell ref="G13:H13"/>
    <mergeCell ref="I13:J13"/>
    <mergeCell ref="K13:L13"/>
    <mergeCell ref="G21:H21"/>
    <mergeCell ref="I21:J21"/>
    <mergeCell ref="K21:L21"/>
    <mergeCell ref="G10:H10"/>
    <mergeCell ref="I10:J10"/>
    <mergeCell ref="K10:L10"/>
    <mergeCell ref="G11:H11"/>
    <mergeCell ref="I11:J11"/>
    <mergeCell ref="K11:L11"/>
    <mergeCell ref="I8:J8"/>
    <mergeCell ref="K8:L8"/>
    <mergeCell ref="G9:H9"/>
    <mergeCell ref="I9:J9"/>
    <mergeCell ref="K9:L9"/>
    <mergeCell ref="K18:L18"/>
    <mergeCell ref="M18:N20"/>
    <mergeCell ref="O18:P21"/>
    <mergeCell ref="E22:F22"/>
    <mergeCell ref="A16:F16"/>
    <mergeCell ref="G16:P16"/>
    <mergeCell ref="I17:J17"/>
    <mergeCell ref="K17:L17"/>
    <mergeCell ref="M17:N17"/>
    <mergeCell ref="O17:P17"/>
    <mergeCell ref="A18:B20"/>
    <mergeCell ref="C18:D20"/>
    <mergeCell ref="E18:F20"/>
    <mergeCell ref="M21:N21"/>
    <mergeCell ref="A21:B21"/>
    <mergeCell ref="C21:D21"/>
    <mergeCell ref="G18:H18"/>
    <mergeCell ref="I18:J18"/>
    <mergeCell ref="A17:B17"/>
    <mergeCell ref="C17:D17"/>
    <mergeCell ref="E17:F17"/>
    <mergeCell ref="G17:H17"/>
    <mergeCell ref="E14:F14"/>
    <mergeCell ref="A2:B2"/>
    <mergeCell ref="C2:P2"/>
    <mergeCell ref="A4:F4"/>
    <mergeCell ref="G4:P4"/>
    <mergeCell ref="I5:J5"/>
    <mergeCell ref="K5:L5"/>
    <mergeCell ref="M5:N5"/>
    <mergeCell ref="O5:P5"/>
    <mergeCell ref="A6:B13"/>
    <mergeCell ref="C6:D11"/>
    <mergeCell ref="E6:F11"/>
    <mergeCell ref="G12:H12"/>
    <mergeCell ref="I12:J12"/>
    <mergeCell ref="K12:L12"/>
    <mergeCell ref="M12:N13"/>
    <mergeCell ref="A1:P1"/>
    <mergeCell ref="G6:H6"/>
    <mergeCell ref="I6:J6"/>
    <mergeCell ref="A5:B5"/>
    <mergeCell ref="C5:D5"/>
    <mergeCell ref="E5:F5"/>
    <mergeCell ref="G5:H5"/>
    <mergeCell ref="K6:L6"/>
    <mergeCell ref="M6:N11"/>
    <mergeCell ref="O6:P13"/>
    <mergeCell ref="C12:D13"/>
    <mergeCell ref="E12:F13"/>
    <mergeCell ref="G7:H7"/>
    <mergeCell ref="I7:J7"/>
    <mergeCell ref="K7:L7"/>
    <mergeCell ref="G8:H8"/>
  </mergeCells>
  <conditionalFormatting sqref="M6:P13">
    <cfRule type="cellIs" dxfId="8" priority="4" operator="greaterThan">
      <formula>2</formula>
    </cfRule>
    <cfRule type="cellIs" dxfId="7" priority="5" operator="between">
      <formula>1</formula>
      <formula>2</formula>
    </cfRule>
    <cfRule type="cellIs" dxfId="6" priority="3" operator="between">
      <formula>0</formula>
      <formula>1</formula>
    </cfRule>
  </conditionalFormatting>
  <conditionalFormatting sqref="M18:P21">
    <cfRule type="cellIs" dxfId="5" priority="4" operator="greaterThan">
      <formula>2</formula>
    </cfRule>
    <cfRule type="cellIs" dxfId="4" priority="5" operator="between">
      <formula>1</formula>
      <formula>2</formula>
    </cfRule>
    <cfRule type="cellIs" dxfId="3" priority="3" operator="between">
      <formula>0</formula>
      <formula>1</formula>
    </cfRule>
  </conditionalFormatting>
  <conditionalFormatting sqref="K6:L13">
    <cfRule type="dataBar" priority="1">
      <dataBar>
        <cfvo type="min" val="0"/>
        <cfvo type="max" val="0"/>
        <color rgb="FF638EC6"/>
      </dataBar>
    </cfRule>
  </conditionalFormatting>
  <conditionalFormatting sqref="K18:L21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Z29"/>
  <sheetViews>
    <sheetView workbookViewId="0">
      <selection sqref="A1:P1"/>
    </sheetView>
  </sheetViews>
  <sheetFormatPr defaultRowHeight="15"/>
  <cols>
    <col min="1" max="1" width="7.7109375" style="10" customWidth="1"/>
    <col min="2" max="2" width="16.5703125" style="10" customWidth="1"/>
    <col min="3" max="3" width="7.7109375" style="10" customWidth="1"/>
    <col min="4" max="4" width="15.5703125" style="10" customWidth="1"/>
    <col min="5" max="5" width="6" style="10" customWidth="1"/>
    <col min="6" max="6" width="5.140625" style="10" customWidth="1"/>
    <col min="7" max="7" width="6.7109375" style="10" customWidth="1"/>
    <col min="8" max="8" width="5.7109375" style="10" customWidth="1"/>
    <col min="9" max="9" width="4.85546875" style="16" customWidth="1"/>
    <col min="10" max="10" width="4" style="16" customWidth="1"/>
    <col min="11" max="11" width="5.42578125" style="17" customWidth="1"/>
    <col min="12" max="12" width="4.28515625" style="17" customWidth="1"/>
    <col min="13" max="13" width="5.42578125" style="17" customWidth="1"/>
    <col min="14" max="14" width="5.28515625" style="17" customWidth="1"/>
    <col min="15" max="15" width="5.85546875" style="17" customWidth="1"/>
    <col min="16" max="16" width="7.5703125" style="17" customWidth="1"/>
    <col min="17" max="1014" width="7.7109375" style="10" customWidth="1"/>
  </cols>
  <sheetData>
    <row r="1" spans="1:1014" s="1" customFormat="1" ht="40.5" customHeight="1">
      <c r="A1" s="22" t="s">
        <v>80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ALZ1" s="2"/>
    </row>
    <row r="2" spans="1:1014" s="3" customFormat="1" ht="20.100000000000001" customHeight="1">
      <c r="A2" s="33" t="s">
        <v>0</v>
      </c>
      <c r="B2" s="33"/>
      <c r="C2" s="34" t="s">
        <v>116</v>
      </c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ALZ2" s="4"/>
    </row>
    <row r="3" spans="1:1014" s="8" customFormat="1" ht="12.4" customHeight="1">
      <c r="A3" s="5"/>
      <c r="B3" s="5"/>
      <c r="C3" s="5"/>
      <c r="D3" s="5"/>
      <c r="E3" s="5"/>
      <c r="F3" s="5"/>
      <c r="G3" s="5"/>
      <c r="H3" s="5"/>
      <c r="I3" s="5"/>
      <c r="J3" s="5"/>
      <c r="K3" s="6"/>
      <c r="L3" s="6"/>
      <c r="M3" s="7"/>
      <c r="N3" s="7"/>
      <c r="O3" s="7"/>
      <c r="P3" s="7"/>
    </row>
    <row r="4" spans="1:1014" s="8" customFormat="1" ht="25.5" customHeight="1">
      <c r="A4" s="35" t="s">
        <v>81</v>
      </c>
      <c r="B4" s="35"/>
      <c r="C4" s="35"/>
      <c r="D4" s="35"/>
      <c r="E4" s="35"/>
      <c r="F4" s="35"/>
      <c r="G4" s="36" t="s">
        <v>117</v>
      </c>
      <c r="H4" s="36"/>
      <c r="I4" s="36"/>
      <c r="J4" s="36"/>
      <c r="K4" s="36"/>
      <c r="L4" s="36"/>
      <c r="M4" s="36"/>
      <c r="N4" s="36"/>
      <c r="O4" s="36"/>
      <c r="P4" s="36"/>
    </row>
    <row r="5" spans="1:1014" s="9" customFormat="1" ht="15" customHeight="1">
      <c r="A5" s="27" t="s">
        <v>1</v>
      </c>
      <c r="B5" s="27"/>
      <c r="C5" s="27" t="s">
        <v>3</v>
      </c>
      <c r="D5" s="27"/>
      <c r="E5" s="28" t="s">
        <v>6</v>
      </c>
      <c r="F5" s="28"/>
      <c r="G5" s="27" t="s">
        <v>2</v>
      </c>
      <c r="H5" s="27"/>
      <c r="I5" s="37" t="s">
        <v>8</v>
      </c>
      <c r="J5" s="37"/>
      <c r="K5" s="38" t="s">
        <v>9</v>
      </c>
      <c r="L5" s="38"/>
      <c r="M5" s="38" t="s">
        <v>4</v>
      </c>
      <c r="N5" s="38"/>
      <c r="O5" s="39" t="s">
        <v>5</v>
      </c>
      <c r="P5" s="39"/>
    </row>
    <row r="6" spans="1:1014" ht="25.5" customHeight="1">
      <c r="A6" s="40" t="s">
        <v>82</v>
      </c>
      <c r="B6" s="41"/>
      <c r="C6" s="42" t="s">
        <v>83</v>
      </c>
      <c r="D6" s="43"/>
      <c r="E6" s="44">
        <f>SUM(K6:K17)</f>
        <v>23</v>
      </c>
      <c r="F6" s="44"/>
      <c r="G6" s="23" t="s">
        <v>84</v>
      </c>
      <c r="H6" s="24"/>
      <c r="I6" s="25">
        <v>0.5</v>
      </c>
      <c r="J6" s="26"/>
      <c r="K6" s="29">
        <v>0.5</v>
      </c>
      <c r="L6" s="30"/>
      <c r="M6" s="31">
        <f>SUM(K6:K17)/SUM(I6:I17)</f>
        <v>0.95833333333333337</v>
      </c>
      <c r="N6" s="31"/>
      <c r="O6" s="31">
        <f>SUM(K6:K28)/SUM(I6:I28)</f>
        <v>1.3496240601503759</v>
      </c>
      <c r="P6" s="31"/>
    </row>
    <row r="7" spans="1:1014" ht="25.5" customHeight="1">
      <c r="A7" s="40"/>
      <c r="B7" s="41"/>
      <c r="C7" s="42"/>
      <c r="D7" s="43"/>
      <c r="E7" s="44"/>
      <c r="F7" s="44"/>
      <c r="G7" s="23" t="s">
        <v>85</v>
      </c>
      <c r="H7" s="24"/>
      <c r="I7" s="25">
        <v>1</v>
      </c>
      <c r="J7" s="26"/>
      <c r="K7" s="29">
        <v>1.5</v>
      </c>
      <c r="L7" s="30"/>
      <c r="M7" s="31"/>
      <c r="N7" s="31"/>
      <c r="O7" s="31"/>
      <c r="P7" s="31"/>
    </row>
    <row r="8" spans="1:1014" ht="25.5" customHeight="1">
      <c r="A8" s="40"/>
      <c r="B8" s="41"/>
      <c r="C8" s="42"/>
      <c r="D8" s="43"/>
      <c r="E8" s="44"/>
      <c r="F8" s="44"/>
      <c r="G8" s="23" t="s">
        <v>86</v>
      </c>
      <c r="H8" s="24"/>
      <c r="I8" s="25">
        <v>0.5</v>
      </c>
      <c r="J8" s="26"/>
      <c r="K8" s="29">
        <v>1</v>
      </c>
      <c r="L8" s="30"/>
      <c r="M8" s="31"/>
      <c r="N8" s="31"/>
      <c r="O8" s="31"/>
      <c r="P8" s="31"/>
    </row>
    <row r="9" spans="1:1014" ht="25.5" customHeight="1">
      <c r="A9" s="40"/>
      <c r="B9" s="41"/>
      <c r="C9" s="42"/>
      <c r="D9" s="43"/>
      <c r="E9" s="44"/>
      <c r="F9" s="44"/>
      <c r="G9" s="23" t="s">
        <v>87</v>
      </c>
      <c r="H9" s="24"/>
      <c r="I9" s="25">
        <v>2</v>
      </c>
      <c r="J9" s="26"/>
      <c r="K9" s="29">
        <v>1</v>
      </c>
      <c r="L9" s="30"/>
      <c r="M9" s="31"/>
      <c r="N9" s="31"/>
      <c r="O9" s="31"/>
      <c r="P9" s="31"/>
    </row>
    <row r="10" spans="1:1014" ht="25.5" customHeight="1">
      <c r="A10" s="40"/>
      <c r="B10" s="41"/>
      <c r="C10" s="42"/>
      <c r="D10" s="43"/>
      <c r="E10" s="44"/>
      <c r="F10" s="44"/>
      <c r="G10" s="23" t="s">
        <v>88</v>
      </c>
      <c r="H10" s="24"/>
      <c r="I10" s="25">
        <v>2</v>
      </c>
      <c r="J10" s="26"/>
      <c r="K10" s="29">
        <v>1.5</v>
      </c>
      <c r="L10" s="30"/>
      <c r="M10" s="31"/>
      <c r="N10" s="31"/>
      <c r="O10" s="31"/>
      <c r="P10" s="31"/>
    </row>
    <row r="11" spans="1:1014" ht="25.5" customHeight="1">
      <c r="A11" s="40"/>
      <c r="B11" s="41"/>
      <c r="C11" s="42"/>
      <c r="D11" s="43"/>
      <c r="E11" s="44"/>
      <c r="F11" s="44"/>
      <c r="G11" s="23" t="s">
        <v>89</v>
      </c>
      <c r="H11" s="24"/>
      <c r="I11" s="25">
        <v>2</v>
      </c>
      <c r="J11" s="26"/>
      <c r="K11" s="29">
        <v>2</v>
      </c>
      <c r="L11" s="30"/>
      <c r="M11" s="31"/>
      <c r="N11" s="31"/>
      <c r="O11" s="31"/>
      <c r="P11" s="31"/>
    </row>
    <row r="12" spans="1:1014" ht="25.5" customHeight="1">
      <c r="A12" s="40"/>
      <c r="B12" s="41"/>
      <c r="C12" s="42"/>
      <c r="D12" s="43"/>
      <c r="E12" s="44"/>
      <c r="F12" s="44"/>
      <c r="G12" s="23" t="s">
        <v>90</v>
      </c>
      <c r="H12" s="24"/>
      <c r="I12" s="25">
        <v>1</v>
      </c>
      <c r="J12" s="26"/>
      <c r="K12" s="29">
        <v>3</v>
      </c>
      <c r="L12" s="30"/>
      <c r="M12" s="31"/>
      <c r="N12" s="31"/>
      <c r="O12" s="31"/>
      <c r="P12" s="31"/>
    </row>
    <row r="13" spans="1:1014" ht="25.5" customHeight="1">
      <c r="A13" s="40"/>
      <c r="B13" s="41"/>
      <c r="C13" s="42"/>
      <c r="D13" s="43"/>
      <c r="E13" s="44"/>
      <c r="F13" s="44"/>
      <c r="G13" s="23" t="s">
        <v>91</v>
      </c>
      <c r="H13" s="24"/>
      <c r="I13" s="25">
        <v>3</v>
      </c>
      <c r="J13" s="26"/>
      <c r="K13" s="29">
        <v>1</v>
      </c>
      <c r="L13" s="30"/>
      <c r="M13" s="31"/>
      <c r="N13" s="31"/>
      <c r="O13" s="31"/>
      <c r="P13" s="31"/>
    </row>
    <row r="14" spans="1:1014" ht="25.5" customHeight="1">
      <c r="A14" s="40"/>
      <c r="B14" s="41"/>
      <c r="C14" s="42"/>
      <c r="D14" s="43"/>
      <c r="E14" s="44"/>
      <c r="F14" s="44"/>
      <c r="G14" s="23" t="s">
        <v>92</v>
      </c>
      <c r="H14" s="24"/>
      <c r="I14" s="25">
        <v>4</v>
      </c>
      <c r="J14" s="26"/>
      <c r="K14" s="29">
        <v>2</v>
      </c>
      <c r="L14" s="30"/>
      <c r="M14" s="31"/>
      <c r="N14" s="31"/>
      <c r="O14" s="31"/>
      <c r="P14" s="31"/>
    </row>
    <row r="15" spans="1:1014" ht="25.5" customHeight="1">
      <c r="A15" s="40"/>
      <c r="B15" s="41"/>
      <c r="C15" s="42"/>
      <c r="D15" s="43"/>
      <c r="E15" s="44"/>
      <c r="F15" s="44"/>
      <c r="G15" s="23" t="s">
        <v>93</v>
      </c>
      <c r="H15" s="24"/>
      <c r="I15" s="25">
        <v>1</v>
      </c>
      <c r="J15" s="26"/>
      <c r="K15" s="29">
        <v>1</v>
      </c>
      <c r="L15" s="30"/>
      <c r="M15" s="31"/>
      <c r="N15" s="31"/>
      <c r="O15" s="31"/>
      <c r="P15" s="31"/>
    </row>
    <row r="16" spans="1:1014" ht="25.5" customHeight="1">
      <c r="A16" s="40"/>
      <c r="B16" s="41"/>
      <c r="C16" s="42"/>
      <c r="D16" s="43"/>
      <c r="E16" s="44"/>
      <c r="F16" s="44"/>
      <c r="G16" s="23" t="s">
        <v>94</v>
      </c>
      <c r="H16" s="24"/>
      <c r="I16" s="25">
        <v>2</v>
      </c>
      <c r="J16" s="26"/>
      <c r="K16" s="29">
        <v>1.5</v>
      </c>
      <c r="L16" s="30"/>
      <c r="M16" s="31"/>
      <c r="N16" s="31"/>
      <c r="O16" s="31"/>
      <c r="P16" s="31"/>
    </row>
    <row r="17" spans="1:16" ht="25.5" customHeight="1">
      <c r="A17" s="40"/>
      <c r="B17" s="41"/>
      <c r="C17" s="42"/>
      <c r="D17" s="43"/>
      <c r="E17" s="44"/>
      <c r="F17" s="44"/>
      <c r="G17" s="23" t="s">
        <v>95</v>
      </c>
      <c r="H17" s="24"/>
      <c r="I17" s="25">
        <v>5</v>
      </c>
      <c r="J17" s="26"/>
      <c r="K17" s="29">
        <v>7</v>
      </c>
      <c r="L17" s="30"/>
      <c r="M17" s="31"/>
      <c r="N17" s="31"/>
      <c r="O17" s="31"/>
      <c r="P17" s="31"/>
    </row>
    <row r="18" spans="1:16" ht="25.5" customHeight="1">
      <c r="A18" s="40"/>
      <c r="B18" s="41"/>
      <c r="C18" s="42" t="s">
        <v>96</v>
      </c>
      <c r="D18" s="43"/>
      <c r="E18" s="44">
        <f>SUM(K18:K19)</f>
        <v>55</v>
      </c>
      <c r="F18" s="44"/>
      <c r="G18" s="23" t="s">
        <v>97</v>
      </c>
      <c r="H18" s="24"/>
      <c r="I18" s="25">
        <v>10</v>
      </c>
      <c r="J18" s="26"/>
      <c r="K18" s="29">
        <v>5</v>
      </c>
      <c r="L18" s="30"/>
      <c r="M18" s="31">
        <f>SUM(K18:K19)/SUM(I18:I19)</f>
        <v>1.8333333333333333</v>
      </c>
      <c r="N18" s="31"/>
      <c r="O18" s="31"/>
      <c r="P18" s="31"/>
    </row>
    <row r="19" spans="1:16" ht="25.5" customHeight="1">
      <c r="A19" s="40"/>
      <c r="B19" s="41"/>
      <c r="C19" s="42"/>
      <c r="D19" s="43"/>
      <c r="E19" s="44"/>
      <c r="F19" s="44"/>
      <c r="G19" s="23" t="s">
        <v>98</v>
      </c>
      <c r="H19" s="24"/>
      <c r="I19" s="25">
        <v>20</v>
      </c>
      <c r="J19" s="26"/>
      <c r="K19" s="29">
        <v>50</v>
      </c>
      <c r="L19" s="30"/>
      <c r="M19" s="31"/>
      <c r="N19" s="31"/>
      <c r="O19" s="31"/>
      <c r="P19" s="31"/>
    </row>
    <row r="20" spans="1:16" ht="25.5" customHeight="1">
      <c r="A20" s="40" t="s">
        <v>99</v>
      </c>
      <c r="B20" s="41"/>
      <c r="C20" s="42" t="s">
        <v>100</v>
      </c>
      <c r="D20" s="43"/>
      <c r="E20" s="44">
        <f>SUM(K20:K28)</f>
        <v>11.75</v>
      </c>
      <c r="F20" s="44"/>
      <c r="G20" s="23" t="s">
        <v>101</v>
      </c>
      <c r="H20" s="24"/>
      <c r="I20" s="25">
        <v>2</v>
      </c>
      <c r="J20" s="26"/>
      <c r="K20" s="29">
        <v>2</v>
      </c>
      <c r="L20" s="30"/>
      <c r="M20" s="31">
        <f>SUM(K20:K28)/SUM(I20:I28)</f>
        <v>0.94</v>
      </c>
      <c r="N20" s="31"/>
      <c r="O20" s="31"/>
      <c r="P20" s="31"/>
    </row>
    <row r="21" spans="1:16" ht="25.5" customHeight="1">
      <c r="A21" s="40"/>
      <c r="B21" s="41"/>
      <c r="C21" s="42"/>
      <c r="D21" s="43"/>
      <c r="E21" s="44"/>
      <c r="F21" s="44"/>
      <c r="G21" s="23" t="s">
        <v>102</v>
      </c>
      <c r="H21" s="24"/>
      <c r="I21" s="25">
        <v>0.5</v>
      </c>
      <c r="J21" s="26"/>
      <c r="K21" s="29">
        <v>1</v>
      </c>
      <c r="L21" s="30"/>
      <c r="M21" s="31"/>
      <c r="N21" s="31"/>
      <c r="O21" s="31"/>
      <c r="P21" s="31"/>
    </row>
    <row r="22" spans="1:16" ht="25.5" customHeight="1">
      <c r="A22" s="40"/>
      <c r="B22" s="41"/>
      <c r="C22" s="42"/>
      <c r="D22" s="43"/>
      <c r="E22" s="44"/>
      <c r="F22" s="44"/>
      <c r="G22" s="23" t="s">
        <v>103</v>
      </c>
      <c r="H22" s="24"/>
      <c r="I22" s="25">
        <v>0.5</v>
      </c>
      <c r="J22" s="26"/>
      <c r="K22" s="29">
        <v>0.25</v>
      </c>
      <c r="L22" s="30"/>
      <c r="M22" s="31"/>
      <c r="N22" s="31"/>
      <c r="O22" s="31"/>
      <c r="P22" s="31"/>
    </row>
    <row r="23" spans="1:16" ht="25.5" customHeight="1">
      <c r="A23" s="40"/>
      <c r="B23" s="41"/>
      <c r="C23" s="42"/>
      <c r="D23" s="43"/>
      <c r="E23" s="44"/>
      <c r="F23" s="44"/>
      <c r="G23" s="23" t="s">
        <v>104</v>
      </c>
      <c r="H23" s="24"/>
      <c r="I23" s="25">
        <v>1</v>
      </c>
      <c r="J23" s="26"/>
      <c r="K23" s="29">
        <v>1</v>
      </c>
      <c r="L23" s="30"/>
      <c r="M23" s="31"/>
      <c r="N23" s="31"/>
      <c r="O23" s="31"/>
      <c r="P23" s="31"/>
    </row>
    <row r="24" spans="1:16" ht="25.5" customHeight="1">
      <c r="A24" s="40"/>
      <c r="B24" s="41"/>
      <c r="C24" s="42"/>
      <c r="D24" s="43"/>
      <c r="E24" s="44"/>
      <c r="F24" s="44"/>
      <c r="G24" s="23" t="s">
        <v>105</v>
      </c>
      <c r="H24" s="24"/>
      <c r="I24" s="25">
        <v>2</v>
      </c>
      <c r="J24" s="26"/>
      <c r="K24" s="29">
        <v>2</v>
      </c>
      <c r="L24" s="30"/>
      <c r="M24" s="31"/>
      <c r="N24" s="31"/>
      <c r="O24" s="31"/>
      <c r="P24" s="31"/>
    </row>
    <row r="25" spans="1:16" ht="25.5" customHeight="1">
      <c r="A25" s="40"/>
      <c r="B25" s="41"/>
      <c r="C25" s="42"/>
      <c r="D25" s="43"/>
      <c r="E25" s="44"/>
      <c r="F25" s="44"/>
      <c r="G25" s="23" t="s">
        <v>106</v>
      </c>
      <c r="H25" s="24"/>
      <c r="I25" s="25">
        <v>0.5</v>
      </c>
      <c r="J25" s="26"/>
      <c r="K25" s="29">
        <v>1</v>
      </c>
      <c r="L25" s="30"/>
      <c r="M25" s="31"/>
      <c r="N25" s="31"/>
      <c r="O25" s="31"/>
      <c r="P25" s="31"/>
    </row>
    <row r="26" spans="1:16" ht="25.5" customHeight="1">
      <c r="A26" s="40"/>
      <c r="B26" s="41"/>
      <c r="C26" s="42"/>
      <c r="D26" s="43"/>
      <c r="E26" s="44"/>
      <c r="F26" s="44"/>
      <c r="G26" s="23" t="s">
        <v>107</v>
      </c>
      <c r="H26" s="24"/>
      <c r="I26" s="25">
        <v>1</v>
      </c>
      <c r="J26" s="26"/>
      <c r="K26" s="29">
        <v>0.5</v>
      </c>
      <c r="L26" s="30"/>
      <c r="M26" s="31"/>
      <c r="N26" s="31"/>
      <c r="O26" s="31"/>
      <c r="P26" s="31"/>
    </row>
    <row r="27" spans="1:16" ht="25.5" customHeight="1">
      <c r="A27" s="40"/>
      <c r="B27" s="41"/>
      <c r="C27" s="42"/>
      <c r="D27" s="43"/>
      <c r="E27" s="44"/>
      <c r="F27" s="44"/>
      <c r="G27" s="23" t="s">
        <v>108</v>
      </c>
      <c r="H27" s="24"/>
      <c r="I27" s="25">
        <v>3</v>
      </c>
      <c r="J27" s="26"/>
      <c r="K27" s="29">
        <v>1</v>
      </c>
      <c r="L27" s="30"/>
      <c r="M27" s="31"/>
      <c r="N27" s="31"/>
      <c r="O27" s="31"/>
      <c r="P27" s="31"/>
    </row>
    <row r="28" spans="1:16" ht="25.5" customHeight="1">
      <c r="A28" s="40"/>
      <c r="B28" s="41"/>
      <c r="C28" s="42"/>
      <c r="D28" s="43"/>
      <c r="E28" s="44"/>
      <c r="F28" s="44"/>
      <c r="G28" s="23" t="s">
        <v>109</v>
      </c>
      <c r="H28" s="24"/>
      <c r="I28" s="25">
        <v>2</v>
      </c>
      <c r="J28" s="26"/>
      <c r="K28" s="29">
        <v>3</v>
      </c>
      <c r="L28" s="30"/>
      <c r="M28" s="31"/>
      <c r="N28" s="31"/>
      <c r="O28" s="31"/>
      <c r="P28" s="31"/>
    </row>
    <row r="29" spans="1:16" s="14" customFormat="1" ht="15" customHeight="1">
      <c r="A29" s="11" t="s">
        <v>7</v>
      </c>
      <c r="B29" s="11"/>
      <c r="C29" s="11"/>
      <c r="D29" s="11"/>
      <c r="E29" s="32">
        <f>SUM(E6:E28)</f>
        <v>89.75</v>
      </c>
      <c r="F29" s="32"/>
      <c r="G29" s="12"/>
      <c r="H29" s="13"/>
      <c r="I29" s="13"/>
      <c r="J29" s="13"/>
      <c r="K29" s="13"/>
      <c r="M29" s="15"/>
      <c r="N29" s="15"/>
      <c r="O29" s="15"/>
      <c r="P29" s="15"/>
    </row>
  </sheetData>
  <mergeCells count="95">
    <mergeCell ref="G27:H27"/>
    <mergeCell ref="I27:J27"/>
    <mergeCell ref="K27:L27"/>
    <mergeCell ref="G28:H28"/>
    <mergeCell ref="I28:J28"/>
    <mergeCell ref="K28:L28"/>
    <mergeCell ref="G25:H25"/>
    <mergeCell ref="I25:J25"/>
    <mergeCell ref="K25:L25"/>
    <mergeCell ref="G26:H26"/>
    <mergeCell ref="I26:J26"/>
    <mergeCell ref="K26:L26"/>
    <mergeCell ref="G23:H23"/>
    <mergeCell ref="I23:J23"/>
    <mergeCell ref="K23:L23"/>
    <mergeCell ref="G24:H24"/>
    <mergeCell ref="I24:J24"/>
    <mergeCell ref="K24:L24"/>
    <mergeCell ref="G21:H21"/>
    <mergeCell ref="I21:J21"/>
    <mergeCell ref="K21:L21"/>
    <mergeCell ref="G22:H22"/>
    <mergeCell ref="I22:J22"/>
    <mergeCell ref="K22:L22"/>
    <mergeCell ref="G17:H17"/>
    <mergeCell ref="I17:J17"/>
    <mergeCell ref="K17:L17"/>
    <mergeCell ref="G19:H19"/>
    <mergeCell ref="I19:J19"/>
    <mergeCell ref="K19:L19"/>
    <mergeCell ref="G15:H15"/>
    <mergeCell ref="I15:J15"/>
    <mergeCell ref="K15:L15"/>
    <mergeCell ref="G16:H16"/>
    <mergeCell ref="I16:J16"/>
    <mergeCell ref="K16:L16"/>
    <mergeCell ref="G13:H13"/>
    <mergeCell ref="I13:J13"/>
    <mergeCell ref="K13:L13"/>
    <mergeCell ref="G14:H14"/>
    <mergeCell ref="I14:J14"/>
    <mergeCell ref="K14:L14"/>
    <mergeCell ref="I11:J11"/>
    <mergeCell ref="K11:L11"/>
    <mergeCell ref="G12:H12"/>
    <mergeCell ref="I12:J12"/>
    <mergeCell ref="K12:L12"/>
    <mergeCell ref="M18:N19"/>
    <mergeCell ref="C18:D19"/>
    <mergeCell ref="E18:F19"/>
    <mergeCell ref="G7:H7"/>
    <mergeCell ref="I7:J7"/>
    <mergeCell ref="K7:L7"/>
    <mergeCell ref="G8:H8"/>
    <mergeCell ref="I8:J8"/>
    <mergeCell ref="K8:L8"/>
    <mergeCell ref="G9:H9"/>
    <mergeCell ref="I9:J9"/>
    <mergeCell ref="K9:L9"/>
    <mergeCell ref="G10:H10"/>
    <mergeCell ref="I10:J10"/>
    <mergeCell ref="K10:L10"/>
    <mergeCell ref="G11:H11"/>
    <mergeCell ref="E29:F29"/>
    <mergeCell ref="A2:B2"/>
    <mergeCell ref="C2:P2"/>
    <mergeCell ref="A4:F4"/>
    <mergeCell ref="G4:P4"/>
    <mergeCell ref="I5:J5"/>
    <mergeCell ref="K5:L5"/>
    <mergeCell ref="M5:N5"/>
    <mergeCell ref="O5:P5"/>
    <mergeCell ref="A6:B19"/>
    <mergeCell ref="C6:D17"/>
    <mergeCell ref="E6:F17"/>
    <mergeCell ref="G20:H20"/>
    <mergeCell ref="I20:J20"/>
    <mergeCell ref="K20:L20"/>
    <mergeCell ref="M20:N28"/>
    <mergeCell ref="A1:P1"/>
    <mergeCell ref="G6:H6"/>
    <mergeCell ref="I6:J6"/>
    <mergeCell ref="A5:B5"/>
    <mergeCell ref="C5:D5"/>
    <mergeCell ref="E5:F5"/>
    <mergeCell ref="G5:H5"/>
    <mergeCell ref="K6:L6"/>
    <mergeCell ref="M6:N17"/>
    <mergeCell ref="O6:P28"/>
    <mergeCell ref="A20:B28"/>
    <mergeCell ref="C20:D28"/>
    <mergeCell ref="E20:F28"/>
    <mergeCell ref="G18:H18"/>
    <mergeCell ref="I18:J18"/>
    <mergeCell ref="K18:L18"/>
  </mergeCells>
  <conditionalFormatting sqref="M6:P28">
    <cfRule type="cellIs" dxfId="2" priority="4" operator="greaterThan">
      <formula>2</formula>
    </cfRule>
    <cfRule type="cellIs" dxfId="1" priority="5" operator="between">
      <formula>1</formula>
      <formula>2</formula>
    </cfRule>
    <cfRule type="cellIs" dxfId="0" priority="3" operator="between">
      <formula>0</formula>
      <formula>1</formula>
    </cfRule>
  </conditionalFormatting>
  <conditionalFormatting sqref="K6:L28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L17"/>
  <sheetViews>
    <sheetView tabSelected="1" workbookViewId="0">
      <selection activeCell="B2" sqref="B2:L6"/>
    </sheetView>
  </sheetViews>
  <sheetFormatPr defaultRowHeight="15"/>
  <cols>
    <col min="2" max="2" width="18.5703125" customWidth="1"/>
    <col min="3" max="3" width="11.7109375" customWidth="1"/>
    <col min="4" max="4" width="11.28515625" bestFit="1" customWidth="1"/>
    <col min="12" max="14" width="9.140625" customWidth="1"/>
  </cols>
  <sheetData>
    <row r="2" spans="2:12">
      <c r="B2" s="45" t="s">
        <v>118</v>
      </c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2:12"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2"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</row>
    <row r="5" spans="2:12">
      <c r="B5" s="45"/>
      <c r="C5" s="45"/>
      <c r="D5" s="45"/>
      <c r="E5" s="45"/>
      <c r="F5" s="45"/>
      <c r="G5" s="45"/>
      <c r="H5" s="45"/>
      <c r="I5" s="45"/>
      <c r="J5" s="45"/>
      <c r="K5" s="45"/>
      <c r="L5" s="45"/>
    </row>
    <row r="6" spans="2:12">
      <c r="B6" s="45"/>
      <c r="C6" s="45"/>
      <c r="D6" s="45"/>
      <c r="E6" s="45"/>
      <c r="F6" s="45"/>
      <c r="G6" s="45"/>
      <c r="H6" s="45"/>
      <c r="I6" s="45"/>
      <c r="J6" s="45"/>
      <c r="K6" s="45"/>
      <c r="L6" s="45"/>
    </row>
    <row r="8" spans="2:12">
      <c r="B8" s="18" t="s">
        <v>13</v>
      </c>
      <c r="C8" t="s">
        <v>15</v>
      </c>
    </row>
    <row r="9" spans="2:12">
      <c r="B9" s="19" t="s">
        <v>16</v>
      </c>
      <c r="C9" s="20">
        <v>1336.5</v>
      </c>
    </row>
    <row r="10" spans="2:12">
      <c r="B10" s="21" t="s">
        <v>17</v>
      </c>
      <c r="C10" s="20">
        <v>257.5</v>
      </c>
    </row>
    <row r="11" spans="2:12">
      <c r="B11" s="21" t="s">
        <v>33</v>
      </c>
      <c r="C11" s="20">
        <v>1079</v>
      </c>
    </row>
    <row r="12" spans="2:12">
      <c r="B12" s="19" t="s">
        <v>60</v>
      </c>
      <c r="C12" s="20">
        <v>121.5</v>
      </c>
    </row>
    <row r="13" spans="2:12">
      <c r="B13" s="21" t="s">
        <v>61</v>
      </c>
      <c r="C13" s="20">
        <v>31.5</v>
      </c>
    </row>
    <row r="14" spans="2:12">
      <c r="B14" s="21" t="s">
        <v>73</v>
      </c>
      <c r="C14" s="20">
        <v>90</v>
      </c>
    </row>
    <row r="15" spans="2:12">
      <c r="B15" s="19" t="s">
        <v>80</v>
      </c>
      <c r="C15" s="20">
        <v>89.75</v>
      </c>
    </row>
    <row r="16" spans="2:12">
      <c r="B16" s="21" t="s">
        <v>81</v>
      </c>
      <c r="C16" s="20">
        <v>89.75</v>
      </c>
    </row>
    <row r="17" spans="2:3">
      <c r="B17" s="19" t="s">
        <v>14</v>
      </c>
      <c r="C17" s="20">
        <v>1547.75</v>
      </c>
    </row>
  </sheetData>
  <mergeCells count="1">
    <mergeCell ref="B2:L6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20</vt:i4>
      </vt:variant>
    </vt:vector>
  </HeadingPairs>
  <TitlesOfParts>
    <vt:vector size="25" baseType="lpstr">
      <vt:lpstr>Data</vt:lpstr>
      <vt:lpstr>DEV</vt:lpstr>
      <vt:lpstr>SALE</vt:lpstr>
      <vt:lpstr>QA</vt:lpstr>
      <vt:lpstr>Summary</vt:lpstr>
      <vt:lpstr>epic</vt:lpstr>
      <vt:lpstr>team</vt:lpstr>
      <vt:lpstr>temp_range_0</vt:lpstr>
      <vt:lpstr>temp_range_1</vt:lpstr>
      <vt:lpstr>temp_range_10</vt:lpstr>
      <vt:lpstr>temp_range_11</vt:lpstr>
      <vt:lpstr>temp_range_12</vt:lpstr>
      <vt:lpstr>temp_range_13</vt:lpstr>
      <vt:lpstr>temp_range_14</vt:lpstr>
      <vt:lpstr>temp_range_15</vt:lpstr>
      <vt:lpstr>temp_range_16</vt:lpstr>
      <vt:lpstr>temp_range_17</vt:lpstr>
      <vt:lpstr>temp_range_2</vt:lpstr>
      <vt:lpstr>temp_range_3</vt:lpstr>
      <vt:lpstr>temp_range_4</vt:lpstr>
      <vt:lpstr>temp_range_5</vt:lpstr>
      <vt:lpstr>temp_range_6</vt:lpstr>
      <vt:lpstr>temp_range_7</vt:lpstr>
      <vt:lpstr>temp_range_8</vt:lpstr>
      <vt:lpstr>temp_range_9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2018-08-23T12:31:08Z</dcterms:created>
  <dcterms:modified xsi:type="dcterms:W3CDTF">2018-08-24T21:28:06Z</dcterms:modified>
</cp:coreProperties>
</file>