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cki\Downloads\"/>
    </mc:Choice>
  </mc:AlternateContent>
  <bookViews>
    <workbookView xWindow="0" yWindow="0" windowWidth="28800" windowHeight="12210" activeTab="5"/>
  </bookViews>
  <sheets>
    <sheet name="Ene" sheetId="1" r:id="rId1"/>
    <sheet name="Feb" sheetId="16" r:id="rId2"/>
    <sheet name="Mar" sheetId="17" r:id="rId3"/>
    <sheet name="Abr" sheetId="18" r:id="rId4"/>
    <sheet name="May" sheetId="19" r:id="rId5"/>
    <sheet name="Jun" sheetId="20" r:id="rId6"/>
    <sheet name="Jul" sheetId="21" r:id="rId7"/>
    <sheet name="Ago" sheetId="22" r:id="rId8"/>
    <sheet name="Sep" sheetId="23" r:id="rId9"/>
    <sheet name="Oct" sheetId="24" r:id="rId10"/>
    <sheet name="Nov" sheetId="25" r:id="rId11"/>
    <sheet name="Dic" sheetId="26" r:id="rId12"/>
    <sheet name="TOTALES" sheetId="14" r:id="rId13"/>
  </sheets>
  <definedNames>
    <definedName name="_xlnm._FilterDatabase" localSheetId="11" hidden="1">Dic!$C$8:$C$12</definedName>
    <definedName name="_xlnm._FilterDatabase" localSheetId="0" hidden="1">Ene!$C$8:$C$12</definedName>
    <definedName name="_xlnm._FilterDatabase" localSheetId="9" hidden="1">Oct!$C$8:$C$12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0" l="1"/>
  <c r="E40" i="16"/>
  <c r="D40" i="16"/>
  <c r="F40" i="16"/>
  <c r="G40" i="16"/>
  <c r="H40" i="16"/>
  <c r="I40" i="16"/>
  <c r="J40" i="16"/>
  <c r="L40" i="16"/>
  <c r="K40" i="16"/>
  <c r="I17" i="17"/>
  <c r="J36" i="17"/>
  <c r="I22" i="16"/>
  <c r="I38" i="16"/>
  <c r="J38" i="16"/>
  <c r="H38" i="17"/>
  <c r="F38" i="17"/>
  <c r="L38" i="17" s="1"/>
  <c r="G38" i="17"/>
  <c r="H38" i="16"/>
  <c r="G38" i="16"/>
  <c r="E38" i="17"/>
  <c r="D38" i="17"/>
  <c r="D38" i="16"/>
  <c r="J8" i="16"/>
  <c r="J12" i="16"/>
  <c r="J14" i="16"/>
  <c r="C9" i="16"/>
  <c r="C10" i="16" s="1"/>
  <c r="J44" i="1"/>
  <c r="J43" i="1"/>
  <c r="J42" i="1"/>
  <c r="J41" i="1"/>
  <c r="J40" i="1"/>
  <c r="J36" i="1"/>
  <c r="J38" i="1"/>
  <c r="H46" i="1"/>
  <c r="G46" i="1"/>
  <c r="F46" i="1"/>
  <c r="E46" i="1"/>
  <c r="D46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I46" i="1" s="1"/>
  <c r="I48" i="1" s="1"/>
  <c r="M38" i="1"/>
  <c r="H38" i="1"/>
  <c r="G38" i="1"/>
  <c r="F38" i="1"/>
  <c r="L38" i="1" s="1"/>
  <c r="E38" i="1"/>
  <c r="D38" i="1"/>
  <c r="M46" i="1"/>
  <c r="J40" i="19"/>
  <c r="G14" i="1"/>
  <c r="F47" i="19"/>
  <c r="L45" i="19"/>
  <c r="L38" i="19"/>
  <c r="J45" i="19"/>
  <c r="H45" i="19"/>
  <c r="G45" i="19"/>
  <c r="F45" i="19"/>
  <c r="E45" i="19"/>
  <c r="K45" i="19" s="1"/>
  <c r="D45" i="19"/>
  <c r="D14" i="19"/>
  <c r="J38" i="17" l="1"/>
  <c r="K38" i="17"/>
  <c r="L46" i="1"/>
  <c r="K46" i="1"/>
  <c r="J46" i="1"/>
  <c r="J48" i="1" s="1"/>
  <c r="K38" i="1"/>
  <c r="H38" i="19"/>
  <c r="G38" i="19"/>
  <c r="F38" i="19"/>
  <c r="E38" i="19"/>
  <c r="K38" i="19" s="1"/>
  <c r="D38" i="19"/>
  <c r="M38" i="19"/>
  <c r="L44" i="19"/>
  <c r="K44" i="19"/>
  <c r="J44" i="19"/>
  <c r="I44" i="19"/>
  <c r="L43" i="19"/>
  <c r="K43" i="19"/>
  <c r="J43" i="19"/>
  <c r="I43" i="19"/>
  <c r="L42" i="19"/>
  <c r="K42" i="19"/>
  <c r="J42" i="19"/>
  <c r="I42" i="19"/>
  <c r="L41" i="19"/>
  <c r="K41" i="19"/>
  <c r="J41" i="19"/>
  <c r="I41" i="19"/>
  <c r="L40" i="19"/>
  <c r="K40" i="19"/>
  <c r="I40" i="19"/>
  <c r="I45" i="19" s="1"/>
  <c r="I12" i="17"/>
  <c r="J12" i="17"/>
  <c r="K12" i="17"/>
  <c r="L12" i="17"/>
  <c r="I10" i="16"/>
  <c r="J10" i="16"/>
  <c r="K10" i="16"/>
  <c r="L10" i="16"/>
  <c r="J38" i="19" l="1"/>
  <c r="E14" i="1"/>
  <c r="D14" i="1"/>
  <c r="J8" i="1"/>
  <c r="J16" i="1"/>
  <c r="J10" i="1"/>
  <c r="J11" i="1"/>
  <c r="J12" i="1"/>
  <c r="I9" i="1"/>
  <c r="L8" i="1"/>
  <c r="K8" i="1"/>
  <c r="L9" i="1"/>
  <c r="K9" i="1"/>
  <c r="J9" i="1"/>
  <c r="L44" i="26" l="1"/>
  <c r="L9" i="21"/>
  <c r="L10" i="21"/>
  <c r="L11" i="21"/>
  <c r="L12" i="21"/>
  <c r="K9" i="21"/>
  <c r="K10" i="21"/>
  <c r="K11" i="21"/>
  <c r="K12" i="21"/>
  <c r="J9" i="21"/>
  <c r="J10" i="21"/>
  <c r="J11" i="21"/>
  <c r="J12" i="21"/>
  <c r="I9" i="21"/>
  <c r="I10" i="21"/>
  <c r="I11" i="21"/>
  <c r="I12" i="21"/>
  <c r="C9" i="21"/>
  <c r="C10" i="21" s="1"/>
  <c r="C11" i="21" s="1"/>
  <c r="C12" i="21" s="1"/>
  <c r="C16" i="21" s="1"/>
  <c r="L11" i="20"/>
  <c r="L12" i="20"/>
  <c r="K11" i="20"/>
  <c r="K12" i="20"/>
  <c r="J11" i="20"/>
  <c r="J12" i="20"/>
  <c r="I11" i="20"/>
  <c r="I12" i="20"/>
  <c r="L9" i="18"/>
  <c r="L10" i="18"/>
  <c r="L11" i="18"/>
  <c r="L12" i="18"/>
  <c r="K9" i="18"/>
  <c r="K10" i="18"/>
  <c r="K11" i="18"/>
  <c r="K12" i="18"/>
  <c r="J9" i="18"/>
  <c r="J10" i="18"/>
  <c r="J11" i="18"/>
  <c r="J12" i="18"/>
  <c r="I9" i="18"/>
  <c r="I10" i="18"/>
  <c r="I11" i="18"/>
  <c r="I12" i="18"/>
  <c r="C9" i="18"/>
  <c r="C10" i="18" s="1"/>
  <c r="C11" i="18" s="1"/>
  <c r="C12" i="18" s="1"/>
  <c r="C16" i="18" s="1"/>
  <c r="J44" i="26"/>
  <c r="K44" i="26"/>
  <c r="C9" i="24"/>
  <c r="C10" i="24" s="1"/>
  <c r="C11" i="24" s="1"/>
  <c r="C12" i="24" s="1"/>
  <c r="C16" i="24" s="1"/>
  <c r="C11" i="1"/>
  <c r="I42" i="26"/>
  <c r="J42" i="26"/>
  <c r="K42" i="26"/>
  <c r="L42" i="26"/>
  <c r="I43" i="26"/>
  <c r="J43" i="26"/>
  <c r="K43" i="26"/>
  <c r="L43" i="26"/>
  <c r="C9" i="26"/>
  <c r="C10" i="26" s="1"/>
  <c r="C11" i="26" s="1"/>
  <c r="C12" i="26" s="1"/>
  <c r="C16" i="26" s="1"/>
  <c r="I8" i="24"/>
  <c r="J8" i="24"/>
  <c r="K8" i="24"/>
  <c r="L8" i="24"/>
  <c r="I41" i="23"/>
  <c r="J41" i="23"/>
  <c r="K41" i="23"/>
  <c r="L41" i="23"/>
  <c r="I42" i="23"/>
  <c r="J42" i="23"/>
  <c r="K42" i="23"/>
  <c r="L42" i="23"/>
  <c r="I43" i="23"/>
  <c r="J43" i="23"/>
  <c r="K43" i="23"/>
  <c r="L43" i="23"/>
  <c r="I44" i="23"/>
  <c r="J44" i="23"/>
  <c r="K44" i="23"/>
  <c r="L44" i="23"/>
  <c r="C9" i="23"/>
  <c r="C10" i="23" s="1"/>
  <c r="C11" i="23" s="1"/>
  <c r="C12" i="23" s="1"/>
  <c r="C16" i="23" s="1"/>
  <c r="I42" i="21"/>
  <c r="J42" i="21"/>
  <c r="K42" i="21"/>
  <c r="L42" i="21"/>
  <c r="I43" i="21"/>
  <c r="J43" i="21"/>
  <c r="K43" i="21"/>
  <c r="L43" i="21"/>
  <c r="I44" i="21"/>
  <c r="J44" i="21"/>
  <c r="K44" i="21"/>
  <c r="L44" i="21"/>
  <c r="C9" i="20"/>
  <c r="C10" i="20" s="1"/>
  <c r="C11" i="20" s="1"/>
  <c r="C12" i="20" s="1"/>
  <c r="C16" i="20" s="1"/>
  <c r="J36" i="19"/>
  <c r="I36" i="19"/>
  <c r="K36" i="19"/>
  <c r="L36" i="19"/>
  <c r="I36" i="16"/>
  <c r="J36" i="16"/>
  <c r="K36" i="16"/>
  <c r="L36" i="16"/>
  <c r="I41" i="26" l="1"/>
  <c r="J41" i="26"/>
  <c r="K41" i="26"/>
  <c r="L41" i="26"/>
  <c r="L40" i="23"/>
  <c r="K40" i="23"/>
  <c r="J40" i="23"/>
  <c r="J36" i="23"/>
  <c r="I40" i="23"/>
  <c r="I36" i="23"/>
  <c r="K36" i="23"/>
  <c r="L36" i="23"/>
  <c r="M40" i="23"/>
  <c r="J8" i="20"/>
  <c r="K8" i="20"/>
  <c r="L8" i="20"/>
  <c r="I9" i="20"/>
  <c r="J9" i="20"/>
  <c r="K9" i="20"/>
  <c r="L9" i="20"/>
  <c r="I10" i="20"/>
  <c r="J10" i="20"/>
  <c r="K10" i="20"/>
  <c r="L10" i="20"/>
  <c r="I35" i="17"/>
  <c r="J35" i="17"/>
  <c r="K35" i="17"/>
  <c r="L35" i="17"/>
  <c r="I36" i="17"/>
  <c r="K36" i="17"/>
  <c r="L36" i="17"/>
  <c r="I35" i="16"/>
  <c r="J35" i="16"/>
  <c r="K35" i="16"/>
  <c r="L35" i="16"/>
  <c r="I38" i="17" l="1"/>
  <c r="N13" i="14"/>
  <c r="N12" i="14"/>
  <c r="N11" i="14"/>
  <c r="N10" i="14"/>
  <c r="N8" i="14"/>
  <c r="N7" i="14"/>
  <c r="N6" i="14"/>
  <c r="N4" i="14"/>
  <c r="K40" i="26"/>
  <c r="K26" i="26"/>
  <c r="M46" i="26" l="1"/>
  <c r="H46" i="26"/>
  <c r="G46" i="26"/>
  <c r="F46" i="26"/>
  <c r="L46" i="26" s="1"/>
  <c r="E46" i="26"/>
  <c r="K46" i="26" s="1"/>
  <c r="D46" i="26"/>
  <c r="L40" i="26"/>
  <c r="J40" i="26"/>
  <c r="I40" i="26"/>
  <c r="M38" i="26"/>
  <c r="H38" i="26"/>
  <c r="G38" i="26"/>
  <c r="F38" i="26"/>
  <c r="L38" i="26" s="1"/>
  <c r="E38" i="26"/>
  <c r="D38" i="26"/>
  <c r="L36" i="26"/>
  <c r="K36" i="26"/>
  <c r="J36" i="26"/>
  <c r="I36" i="26"/>
  <c r="L35" i="26"/>
  <c r="K35" i="26"/>
  <c r="J35" i="26"/>
  <c r="I35" i="26"/>
  <c r="L34" i="26"/>
  <c r="K34" i="26"/>
  <c r="J34" i="26"/>
  <c r="I34" i="26"/>
  <c r="L33" i="26"/>
  <c r="K33" i="26"/>
  <c r="J33" i="26"/>
  <c r="I33" i="26"/>
  <c r="L32" i="26"/>
  <c r="K32" i="26"/>
  <c r="J32" i="26"/>
  <c r="I32" i="26"/>
  <c r="M30" i="26"/>
  <c r="H30" i="26"/>
  <c r="G30" i="26"/>
  <c r="F30" i="26"/>
  <c r="L30" i="26" s="1"/>
  <c r="E30" i="26"/>
  <c r="K30" i="26" s="1"/>
  <c r="D30" i="26"/>
  <c r="L28" i="26"/>
  <c r="K28" i="26"/>
  <c r="J28" i="26"/>
  <c r="I28" i="26"/>
  <c r="L27" i="26"/>
  <c r="K27" i="26"/>
  <c r="J27" i="26"/>
  <c r="I27" i="26"/>
  <c r="L26" i="26"/>
  <c r="J26" i="26"/>
  <c r="I26" i="26"/>
  <c r="L25" i="26"/>
  <c r="K25" i="26"/>
  <c r="J25" i="26"/>
  <c r="I25" i="26"/>
  <c r="L24" i="26"/>
  <c r="K24" i="26"/>
  <c r="J24" i="26"/>
  <c r="I24" i="26"/>
  <c r="M22" i="26"/>
  <c r="H22" i="26"/>
  <c r="G22" i="26"/>
  <c r="F22" i="26"/>
  <c r="L22" i="26" s="1"/>
  <c r="E22" i="26"/>
  <c r="K22" i="26" s="1"/>
  <c r="D22" i="26"/>
  <c r="L20" i="26"/>
  <c r="K20" i="26"/>
  <c r="J20" i="26"/>
  <c r="I20" i="26"/>
  <c r="L19" i="26"/>
  <c r="K19" i="26"/>
  <c r="J19" i="26"/>
  <c r="I19" i="26"/>
  <c r="L18" i="26"/>
  <c r="K18" i="26"/>
  <c r="J18" i="26"/>
  <c r="I18" i="26"/>
  <c r="L17" i="26"/>
  <c r="K17" i="26"/>
  <c r="J17" i="26"/>
  <c r="I17" i="26"/>
  <c r="C17" i="26"/>
  <c r="C18" i="26" s="1"/>
  <c r="C19" i="26" s="1"/>
  <c r="C20" i="26" s="1"/>
  <c r="C24" i="26" s="1"/>
  <c r="C25" i="26" s="1"/>
  <c r="C26" i="26" s="1"/>
  <c r="C27" i="26" s="1"/>
  <c r="C28" i="26" s="1"/>
  <c r="C32" i="26" s="1"/>
  <c r="C33" i="26" s="1"/>
  <c r="C34" i="26" s="1"/>
  <c r="C35" i="26" s="1"/>
  <c r="C36" i="26" s="1"/>
  <c r="C40" i="26" s="1"/>
  <c r="C41" i="26" s="1"/>
  <c r="C42" i="26" s="1"/>
  <c r="C43" i="26" s="1"/>
  <c r="C44" i="26" s="1"/>
  <c r="L16" i="26"/>
  <c r="K16" i="26"/>
  <c r="J16" i="26"/>
  <c r="I16" i="26"/>
  <c r="M14" i="26"/>
  <c r="H14" i="26"/>
  <c r="G14" i="26"/>
  <c r="F14" i="26"/>
  <c r="L14" i="26" s="1"/>
  <c r="E14" i="26"/>
  <c r="D14" i="26"/>
  <c r="L12" i="26"/>
  <c r="K12" i="26"/>
  <c r="J12" i="26"/>
  <c r="I12" i="26"/>
  <c r="L11" i="26"/>
  <c r="K11" i="26"/>
  <c r="J11" i="26"/>
  <c r="I11" i="26"/>
  <c r="L10" i="26"/>
  <c r="K10" i="26"/>
  <c r="J10" i="26"/>
  <c r="I10" i="26"/>
  <c r="L9" i="26"/>
  <c r="K9" i="26"/>
  <c r="J9" i="26"/>
  <c r="I9" i="26"/>
  <c r="L8" i="26"/>
  <c r="K8" i="26"/>
  <c r="J8" i="26"/>
  <c r="I8" i="26"/>
  <c r="M38" i="25"/>
  <c r="H38" i="25"/>
  <c r="G38" i="25"/>
  <c r="F38" i="25"/>
  <c r="L38" i="25" s="1"/>
  <c r="E38" i="25"/>
  <c r="J38" i="25" s="1"/>
  <c r="D38" i="25"/>
  <c r="L36" i="25"/>
  <c r="K36" i="25"/>
  <c r="J36" i="25"/>
  <c r="I36" i="25"/>
  <c r="L35" i="25"/>
  <c r="K35" i="25"/>
  <c r="J35" i="25"/>
  <c r="I35" i="25"/>
  <c r="L34" i="25"/>
  <c r="K34" i="25"/>
  <c r="J34" i="25"/>
  <c r="I34" i="25"/>
  <c r="L33" i="25"/>
  <c r="K33" i="25"/>
  <c r="J33" i="25"/>
  <c r="I33" i="25"/>
  <c r="L32" i="25"/>
  <c r="K32" i="25"/>
  <c r="J32" i="25"/>
  <c r="I32" i="25"/>
  <c r="M30" i="25"/>
  <c r="H30" i="25"/>
  <c r="G30" i="25"/>
  <c r="F30" i="25"/>
  <c r="L30" i="25" s="1"/>
  <c r="E30" i="25"/>
  <c r="K30" i="25" s="1"/>
  <c r="D30" i="25"/>
  <c r="L28" i="25"/>
  <c r="K28" i="25"/>
  <c r="J28" i="25"/>
  <c r="I28" i="25"/>
  <c r="L27" i="25"/>
  <c r="K27" i="25"/>
  <c r="J27" i="25"/>
  <c r="I27" i="25"/>
  <c r="L26" i="25"/>
  <c r="K26" i="25"/>
  <c r="J26" i="25"/>
  <c r="I26" i="25"/>
  <c r="L25" i="25"/>
  <c r="K25" i="25"/>
  <c r="J25" i="25"/>
  <c r="I25" i="25"/>
  <c r="L24" i="25"/>
  <c r="K24" i="25"/>
  <c r="J24" i="25"/>
  <c r="I24" i="25"/>
  <c r="M22" i="25"/>
  <c r="H22" i="25"/>
  <c r="G22" i="25"/>
  <c r="F22" i="25"/>
  <c r="L22" i="25" s="1"/>
  <c r="E22" i="25"/>
  <c r="D22" i="25"/>
  <c r="L20" i="25"/>
  <c r="K20" i="25"/>
  <c r="J20" i="25"/>
  <c r="I20" i="25"/>
  <c r="L19" i="25"/>
  <c r="K19" i="25"/>
  <c r="J19" i="25"/>
  <c r="I19" i="25"/>
  <c r="L18" i="25"/>
  <c r="K18" i="25"/>
  <c r="J18" i="25"/>
  <c r="I18" i="25"/>
  <c r="L17" i="25"/>
  <c r="K17" i="25"/>
  <c r="J17" i="25"/>
  <c r="I17" i="25"/>
  <c r="L16" i="25"/>
  <c r="K16" i="25"/>
  <c r="J16" i="25"/>
  <c r="I16" i="25"/>
  <c r="M14" i="25"/>
  <c r="H14" i="25"/>
  <c r="G14" i="25"/>
  <c r="F14" i="25"/>
  <c r="E14" i="25"/>
  <c r="D14" i="25"/>
  <c r="L12" i="25"/>
  <c r="K12" i="25"/>
  <c r="J12" i="25"/>
  <c r="I12" i="25"/>
  <c r="L11" i="25"/>
  <c r="K11" i="25"/>
  <c r="J11" i="25"/>
  <c r="I11" i="25"/>
  <c r="L10" i="25"/>
  <c r="K10" i="25"/>
  <c r="J10" i="25"/>
  <c r="I10" i="25"/>
  <c r="L9" i="25"/>
  <c r="K9" i="25"/>
  <c r="J9" i="25"/>
  <c r="I9" i="25"/>
  <c r="C9" i="25"/>
  <c r="C10" i="25" s="1"/>
  <c r="C11" i="25" s="1"/>
  <c r="C12" i="25" s="1"/>
  <c r="C16" i="25" s="1"/>
  <c r="C17" i="25" s="1"/>
  <c r="C18" i="25" s="1"/>
  <c r="C19" i="25" s="1"/>
  <c r="C20" i="25" s="1"/>
  <c r="C24" i="25" s="1"/>
  <c r="C25" i="25" s="1"/>
  <c r="C26" i="25" s="1"/>
  <c r="C27" i="25" s="1"/>
  <c r="C28" i="25" s="1"/>
  <c r="C32" i="25" s="1"/>
  <c r="C33" i="25" s="1"/>
  <c r="C34" i="25" s="1"/>
  <c r="C35" i="25" s="1"/>
  <c r="C36" i="25" s="1"/>
  <c r="L8" i="25"/>
  <c r="K8" i="25"/>
  <c r="J8" i="25"/>
  <c r="I8" i="25"/>
  <c r="M38" i="24"/>
  <c r="H38" i="24"/>
  <c r="G38" i="24"/>
  <c r="F38" i="24"/>
  <c r="L38" i="24" s="1"/>
  <c r="E38" i="24"/>
  <c r="D38" i="24"/>
  <c r="L36" i="24"/>
  <c r="K36" i="24"/>
  <c r="J36" i="24"/>
  <c r="I36" i="24"/>
  <c r="L35" i="24"/>
  <c r="K35" i="24"/>
  <c r="J35" i="24"/>
  <c r="I35" i="24"/>
  <c r="L34" i="24"/>
  <c r="K34" i="24"/>
  <c r="J34" i="24"/>
  <c r="I34" i="24"/>
  <c r="L33" i="24"/>
  <c r="K33" i="24"/>
  <c r="J33" i="24"/>
  <c r="I33" i="24"/>
  <c r="L32" i="24"/>
  <c r="K32" i="24"/>
  <c r="J32" i="24"/>
  <c r="I32" i="24"/>
  <c r="M30" i="24"/>
  <c r="H30" i="24"/>
  <c r="G30" i="24"/>
  <c r="F30" i="24"/>
  <c r="L30" i="24" s="1"/>
  <c r="E30" i="24"/>
  <c r="K30" i="24" s="1"/>
  <c r="D30" i="24"/>
  <c r="L28" i="24"/>
  <c r="K28" i="24"/>
  <c r="J28" i="24"/>
  <c r="I28" i="24"/>
  <c r="L27" i="24"/>
  <c r="K27" i="24"/>
  <c r="J27" i="24"/>
  <c r="I27" i="24"/>
  <c r="L26" i="24"/>
  <c r="K26" i="24"/>
  <c r="J26" i="24"/>
  <c r="I26" i="24"/>
  <c r="L25" i="24"/>
  <c r="K25" i="24"/>
  <c r="J25" i="24"/>
  <c r="I25" i="24"/>
  <c r="L24" i="24"/>
  <c r="K24" i="24"/>
  <c r="J24" i="24"/>
  <c r="I24" i="24"/>
  <c r="M22" i="24"/>
  <c r="H22" i="24"/>
  <c r="G22" i="24"/>
  <c r="F22" i="24"/>
  <c r="L22" i="24" s="1"/>
  <c r="E22" i="24"/>
  <c r="K22" i="24" s="1"/>
  <c r="D22" i="24"/>
  <c r="L20" i="24"/>
  <c r="K20" i="24"/>
  <c r="J20" i="24"/>
  <c r="I20" i="24"/>
  <c r="L19" i="24"/>
  <c r="K19" i="24"/>
  <c r="J19" i="24"/>
  <c r="I19" i="24"/>
  <c r="L18" i="24"/>
  <c r="K18" i="24"/>
  <c r="J18" i="24"/>
  <c r="I18" i="24"/>
  <c r="L17" i="24"/>
  <c r="K17" i="24"/>
  <c r="J17" i="24"/>
  <c r="I17" i="24"/>
  <c r="C17" i="24"/>
  <c r="C18" i="24" s="1"/>
  <c r="C19" i="24" s="1"/>
  <c r="C20" i="24" s="1"/>
  <c r="C24" i="24" s="1"/>
  <c r="C25" i="24" s="1"/>
  <c r="C26" i="24" s="1"/>
  <c r="C27" i="24" s="1"/>
  <c r="C28" i="24" s="1"/>
  <c r="C32" i="24" s="1"/>
  <c r="C33" i="24" s="1"/>
  <c r="C34" i="24" s="1"/>
  <c r="C35" i="24" s="1"/>
  <c r="C36" i="24" s="1"/>
  <c r="L16" i="24"/>
  <c r="K16" i="24"/>
  <c r="J16" i="24"/>
  <c r="I16" i="24"/>
  <c r="M14" i="24"/>
  <c r="H14" i="24"/>
  <c r="G14" i="24"/>
  <c r="F14" i="24"/>
  <c r="E14" i="24"/>
  <c r="D14" i="24"/>
  <c r="L12" i="24"/>
  <c r="K12" i="24"/>
  <c r="J12" i="24"/>
  <c r="I12" i="24"/>
  <c r="L11" i="24"/>
  <c r="K11" i="24"/>
  <c r="J11" i="24"/>
  <c r="I11" i="24"/>
  <c r="L10" i="24"/>
  <c r="K10" i="24"/>
  <c r="J10" i="24"/>
  <c r="I10" i="24"/>
  <c r="L9" i="24"/>
  <c r="K9" i="24"/>
  <c r="J9" i="24"/>
  <c r="I9" i="24"/>
  <c r="M46" i="23"/>
  <c r="H46" i="23"/>
  <c r="G46" i="23"/>
  <c r="F46" i="23"/>
  <c r="L46" i="23" s="1"/>
  <c r="E46" i="23"/>
  <c r="K46" i="23" s="1"/>
  <c r="D46" i="23"/>
  <c r="I46" i="23"/>
  <c r="M38" i="23"/>
  <c r="H38" i="23"/>
  <c r="G38" i="23"/>
  <c r="F38" i="23"/>
  <c r="L38" i="23" s="1"/>
  <c r="E38" i="23"/>
  <c r="K38" i="23" s="1"/>
  <c r="D38" i="23"/>
  <c r="L35" i="23"/>
  <c r="K35" i="23"/>
  <c r="J35" i="23"/>
  <c r="I35" i="23"/>
  <c r="L34" i="23"/>
  <c r="K34" i="23"/>
  <c r="J34" i="23"/>
  <c r="I34" i="23"/>
  <c r="L33" i="23"/>
  <c r="K33" i="23"/>
  <c r="J33" i="23"/>
  <c r="I33" i="23"/>
  <c r="L32" i="23"/>
  <c r="K32" i="23"/>
  <c r="J32" i="23"/>
  <c r="I32" i="23"/>
  <c r="M30" i="23"/>
  <c r="H30" i="23"/>
  <c r="G30" i="23"/>
  <c r="F30" i="23"/>
  <c r="L30" i="23" s="1"/>
  <c r="E30" i="23"/>
  <c r="K30" i="23" s="1"/>
  <c r="D30" i="23"/>
  <c r="L28" i="23"/>
  <c r="K28" i="23"/>
  <c r="J28" i="23"/>
  <c r="I28" i="23"/>
  <c r="L27" i="23"/>
  <c r="K27" i="23"/>
  <c r="J27" i="23"/>
  <c r="I27" i="23"/>
  <c r="L26" i="23"/>
  <c r="K26" i="23"/>
  <c r="J26" i="23"/>
  <c r="I26" i="23"/>
  <c r="L25" i="23"/>
  <c r="K25" i="23"/>
  <c r="J25" i="23"/>
  <c r="I25" i="23"/>
  <c r="L24" i="23"/>
  <c r="K24" i="23"/>
  <c r="J24" i="23"/>
  <c r="I24" i="23"/>
  <c r="M22" i="23"/>
  <c r="H22" i="23"/>
  <c r="G22" i="23"/>
  <c r="F22" i="23"/>
  <c r="L22" i="23" s="1"/>
  <c r="E22" i="23"/>
  <c r="D22" i="23"/>
  <c r="L20" i="23"/>
  <c r="K20" i="23"/>
  <c r="J20" i="23"/>
  <c r="I20" i="23"/>
  <c r="L19" i="23"/>
  <c r="K19" i="23"/>
  <c r="J19" i="23"/>
  <c r="I19" i="23"/>
  <c r="L18" i="23"/>
  <c r="K18" i="23"/>
  <c r="J18" i="23"/>
  <c r="I18" i="23"/>
  <c r="L17" i="23"/>
  <c r="K17" i="23"/>
  <c r="J17" i="23"/>
  <c r="I17" i="23"/>
  <c r="C17" i="23"/>
  <c r="C18" i="23" s="1"/>
  <c r="C19" i="23" s="1"/>
  <c r="C20" i="23" s="1"/>
  <c r="C24" i="23" s="1"/>
  <c r="C25" i="23" s="1"/>
  <c r="L16" i="23"/>
  <c r="K16" i="23"/>
  <c r="J16" i="23"/>
  <c r="I16" i="23"/>
  <c r="M14" i="23"/>
  <c r="H14" i="23"/>
  <c r="G14" i="23"/>
  <c r="F14" i="23"/>
  <c r="L14" i="23" s="1"/>
  <c r="E14" i="23"/>
  <c r="K14" i="23" s="1"/>
  <c r="D14" i="23"/>
  <c r="L12" i="23"/>
  <c r="K12" i="23"/>
  <c r="J12" i="23"/>
  <c r="I12" i="23"/>
  <c r="L11" i="23"/>
  <c r="K11" i="23"/>
  <c r="J11" i="23"/>
  <c r="I11" i="23"/>
  <c r="L10" i="23"/>
  <c r="K10" i="23"/>
  <c r="J10" i="23"/>
  <c r="I10" i="23"/>
  <c r="L9" i="23"/>
  <c r="K9" i="23"/>
  <c r="J9" i="23"/>
  <c r="I9" i="23"/>
  <c r="L8" i="23"/>
  <c r="K8" i="23"/>
  <c r="J8" i="23"/>
  <c r="I8" i="23"/>
  <c r="M38" i="22"/>
  <c r="H38" i="22"/>
  <c r="F38" i="22"/>
  <c r="L38" i="22" s="1"/>
  <c r="E38" i="22"/>
  <c r="K38" i="22" s="1"/>
  <c r="D38" i="22"/>
  <c r="L36" i="22"/>
  <c r="K36" i="22"/>
  <c r="J36" i="22"/>
  <c r="I36" i="22"/>
  <c r="L35" i="22"/>
  <c r="K35" i="22"/>
  <c r="J35" i="22"/>
  <c r="I35" i="22"/>
  <c r="L34" i="22"/>
  <c r="K34" i="22"/>
  <c r="J34" i="22"/>
  <c r="I34" i="22"/>
  <c r="L33" i="22"/>
  <c r="K33" i="22"/>
  <c r="J33" i="22"/>
  <c r="I33" i="22"/>
  <c r="L32" i="22"/>
  <c r="K32" i="22"/>
  <c r="J32" i="22"/>
  <c r="I32" i="22"/>
  <c r="M30" i="22"/>
  <c r="H30" i="22"/>
  <c r="G30" i="22"/>
  <c r="F30" i="22"/>
  <c r="L30" i="22" s="1"/>
  <c r="E30" i="22"/>
  <c r="D30" i="22"/>
  <c r="L28" i="22"/>
  <c r="K28" i="22"/>
  <c r="J28" i="22"/>
  <c r="I28" i="22"/>
  <c r="L27" i="22"/>
  <c r="K27" i="22"/>
  <c r="J27" i="22"/>
  <c r="I27" i="22"/>
  <c r="L26" i="22"/>
  <c r="K26" i="22"/>
  <c r="J26" i="22"/>
  <c r="I26" i="22"/>
  <c r="L25" i="22"/>
  <c r="K25" i="22"/>
  <c r="J25" i="22"/>
  <c r="I25" i="22"/>
  <c r="L24" i="22"/>
  <c r="K24" i="22"/>
  <c r="J24" i="22"/>
  <c r="I24" i="22"/>
  <c r="M22" i="22"/>
  <c r="H22" i="22"/>
  <c r="G22" i="22"/>
  <c r="F22" i="22"/>
  <c r="L22" i="22" s="1"/>
  <c r="E22" i="22"/>
  <c r="K22" i="22" s="1"/>
  <c r="D22" i="22"/>
  <c r="L20" i="22"/>
  <c r="K20" i="22"/>
  <c r="J20" i="22"/>
  <c r="I20" i="22"/>
  <c r="L19" i="22"/>
  <c r="K19" i="22"/>
  <c r="J19" i="22"/>
  <c r="I19" i="22"/>
  <c r="L18" i="22"/>
  <c r="K18" i="22"/>
  <c r="J18" i="22"/>
  <c r="I18" i="22"/>
  <c r="L17" i="22"/>
  <c r="K17" i="22"/>
  <c r="J17" i="22"/>
  <c r="I17" i="22"/>
  <c r="L16" i="22"/>
  <c r="K16" i="22"/>
  <c r="J16" i="22"/>
  <c r="I16" i="22"/>
  <c r="M14" i="22"/>
  <c r="H14" i="22"/>
  <c r="G14" i="22"/>
  <c r="F14" i="22"/>
  <c r="E14" i="22"/>
  <c r="D14" i="22"/>
  <c r="L12" i="22"/>
  <c r="K12" i="22"/>
  <c r="J12" i="22"/>
  <c r="I12" i="22"/>
  <c r="L11" i="22"/>
  <c r="K11" i="22"/>
  <c r="J11" i="22"/>
  <c r="I11" i="22"/>
  <c r="L10" i="22"/>
  <c r="K10" i="22"/>
  <c r="J10" i="22"/>
  <c r="I10" i="22"/>
  <c r="L9" i="22"/>
  <c r="K9" i="22"/>
  <c r="J9" i="22"/>
  <c r="I9" i="22"/>
  <c r="C9" i="22"/>
  <c r="C10" i="22" s="1"/>
  <c r="C11" i="22" s="1"/>
  <c r="C12" i="22" s="1"/>
  <c r="C16" i="22" s="1"/>
  <c r="C17" i="22" s="1"/>
  <c r="C18" i="22" s="1"/>
  <c r="C19" i="22" s="1"/>
  <c r="C20" i="22" s="1"/>
  <c r="C24" i="22" s="1"/>
  <c r="C25" i="22" s="1"/>
  <c r="C26" i="22" s="1"/>
  <c r="C27" i="22" s="1"/>
  <c r="C28" i="22" s="1"/>
  <c r="C32" i="22" s="1"/>
  <c r="C33" i="22" s="1"/>
  <c r="C34" i="22" s="1"/>
  <c r="C35" i="22" s="1"/>
  <c r="C36" i="22" s="1"/>
  <c r="L8" i="22"/>
  <c r="K8" i="22"/>
  <c r="J8" i="22"/>
  <c r="I8" i="22"/>
  <c r="M46" i="21"/>
  <c r="H46" i="21"/>
  <c r="G46" i="21"/>
  <c r="F46" i="21"/>
  <c r="L46" i="21" s="1"/>
  <c r="E46" i="21"/>
  <c r="K46" i="21" s="1"/>
  <c r="D46" i="21"/>
  <c r="L41" i="21"/>
  <c r="K41" i="21"/>
  <c r="J41" i="21"/>
  <c r="I41" i="21"/>
  <c r="L40" i="21"/>
  <c r="K40" i="21"/>
  <c r="J40" i="21"/>
  <c r="I40" i="21"/>
  <c r="M38" i="21"/>
  <c r="H38" i="21"/>
  <c r="G38" i="21"/>
  <c r="F38" i="21"/>
  <c r="L38" i="21" s="1"/>
  <c r="E38" i="21"/>
  <c r="D38" i="21"/>
  <c r="L36" i="21"/>
  <c r="K36" i="21"/>
  <c r="J36" i="21"/>
  <c r="I36" i="21"/>
  <c r="L35" i="21"/>
  <c r="K35" i="21"/>
  <c r="J35" i="21"/>
  <c r="I35" i="21"/>
  <c r="L34" i="21"/>
  <c r="K34" i="21"/>
  <c r="J34" i="21"/>
  <c r="I34" i="21"/>
  <c r="L33" i="21"/>
  <c r="K33" i="21"/>
  <c r="J33" i="21"/>
  <c r="I33" i="21"/>
  <c r="L32" i="21"/>
  <c r="K32" i="21"/>
  <c r="J32" i="21"/>
  <c r="I32" i="21"/>
  <c r="M30" i="21"/>
  <c r="H30" i="21"/>
  <c r="G30" i="21"/>
  <c r="F30" i="21"/>
  <c r="L30" i="21" s="1"/>
  <c r="E30" i="21"/>
  <c r="K30" i="21" s="1"/>
  <c r="D30" i="21"/>
  <c r="L28" i="21"/>
  <c r="K28" i="21"/>
  <c r="J28" i="21"/>
  <c r="I28" i="21"/>
  <c r="L27" i="21"/>
  <c r="K27" i="21"/>
  <c r="J27" i="21"/>
  <c r="I27" i="21"/>
  <c r="L26" i="21"/>
  <c r="K26" i="21"/>
  <c r="J26" i="21"/>
  <c r="I26" i="21"/>
  <c r="L25" i="21"/>
  <c r="K25" i="21"/>
  <c r="J25" i="21"/>
  <c r="I25" i="21"/>
  <c r="L24" i="21"/>
  <c r="K24" i="21"/>
  <c r="J24" i="21"/>
  <c r="I24" i="21"/>
  <c r="M22" i="21"/>
  <c r="H22" i="21"/>
  <c r="G22" i="21"/>
  <c r="F22" i="21"/>
  <c r="L22" i="21" s="1"/>
  <c r="E22" i="21"/>
  <c r="K22" i="21" s="1"/>
  <c r="D22" i="21"/>
  <c r="L20" i="21"/>
  <c r="K20" i="21"/>
  <c r="J20" i="21"/>
  <c r="I20" i="21"/>
  <c r="L19" i="21"/>
  <c r="K19" i="21"/>
  <c r="J19" i="21"/>
  <c r="I19" i="21"/>
  <c r="L18" i="21"/>
  <c r="K18" i="21"/>
  <c r="J18" i="21"/>
  <c r="I18" i="21"/>
  <c r="L17" i="21"/>
  <c r="K17" i="21"/>
  <c r="J17" i="21"/>
  <c r="I17" i="21"/>
  <c r="L16" i="21"/>
  <c r="K16" i="21"/>
  <c r="J16" i="21"/>
  <c r="I16" i="21"/>
  <c r="M14" i="21"/>
  <c r="H14" i="21"/>
  <c r="G14" i="21"/>
  <c r="F14" i="21"/>
  <c r="E14" i="21"/>
  <c r="D14" i="21"/>
  <c r="C17" i="21"/>
  <c r="C18" i="21" s="1"/>
  <c r="C19" i="21" s="1"/>
  <c r="C20" i="21" s="1"/>
  <c r="C24" i="21" s="1"/>
  <c r="C25" i="21" s="1"/>
  <c r="C26" i="21" s="1"/>
  <c r="C27" i="21" s="1"/>
  <c r="C28" i="21" s="1"/>
  <c r="C32" i="21" s="1"/>
  <c r="C33" i="21" s="1"/>
  <c r="C34" i="21" s="1"/>
  <c r="C35" i="21" s="1"/>
  <c r="C36" i="21" s="1"/>
  <c r="C40" i="21" s="1"/>
  <c r="C41" i="21" s="1"/>
  <c r="C42" i="21" s="1"/>
  <c r="C43" i="21" s="1"/>
  <c r="C44" i="21" s="1"/>
  <c r="L8" i="21"/>
  <c r="K8" i="21"/>
  <c r="J8" i="21"/>
  <c r="I8" i="21"/>
  <c r="M38" i="20"/>
  <c r="H38" i="20"/>
  <c r="G38" i="20"/>
  <c r="F38" i="20"/>
  <c r="L38" i="20" s="1"/>
  <c r="E38" i="20"/>
  <c r="D38" i="20"/>
  <c r="L36" i="20"/>
  <c r="K36" i="20"/>
  <c r="J36" i="20"/>
  <c r="I36" i="20"/>
  <c r="L35" i="20"/>
  <c r="K35" i="20"/>
  <c r="J35" i="20"/>
  <c r="I35" i="20"/>
  <c r="L34" i="20"/>
  <c r="K34" i="20"/>
  <c r="J34" i="20"/>
  <c r="I34" i="20"/>
  <c r="L33" i="20"/>
  <c r="K33" i="20"/>
  <c r="J33" i="20"/>
  <c r="I33" i="20"/>
  <c r="L32" i="20"/>
  <c r="K32" i="20"/>
  <c r="J32" i="20"/>
  <c r="I32" i="20"/>
  <c r="M30" i="20"/>
  <c r="H30" i="20"/>
  <c r="G30" i="20"/>
  <c r="F30" i="20"/>
  <c r="E30" i="20"/>
  <c r="K30" i="20" s="1"/>
  <c r="D30" i="20"/>
  <c r="L28" i="20"/>
  <c r="K28" i="20"/>
  <c r="J28" i="20"/>
  <c r="I28" i="20"/>
  <c r="L27" i="20"/>
  <c r="K27" i="20"/>
  <c r="J27" i="20"/>
  <c r="I27" i="20"/>
  <c r="L26" i="20"/>
  <c r="K26" i="20"/>
  <c r="J26" i="20"/>
  <c r="I26" i="20"/>
  <c r="L25" i="20"/>
  <c r="K25" i="20"/>
  <c r="J25" i="20"/>
  <c r="I25" i="20"/>
  <c r="L24" i="20"/>
  <c r="K24" i="20"/>
  <c r="J24" i="20"/>
  <c r="I24" i="20"/>
  <c r="M22" i="20"/>
  <c r="H22" i="20"/>
  <c r="G22" i="20"/>
  <c r="F22" i="20"/>
  <c r="E22" i="20"/>
  <c r="D22" i="20"/>
  <c r="L20" i="20"/>
  <c r="K20" i="20"/>
  <c r="J20" i="20"/>
  <c r="I20" i="20"/>
  <c r="L19" i="20"/>
  <c r="K19" i="20"/>
  <c r="J19" i="20"/>
  <c r="I19" i="20"/>
  <c r="L18" i="20"/>
  <c r="K18" i="20"/>
  <c r="J18" i="20"/>
  <c r="I18" i="20"/>
  <c r="L17" i="20"/>
  <c r="K17" i="20"/>
  <c r="J17" i="20"/>
  <c r="I17" i="20"/>
  <c r="C17" i="20"/>
  <c r="C18" i="20" s="1"/>
  <c r="C19" i="20" s="1"/>
  <c r="C20" i="20" s="1"/>
  <c r="C24" i="20" s="1"/>
  <c r="C25" i="20" s="1"/>
  <c r="C26" i="20" s="1"/>
  <c r="C27" i="20" s="1"/>
  <c r="C28" i="20" s="1"/>
  <c r="C32" i="20" s="1"/>
  <c r="C33" i="20" s="1"/>
  <c r="C34" i="20" s="1"/>
  <c r="C35" i="20" s="1"/>
  <c r="C36" i="20" s="1"/>
  <c r="L16" i="20"/>
  <c r="K16" i="20"/>
  <c r="J16" i="20"/>
  <c r="I16" i="20"/>
  <c r="M14" i="20"/>
  <c r="H14" i="20"/>
  <c r="G14" i="20"/>
  <c r="F14" i="20"/>
  <c r="E14" i="20"/>
  <c r="J14" i="20" s="1"/>
  <c r="D14" i="20"/>
  <c r="I14" i="20"/>
  <c r="M45" i="19"/>
  <c r="L35" i="19"/>
  <c r="K35" i="19"/>
  <c r="J35" i="19"/>
  <c r="I35" i="19"/>
  <c r="L34" i="19"/>
  <c r="K34" i="19"/>
  <c r="J34" i="19"/>
  <c r="I34" i="19"/>
  <c r="L33" i="19"/>
  <c r="K33" i="19"/>
  <c r="J33" i="19"/>
  <c r="I33" i="19"/>
  <c r="L32" i="19"/>
  <c r="K32" i="19"/>
  <c r="J32" i="19"/>
  <c r="I32" i="19"/>
  <c r="M30" i="19"/>
  <c r="H30" i="19"/>
  <c r="G30" i="19"/>
  <c r="F30" i="19"/>
  <c r="L30" i="19" s="1"/>
  <c r="E30" i="19"/>
  <c r="K30" i="19" s="1"/>
  <c r="D30" i="19"/>
  <c r="L28" i="19"/>
  <c r="K28" i="19"/>
  <c r="J28" i="19"/>
  <c r="I28" i="19"/>
  <c r="L27" i="19"/>
  <c r="K27" i="19"/>
  <c r="J27" i="19"/>
  <c r="I27" i="19"/>
  <c r="L26" i="19"/>
  <c r="K26" i="19"/>
  <c r="J26" i="19"/>
  <c r="I26" i="19"/>
  <c r="L25" i="19"/>
  <c r="K25" i="19"/>
  <c r="J25" i="19"/>
  <c r="I25" i="19"/>
  <c r="L24" i="19"/>
  <c r="K24" i="19"/>
  <c r="J24" i="19"/>
  <c r="I24" i="19"/>
  <c r="M22" i="19"/>
  <c r="H22" i="19"/>
  <c r="G22" i="19"/>
  <c r="F22" i="19"/>
  <c r="L22" i="19" s="1"/>
  <c r="E22" i="19"/>
  <c r="D22" i="19"/>
  <c r="L20" i="19"/>
  <c r="K20" i="19"/>
  <c r="J20" i="19"/>
  <c r="I20" i="19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M14" i="19"/>
  <c r="H14" i="19"/>
  <c r="G14" i="19"/>
  <c r="F14" i="19"/>
  <c r="E14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C9" i="19"/>
  <c r="C10" i="19" s="1"/>
  <c r="C11" i="19" s="1"/>
  <c r="C12" i="19" s="1"/>
  <c r="C16" i="19" s="1"/>
  <c r="C17" i="19" s="1"/>
  <c r="C18" i="19" s="1"/>
  <c r="C19" i="19" s="1"/>
  <c r="C20" i="19" s="1"/>
  <c r="C24" i="19" s="1"/>
  <c r="C25" i="19" s="1"/>
  <c r="C26" i="19" s="1"/>
  <c r="C27" i="19" s="1"/>
  <c r="C28" i="19" s="1"/>
  <c r="C32" i="19" s="1"/>
  <c r="C33" i="19" s="1"/>
  <c r="C34" i="19" s="1"/>
  <c r="L8" i="19"/>
  <c r="K8" i="19"/>
  <c r="J8" i="19"/>
  <c r="I8" i="19"/>
  <c r="M38" i="18"/>
  <c r="H38" i="18"/>
  <c r="G38" i="18"/>
  <c r="F38" i="18"/>
  <c r="L38" i="18" s="1"/>
  <c r="E38" i="18"/>
  <c r="K38" i="18" s="1"/>
  <c r="D38" i="18"/>
  <c r="L36" i="18"/>
  <c r="K36" i="18"/>
  <c r="J36" i="18"/>
  <c r="I36" i="18"/>
  <c r="L35" i="18"/>
  <c r="K35" i="18"/>
  <c r="J35" i="18"/>
  <c r="I35" i="18"/>
  <c r="L34" i="18"/>
  <c r="K34" i="18"/>
  <c r="J34" i="18"/>
  <c r="I34" i="18"/>
  <c r="L33" i="18"/>
  <c r="K33" i="18"/>
  <c r="J33" i="18"/>
  <c r="I33" i="18"/>
  <c r="L32" i="18"/>
  <c r="K32" i="18"/>
  <c r="J32" i="18"/>
  <c r="I32" i="18"/>
  <c r="M30" i="18"/>
  <c r="H30" i="18"/>
  <c r="G30" i="18"/>
  <c r="F30" i="18"/>
  <c r="L30" i="18" s="1"/>
  <c r="E30" i="18"/>
  <c r="K30" i="18" s="1"/>
  <c r="D30" i="18"/>
  <c r="L28" i="18"/>
  <c r="K28" i="18"/>
  <c r="J28" i="18"/>
  <c r="I28" i="18"/>
  <c r="L27" i="18"/>
  <c r="K27" i="18"/>
  <c r="J27" i="18"/>
  <c r="I27" i="18"/>
  <c r="L26" i="18"/>
  <c r="K26" i="18"/>
  <c r="J26" i="18"/>
  <c r="I26" i="18"/>
  <c r="L25" i="18"/>
  <c r="K25" i="18"/>
  <c r="J25" i="18"/>
  <c r="I25" i="18"/>
  <c r="L24" i="18"/>
  <c r="K24" i="18"/>
  <c r="J24" i="18"/>
  <c r="I24" i="18"/>
  <c r="M22" i="18"/>
  <c r="H22" i="18"/>
  <c r="G22" i="18"/>
  <c r="F22" i="18"/>
  <c r="L22" i="18" s="1"/>
  <c r="E22" i="18"/>
  <c r="K22" i="18" s="1"/>
  <c r="D22" i="18"/>
  <c r="L20" i="18"/>
  <c r="K20" i="18"/>
  <c r="J20" i="18"/>
  <c r="I20" i="18"/>
  <c r="L19" i="18"/>
  <c r="K19" i="18"/>
  <c r="J19" i="18"/>
  <c r="I19" i="18"/>
  <c r="L18" i="18"/>
  <c r="K18" i="18"/>
  <c r="J18" i="18"/>
  <c r="I18" i="18"/>
  <c r="L17" i="18"/>
  <c r="K17" i="18"/>
  <c r="J17" i="18"/>
  <c r="I17" i="18"/>
  <c r="L16" i="18"/>
  <c r="K16" i="18"/>
  <c r="J16" i="18"/>
  <c r="I16" i="18"/>
  <c r="M14" i="18"/>
  <c r="H14" i="18"/>
  <c r="G14" i="18"/>
  <c r="F14" i="18"/>
  <c r="E14" i="18"/>
  <c r="D14" i="18"/>
  <c r="C17" i="18"/>
  <c r="C18" i="18" s="1"/>
  <c r="C19" i="18" s="1"/>
  <c r="C20" i="18" s="1"/>
  <c r="C24" i="18" s="1"/>
  <c r="C25" i="18" s="1"/>
  <c r="C26" i="18" s="1"/>
  <c r="C27" i="18" s="1"/>
  <c r="C28" i="18" s="1"/>
  <c r="C32" i="18" s="1"/>
  <c r="C33" i="18" s="1"/>
  <c r="C34" i="18" s="1"/>
  <c r="C35" i="18" s="1"/>
  <c r="C36" i="18" s="1"/>
  <c r="L8" i="18"/>
  <c r="K8" i="18"/>
  <c r="J8" i="18"/>
  <c r="I8" i="18"/>
  <c r="C12" i="1"/>
  <c r="C16" i="1" s="1"/>
  <c r="C17" i="1" s="1"/>
  <c r="C18" i="1" s="1"/>
  <c r="C19" i="1" s="1"/>
  <c r="C20" i="1" s="1"/>
  <c r="L34" i="17"/>
  <c r="K34" i="17"/>
  <c r="J34" i="17"/>
  <c r="I34" i="17"/>
  <c r="L33" i="17"/>
  <c r="K33" i="17"/>
  <c r="J33" i="17"/>
  <c r="I33" i="17"/>
  <c r="L32" i="17"/>
  <c r="K32" i="17"/>
  <c r="J32" i="17"/>
  <c r="I32" i="17"/>
  <c r="M30" i="17"/>
  <c r="H30" i="17"/>
  <c r="G30" i="17"/>
  <c r="F30" i="17"/>
  <c r="E30" i="17"/>
  <c r="D30" i="17"/>
  <c r="L28" i="17"/>
  <c r="K28" i="17"/>
  <c r="J28" i="17"/>
  <c r="I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M22" i="17"/>
  <c r="H22" i="17"/>
  <c r="G22" i="17"/>
  <c r="F22" i="17"/>
  <c r="E22" i="17"/>
  <c r="D22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L16" i="17"/>
  <c r="K16" i="17"/>
  <c r="J16" i="17"/>
  <c r="I16" i="17"/>
  <c r="M14" i="17"/>
  <c r="H14" i="17"/>
  <c r="G14" i="17"/>
  <c r="F14" i="17"/>
  <c r="E14" i="17"/>
  <c r="D14" i="17"/>
  <c r="D40" i="17" s="1"/>
  <c r="L11" i="17"/>
  <c r="K11" i="17"/>
  <c r="J11" i="17"/>
  <c r="I11" i="17"/>
  <c r="L10" i="17"/>
  <c r="K10" i="17"/>
  <c r="J10" i="17"/>
  <c r="I10" i="17"/>
  <c r="L9" i="17"/>
  <c r="K9" i="17"/>
  <c r="J9" i="17"/>
  <c r="I9" i="17"/>
  <c r="C9" i="17"/>
  <c r="C10" i="17" s="1"/>
  <c r="C11" i="17" s="1"/>
  <c r="C12" i="17" s="1"/>
  <c r="C16" i="17" s="1"/>
  <c r="L8" i="17"/>
  <c r="K8" i="17"/>
  <c r="J8" i="17"/>
  <c r="I8" i="17"/>
  <c r="M38" i="16"/>
  <c r="F38" i="16"/>
  <c r="E38" i="16"/>
  <c r="L34" i="16"/>
  <c r="K34" i="16"/>
  <c r="J34" i="16"/>
  <c r="I34" i="16"/>
  <c r="L33" i="16"/>
  <c r="K33" i="16"/>
  <c r="J33" i="16"/>
  <c r="I33" i="16"/>
  <c r="L32" i="16"/>
  <c r="K32" i="16"/>
  <c r="J32" i="16"/>
  <c r="I32" i="16"/>
  <c r="M30" i="16"/>
  <c r="H30" i="16"/>
  <c r="G30" i="16"/>
  <c r="F30" i="16"/>
  <c r="L30" i="16" s="1"/>
  <c r="E30" i="16"/>
  <c r="D30" i="16"/>
  <c r="L28" i="16"/>
  <c r="K28" i="16"/>
  <c r="J28" i="16"/>
  <c r="I28" i="16"/>
  <c r="L27" i="16"/>
  <c r="K27" i="16"/>
  <c r="J27" i="16"/>
  <c r="I27" i="16"/>
  <c r="L26" i="16"/>
  <c r="K26" i="16"/>
  <c r="J26" i="16"/>
  <c r="I26" i="16"/>
  <c r="L25" i="16"/>
  <c r="K25" i="16"/>
  <c r="J25" i="16"/>
  <c r="I25" i="16"/>
  <c r="L24" i="16"/>
  <c r="K24" i="16"/>
  <c r="J24" i="16"/>
  <c r="I24" i="16"/>
  <c r="M22" i="16"/>
  <c r="H22" i="16"/>
  <c r="G22" i="16"/>
  <c r="F22" i="16"/>
  <c r="L22" i="16" s="1"/>
  <c r="E22" i="16"/>
  <c r="K22" i="16" s="1"/>
  <c r="D22" i="16"/>
  <c r="L20" i="16"/>
  <c r="K20" i="16"/>
  <c r="J20" i="16"/>
  <c r="I20" i="16"/>
  <c r="L19" i="16"/>
  <c r="K19" i="16"/>
  <c r="J19" i="16"/>
  <c r="I19" i="16"/>
  <c r="L18" i="16"/>
  <c r="K18" i="16"/>
  <c r="J18" i="16"/>
  <c r="I18" i="16"/>
  <c r="L17" i="16"/>
  <c r="K17" i="16"/>
  <c r="J17" i="16"/>
  <c r="I17" i="16"/>
  <c r="L16" i="16"/>
  <c r="K16" i="16"/>
  <c r="J16" i="16"/>
  <c r="I16" i="16"/>
  <c r="M14" i="16"/>
  <c r="H14" i="16"/>
  <c r="G14" i="16"/>
  <c r="F14" i="16"/>
  <c r="E14" i="16"/>
  <c r="D14" i="16"/>
  <c r="L12" i="16"/>
  <c r="K12" i="16"/>
  <c r="I12" i="16"/>
  <c r="L11" i="16"/>
  <c r="K11" i="16"/>
  <c r="J11" i="16"/>
  <c r="I11" i="16"/>
  <c r="L9" i="16"/>
  <c r="K9" i="16"/>
  <c r="J9" i="16"/>
  <c r="I9" i="16"/>
  <c r="L8" i="16"/>
  <c r="K8" i="16"/>
  <c r="I8" i="16"/>
  <c r="E40" i="17" l="1"/>
  <c r="F40" i="17"/>
  <c r="G40" i="17"/>
  <c r="F5" i="14" s="1"/>
  <c r="H40" i="17"/>
  <c r="G5" i="14" s="1"/>
  <c r="L22" i="17"/>
  <c r="K22" i="17"/>
  <c r="J22" i="17"/>
  <c r="L30" i="17"/>
  <c r="I38" i="19"/>
  <c r="C35" i="19"/>
  <c r="C36" i="19" s="1"/>
  <c r="C40" i="19" s="1"/>
  <c r="C41" i="19" s="1"/>
  <c r="C42" i="19" s="1"/>
  <c r="C43" i="19" s="1"/>
  <c r="C44" i="19" s="1"/>
  <c r="E47" i="19"/>
  <c r="D40" i="20"/>
  <c r="D4" i="14"/>
  <c r="F40" i="20"/>
  <c r="I38" i="22"/>
  <c r="D47" i="19"/>
  <c r="I38" i="18"/>
  <c r="J22" i="25"/>
  <c r="L14" i="18"/>
  <c r="L40" i="18" s="1"/>
  <c r="F40" i="18"/>
  <c r="E40" i="20"/>
  <c r="J38" i="21"/>
  <c r="I30" i="23"/>
  <c r="G40" i="18"/>
  <c r="F6" i="14" s="1"/>
  <c r="F4" i="14"/>
  <c r="H40" i="18"/>
  <c r="G47" i="19"/>
  <c r="F7" i="14" s="1"/>
  <c r="G40" i="20"/>
  <c r="F8" i="14" s="1"/>
  <c r="K14" i="18"/>
  <c r="K40" i="18" s="1"/>
  <c r="E40" i="18"/>
  <c r="G4" i="14"/>
  <c r="H47" i="19"/>
  <c r="G7" i="14" s="1"/>
  <c r="H40" i="20"/>
  <c r="G40" i="22"/>
  <c r="F10" i="14" s="1"/>
  <c r="I38" i="23"/>
  <c r="C5" i="14"/>
  <c r="D5" i="14"/>
  <c r="D40" i="18"/>
  <c r="I30" i="18"/>
  <c r="I22" i="19"/>
  <c r="C11" i="16"/>
  <c r="C12" i="16" s="1"/>
  <c r="C16" i="16" s="1"/>
  <c r="C17" i="16" s="1"/>
  <c r="L14" i="16"/>
  <c r="G2" i="16"/>
  <c r="M4" i="14" s="1"/>
  <c r="K14" i="16"/>
  <c r="I38" i="20"/>
  <c r="C17" i="17"/>
  <c r="C18" i="17" s="1"/>
  <c r="C19" i="17" s="1"/>
  <c r="C20" i="17" s="1"/>
  <c r="C24" i="17" s="1"/>
  <c r="C25" i="17" s="1"/>
  <c r="C26" i="17" s="1"/>
  <c r="C27" i="17" s="1"/>
  <c r="C28" i="17" s="1"/>
  <c r="C32" i="17" s="1"/>
  <c r="C33" i="17" s="1"/>
  <c r="C34" i="17" s="1"/>
  <c r="C35" i="17" s="1"/>
  <c r="C36" i="17" s="1"/>
  <c r="M40" i="17"/>
  <c r="C24" i="1"/>
  <c r="C25" i="1" s="1"/>
  <c r="C26" i="1" s="1"/>
  <c r="C27" i="1" s="1"/>
  <c r="C28" i="1" s="1"/>
  <c r="C32" i="1" s="1"/>
  <c r="C33" i="1" s="1"/>
  <c r="C34" i="1" s="1"/>
  <c r="C35" i="1" s="1"/>
  <c r="C36" i="1" s="1"/>
  <c r="C40" i="1" s="1"/>
  <c r="C41" i="1" s="1"/>
  <c r="C42" i="1" s="1"/>
  <c r="C43" i="1" s="1"/>
  <c r="C44" i="1" s="1"/>
  <c r="M40" i="16"/>
  <c r="I22" i="25"/>
  <c r="J30" i="17"/>
  <c r="J14" i="21"/>
  <c r="D40" i="25"/>
  <c r="I30" i="26"/>
  <c r="I30" i="17"/>
  <c r="G40" i="25"/>
  <c r="J22" i="19"/>
  <c r="H40" i="25"/>
  <c r="G13" i="14" s="1"/>
  <c r="L14" i="19"/>
  <c r="L47" i="19" s="1"/>
  <c r="L14" i="20"/>
  <c r="K14" i="17"/>
  <c r="L14" i="22"/>
  <c r="L40" i="22" s="1"/>
  <c r="F40" i="22"/>
  <c r="K14" i="24"/>
  <c r="E40" i="24"/>
  <c r="D12" i="14" s="1"/>
  <c r="K14" i="21"/>
  <c r="K38" i="21"/>
  <c r="L14" i="24"/>
  <c r="L40" i="24" s="1"/>
  <c r="F40" i="24"/>
  <c r="J22" i="26"/>
  <c r="J38" i="20"/>
  <c r="D40" i="22"/>
  <c r="H40" i="22"/>
  <c r="J14" i="23"/>
  <c r="G40" i="24"/>
  <c r="F12" i="14" s="1"/>
  <c r="K14" i="25"/>
  <c r="E40" i="25"/>
  <c r="D13" i="14" s="1"/>
  <c r="L14" i="17"/>
  <c r="K14" i="19"/>
  <c r="K14" i="20"/>
  <c r="D8" i="14"/>
  <c r="M48" i="21"/>
  <c r="J14" i="22"/>
  <c r="E40" i="22"/>
  <c r="J30" i="22"/>
  <c r="D40" i="24"/>
  <c r="H40" i="24"/>
  <c r="L14" i="25"/>
  <c r="L40" i="25" s="1"/>
  <c r="K13" i="14" s="1"/>
  <c r="F40" i="25"/>
  <c r="J30" i="25"/>
  <c r="J14" i="25"/>
  <c r="I30" i="25"/>
  <c r="I30" i="24"/>
  <c r="J38" i="24"/>
  <c r="K38" i="24"/>
  <c r="I22" i="22"/>
  <c r="K38" i="20"/>
  <c r="M47" i="19"/>
  <c r="I22" i="18"/>
  <c r="J14" i="18"/>
  <c r="I14" i="17"/>
  <c r="K38" i="16"/>
  <c r="L38" i="16"/>
  <c r="J30" i="16"/>
  <c r="K30" i="16"/>
  <c r="I30" i="16"/>
  <c r="H48" i="23"/>
  <c r="G11" i="14" s="1"/>
  <c r="J46" i="23"/>
  <c r="E13" i="14"/>
  <c r="I14" i="19"/>
  <c r="M40" i="22"/>
  <c r="J22" i="18"/>
  <c r="I22" i="21"/>
  <c r="I14" i="22"/>
  <c r="E48" i="23"/>
  <c r="D11" i="14" s="1"/>
  <c r="I14" i="24"/>
  <c r="I22" i="24"/>
  <c r="F13" i="14"/>
  <c r="M40" i="18"/>
  <c r="J30" i="19"/>
  <c r="M40" i="20"/>
  <c r="H48" i="26"/>
  <c r="G14" i="14" s="1"/>
  <c r="I46" i="26"/>
  <c r="J22" i="16"/>
  <c r="K30" i="17"/>
  <c r="J38" i="18"/>
  <c r="K14" i="22"/>
  <c r="J38" i="22"/>
  <c r="D48" i="23"/>
  <c r="I22" i="23"/>
  <c r="J38" i="23"/>
  <c r="K22" i="25"/>
  <c r="I38" i="25"/>
  <c r="D6" i="14"/>
  <c r="G6" i="14"/>
  <c r="G8" i="14"/>
  <c r="I30" i="21"/>
  <c r="I38" i="21"/>
  <c r="I46" i="21"/>
  <c r="D10" i="14"/>
  <c r="I30" i="22"/>
  <c r="I38" i="24"/>
  <c r="K38" i="25"/>
  <c r="M48" i="26"/>
  <c r="I14" i="16"/>
  <c r="I30" i="19"/>
  <c r="G48" i="21"/>
  <c r="F9" i="14" s="1"/>
  <c r="F48" i="23"/>
  <c r="J22" i="23"/>
  <c r="G12" i="14"/>
  <c r="M40" i="25"/>
  <c r="I22" i="26"/>
  <c r="M40" i="24"/>
  <c r="I22" i="17"/>
  <c r="I14" i="18"/>
  <c r="K22" i="19"/>
  <c r="I30" i="20"/>
  <c r="H48" i="21"/>
  <c r="G9" i="14" s="1"/>
  <c r="G10" i="14"/>
  <c r="I14" i="23"/>
  <c r="M48" i="23"/>
  <c r="G48" i="23"/>
  <c r="F11" i="14" s="1"/>
  <c r="J14" i="24"/>
  <c r="I14" i="25"/>
  <c r="J30" i="26"/>
  <c r="E48" i="21"/>
  <c r="D9" i="14" s="1"/>
  <c r="L14" i="21"/>
  <c r="I14" i="21"/>
  <c r="D48" i="21"/>
  <c r="G2" i="21" s="1"/>
  <c r="J38" i="26"/>
  <c r="I38" i="26"/>
  <c r="F48" i="26"/>
  <c r="E14" i="14" s="1"/>
  <c r="E48" i="26"/>
  <c r="D14" i="14" s="1"/>
  <c r="D48" i="26"/>
  <c r="G2" i="26" s="1"/>
  <c r="G48" i="26"/>
  <c r="F14" i="14" s="1"/>
  <c r="I14" i="26"/>
  <c r="K14" i="26"/>
  <c r="K38" i="26"/>
  <c r="J46" i="26"/>
  <c r="J14" i="26"/>
  <c r="J22" i="24"/>
  <c r="J30" i="24"/>
  <c r="C26" i="23"/>
  <c r="C27" i="23" s="1"/>
  <c r="C28" i="23" s="1"/>
  <c r="C32" i="23" s="1"/>
  <c r="C33" i="23" s="1"/>
  <c r="C34" i="23" s="1"/>
  <c r="C35" i="23" s="1"/>
  <c r="C36" i="23" s="1"/>
  <c r="C40" i="23" s="1"/>
  <c r="C41" i="23" s="1"/>
  <c r="C42" i="23" s="1"/>
  <c r="C43" i="23" s="1"/>
  <c r="C44" i="23" s="1"/>
  <c r="K22" i="23"/>
  <c r="J30" i="23"/>
  <c r="K30" i="22"/>
  <c r="J22" i="22"/>
  <c r="F48" i="21"/>
  <c r="J22" i="21"/>
  <c r="J46" i="21"/>
  <c r="J30" i="21"/>
  <c r="L22" i="20"/>
  <c r="K22" i="20"/>
  <c r="I22" i="20"/>
  <c r="J22" i="20"/>
  <c r="J40" i="20" s="1"/>
  <c r="L30" i="20"/>
  <c r="J30" i="20"/>
  <c r="J14" i="19"/>
  <c r="J30" i="18"/>
  <c r="J14" i="17"/>
  <c r="I25" i="1"/>
  <c r="I20" i="1"/>
  <c r="I16" i="1"/>
  <c r="I17" i="1"/>
  <c r="I19" i="1"/>
  <c r="I10" i="1"/>
  <c r="K10" i="1"/>
  <c r="L10" i="1"/>
  <c r="I11" i="1"/>
  <c r="K11" i="1"/>
  <c r="L11" i="1"/>
  <c r="I12" i="1"/>
  <c r="K12" i="1"/>
  <c r="L12" i="1"/>
  <c r="K40" i="17" l="1"/>
  <c r="J40" i="17"/>
  <c r="L40" i="17"/>
  <c r="K5" i="14" s="1"/>
  <c r="I40" i="17"/>
  <c r="F2" i="17" s="1"/>
  <c r="K40" i="20"/>
  <c r="J8" i="14" s="1"/>
  <c r="F2" i="16"/>
  <c r="F2" i="1" s="1"/>
  <c r="J4" i="14"/>
  <c r="J47" i="19"/>
  <c r="I40" i="20"/>
  <c r="F2" i="20" s="1"/>
  <c r="I40" i="18"/>
  <c r="F2" i="18" s="1"/>
  <c r="I47" i="19"/>
  <c r="F2" i="19" s="1"/>
  <c r="L40" i="20"/>
  <c r="J40" i="25"/>
  <c r="J40" i="18"/>
  <c r="K4" i="14"/>
  <c r="K47" i="19"/>
  <c r="J7" i="14" s="1"/>
  <c r="J5" i="14"/>
  <c r="G2" i="17"/>
  <c r="M5" i="14" s="1"/>
  <c r="I48" i="21"/>
  <c r="H6" i="14"/>
  <c r="I48" i="23"/>
  <c r="F2" i="23" s="1"/>
  <c r="K40" i="22"/>
  <c r="J10" i="14" s="1"/>
  <c r="K48" i="21"/>
  <c r="J9" i="14" s="1"/>
  <c r="H9" i="14"/>
  <c r="I40" i="25"/>
  <c r="F2" i="25" s="1"/>
  <c r="J40" i="22"/>
  <c r="K40" i="25"/>
  <c r="J13" i="14" s="1"/>
  <c r="K40" i="24"/>
  <c r="J12" i="14" s="1"/>
  <c r="J40" i="24"/>
  <c r="I40" i="24"/>
  <c r="F2" i="24" s="1"/>
  <c r="I40" i="22"/>
  <c r="F2" i="22" s="1"/>
  <c r="J6" i="14"/>
  <c r="H4" i="14"/>
  <c r="H13" i="14"/>
  <c r="H11" i="14"/>
  <c r="J48" i="23"/>
  <c r="K48" i="23"/>
  <c r="J11" i="14" s="1"/>
  <c r="H8" i="14"/>
  <c r="H5" i="14"/>
  <c r="C4" i="14"/>
  <c r="I4" i="14" s="1"/>
  <c r="H12" i="14"/>
  <c r="E5" i="14"/>
  <c r="H10" i="14"/>
  <c r="L48" i="23"/>
  <c r="K11" i="14" s="1"/>
  <c r="E11" i="14"/>
  <c r="D7" i="14"/>
  <c r="G2" i="24"/>
  <c r="M12" i="14" s="1"/>
  <c r="C12" i="14"/>
  <c r="I12" i="14" s="1"/>
  <c r="K12" i="14"/>
  <c r="E12" i="14"/>
  <c r="G2" i="19"/>
  <c r="C7" i="14"/>
  <c r="G2" i="20"/>
  <c r="C8" i="14"/>
  <c r="I8" i="14" s="1"/>
  <c r="K48" i="26"/>
  <c r="J14" i="14" s="1"/>
  <c r="G2" i="25"/>
  <c r="M13" i="14" s="1"/>
  <c r="C13" i="14"/>
  <c r="I13" i="14" s="1"/>
  <c r="G2" i="22"/>
  <c r="M10" i="14" s="1"/>
  <c r="C10" i="14"/>
  <c r="I10" i="14" s="1"/>
  <c r="K7" i="14"/>
  <c r="E7" i="14"/>
  <c r="K6" i="14"/>
  <c r="E6" i="14"/>
  <c r="K10" i="14"/>
  <c r="E10" i="14"/>
  <c r="G2" i="23"/>
  <c r="C11" i="14"/>
  <c r="I11" i="14" s="1"/>
  <c r="H7" i="14"/>
  <c r="K8" i="14"/>
  <c r="E8" i="14"/>
  <c r="G2" i="18"/>
  <c r="M6" i="14" s="1"/>
  <c r="C6" i="14"/>
  <c r="I6" i="14" s="1"/>
  <c r="H14" i="14"/>
  <c r="I5" i="14"/>
  <c r="E4" i="14"/>
  <c r="L48" i="21"/>
  <c r="K9" i="14" s="1"/>
  <c r="E9" i="14"/>
  <c r="C9" i="14"/>
  <c r="I9" i="14" s="1"/>
  <c r="M9" i="14"/>
  <c r="I48" i="26"/>
  <c r="L48" i="26"/>
  <c r="K14" i="14" s="1"/>
  <c r="J48" i="26"/>
  <c r="C14" i="14"/>
  <c r="I14" i="14" s="1"/>
  <c r="J48" i="21"/>
  <c r="I18" i="1"/>
  <c r="I2" i="16" l="1"/>
  <c r="O4" i="14" s="1"/>
  <c r="M7" i="14"/>
  <c r="I2" i="19"/>
  <c r="K2" i="19" s="1"/>
  <c r="I7" i="14"/>
  <c r="F2" i="21"/>
  <c r="I2" i="21" s="1"/>
  <c r="F2" i="26"/>
  <c r="I2" i="26" s="1"/>
  <c r="I2" i="17"/>
  <c r="K2" i="17" s="1"/>
  <c r="I2" i="24"/>
  <c r="K2" i="24" s="1"/>
  <c r="I2" i="25"/>
  <c r="K2" i="25" s="1"/>
  <c r="I2" i="23"/>
  <c r="M11" i="14"/>
  <c r="I2" i="20"/>
  <c r="K2" i="20" s="1"/>
  <c r="M8" i="14"/>
  <c r="I2" i="18"/>
  <c r="I2" i="22"/>
  <c r="N5" i="14"/>
  <c r="M14" i="14"/>
  <c r="N9" i="14"/>
  <c r="L36" i="1"/>
  <c r="K36" i="1"/>
  <c r="L35" i="1"/>
  <c r="K35" i="1"/>
  <c r="L34" i="1"/>
  <c r="K34" i="1"/>
  <c r="L33" i="1"/>
  <c r="K33" i="1"/>
  <c r="L32" i="1"/>
  <c r="K32" i="1"/>
  <c r="L28" i="1"/>
  <c r="K28" i="1"/>
  <c r="L27" i="1"/>
  <c r="K27" i="1"/>
  <c r="L26" i="1"/>
  <c r="K26" i="1"/>
  <c r="L25" i="1"/>
  <c r="K25" i="1"/>
  <c r="L24" i="1"/>
  <c r="K24" i="1"/>
  <c r="L20" i="1"/>
  <c r="K20" i="1"/>
  <c r="L19" i="1"/>
  <c r="K19" i="1"/>
  <c r="L18" i="1"/>
  <c r="K18" i="1"/>
  <c r="L17" i="1"/>
  <c r="K17" i="1"/>
  <c r="L16" i="1"/>
  <c r="K16" i="1"/>
  <c r="K2" i="16" l="1"/>
  <c r="K1" i="16" s="1"/>
  <c r="K2" i="21"/>
  <c r="O9" i="14"/>
  <c r="K2" i="26"/>
  <c r="K1" i="26" s="1"/>
  <c r="O14" i="14"/>
  <c r="K1" i="25"/>
  <c r="K3" i="25"/>
  <c r="K1" i="24"/>
  <c r="K3" i="24"/>
  <c r="K1" i="19"/>
  <c r="K3" i="19"/>
  <c r="K1" i="17"/>
  <c r="K3" i="17"/>
  <c r="O5" i="14"/>
  <c r="O12" i="14"/>
  <c r="O7" i="14"/>
  <c r="O13" i="14"/>
  <c r="K2" i="22"/>
  <c r="O10" i="14"/>
  <c r="K2" i="23"/>
  <c r="O11" i="14"/>
  <c r="K2" i="18"/>
  <c r="O6" i="14"/>
  <c r="O8" i="14"/>
  <c r="N14" i="14"/>
  <c r="I36" i="1"/>
  <c r="J35" i="1"/>
  <c r="I35" i="1"/>
  <c r="J34" i="1"/>
  <c r="I34" i="1"/>
  <c r="J33" i="1"/>
  <c r="I33" i="1"/>
  <c r="J32" i="1"/>
  <c r="I32" i="1"/>
  <c r="M30" i="1"/>
  <c r="H30" i="1"/>
  <c r="G30" i="1"/>
  <c r="F30" i="1"/>
  <c r="L30" i="1" s="1"/>
  <c r="E30" i="1"/>
  <c r="D30" i="1"/>
  <c r="J28" i="1"/>
  <c r="I28" i="1"/>
  <c r="J27" i="1"/>
  <c r="I27" i="1"/>
  <c r="J26" i="1"/>
  <c r="I26" i="1"/>
  <c r="J25" i="1"/>
  <c r="J24" i="1"/>
  <c r="I24" i="1"/>
  <c r="M22" i="1"/>
  <c r="H22" i="1"/>
  <c r="G22" i="1"/>
  <c r="F22" i="1"/>
  <c r="E22" i="1"/>
  <c r="D22" i="1"/>
  <c r="J20" i="1"/>
  <c r="J19" i="1"/>
  <c r="J18" i="1"/>
  <c r="J17" i="1"/>
  <c r="I22" i="1"/>
  <c r="M14" i="1"/>
  <c r="H14" i="1"/>
  <c r="F14" i="1"/>
  <c r="K1" i="20" l="1"/>
  <c r="K3" i="20"/>
  <c r="I38" i="1"/>
  <c r="D48" i="1"/>
  <c r="G2" i="1" s="1"/>
  <c r="I2" i="1" s="1"/>
  <c r="E48" i="1"/>
  <c r="G48" i="1"/>
  <c r="F3" i="14" s="1"/>
  <c r="F48" i="1"/>
  <c r="E3" i="14" s="1"/>
  <c r="H48" i="1"/>
  <c r="G3" i="14" s="1"/>
  <c r="M48" i="1"/>
  <c r="K3" i="16"/>
  <c r="D3" i="14"/>
  <c r="K3" i="21"/>
  <c r="K1" i="21"/>
  <c r="K3" i="26"/>
  <c r="K1" i="23"/>
  <c r="K3" i="23"/>
  <c r="K1" i="22"/>
  <c r="K3" i="22"/>
  <c r="K1" i="18"/>
  <c r="K3" i="18"/>
  <c r="L14" i="1"/>
  <c r="J30" i="1"/>
  <c r="K30" i="1"/>
  <c r="K22" i="1"/>
  <c r="L22" i="1"/>
  <c r="K14" i="1"/>
  <c r="J22" i="1"/>
  <c r="J14" i="1"/>
  <c r="I14" i="1"/>
  <c r="I30" i="1"/>
  <c r="L48" i="1" l="1"/>
  <c r="K3" i="14" s="1"/>
  <c r="K48" i="1"/>
  <c r="J3" i="14" s="1"/>
  <c r="C3" i="14"/>
  <c r="I3" i="14" s="1"/>
  <c r="G15" i="14"/>
  <c r="H3" i="14"/>
  <c r="E15" i="14"/>
  <c r="K15" i="14" l="1"/>
  <c r="C15" i="14"/>
  <c r="I15" i="14" s="1"/>
  <c r="H15" i="14"/>
  <c r="F15" i="14"/>
  <c r="D15" i="14"/>
  <c r="J15" i="14" l="1"/>
  <c r="M3" i="14"/>
  <c r="M15" i="14" s="1"/>
  <c r="N3" i="14"/>
  <c r="K2" i="1"/>
  <c r="K1" i="1" s="1"/>
  <c r="K3" i="1" l="1"/>
  <c r="O3" i="14"/>
  <c r="O15" i="14" s="1"/>
  <c r="C18" i="16"/>
  <c r="C19" i="16" s="1"/>
  <c r="C20" i="16" s="1"/>
  <c r="C24" i="16" l="1"/>
  <c r="C25" i="16" s="1"/>
  <c r="C26" i="16" s="1"/>
  <c r="C27" i="16" s="1"/>
  <c r="C28" i="16" s="1"/>
  <c r="C32" i="16" s="1"/>
  <c r="C33" i="16" s="1"/>
  <c r="C34" i="16" s="1"/>
  <c r="C35" i="16" s="1"/>
  <c r="C36" i="16" s="1"/>
</calcChain>
</file>

<file path=xl/sharedStrings.xml><?xml version="1.0" encoding="utf-8"?>
<sst xmlns="http://schemas.openxmlformats.org/spreadsheetml/2006/main" count="611" uniqueCount="49">
  <si>
    <t>Diligencie unicamente las celdas verdes</t>
  </si>
  <si>
    <t>Total</t>
  </si>
  <si>
    <t>Comisiones</t>
  </si>
  <si>
    <t>Resultado</t>
  </si>
  <si>
    <t>Balance inicial</t>
  </si>
  <si>
    <t>Ganancia o perdida del mes</t>
  </si>
  <si>
    <t>Comision</t>
  </si>
  <si>
    <t>Cant. Contratos</t>
  </si>
  <si>
    <t>Riesgo por dia</t>
  </si>
  <si>
    <t>Fecha</t>
  </si>
  <si>
    <t>Total Trades</t>
  </si>
  <si>
    <t>#Ganados</t>
  </si>
  <si>
    <t>#Perdidos</t>
  </si>
  <si>
    <t>Puntos ganados</t>
  </si>
  <si>
    <t>Puntos perdidos</t>
  </si>
  <si>
    <t>Total puntos</t>
  </si>
  <si>
    <t>% Gan/Per</t>
  </si>
  <si>
    <t>Promedio ganancia</t>
  </si>
  <si>
    <t>Promedio pérdida</t>
  </si>
  <si>
    <t>Capturas</t>
  </si>
  <si>
    <t>Notas y comentarios</t>
  </si>
  <si>
    <t>Lunes</t>
  </si>
  <si>
    <t>Martes</t>
  </si>
  <si>
    <t>Miércoles</t>
  </si>
  <si>
    <t>Jueves</t>
  </si>
  <si>
    <t>Viernes</t>
  </si>
  <si>
    <t>Total semana</t>
  </si>
  <si>
    <t>Total mes</t>
  </si>
  <si>
    <t>Promedio Perdida</t>
  </si>
  <si>
    <t>Mes</t>
  </si>
  <si>
    <t>Promedio Pérdida</t>
  </si>
  <si>
    <t>Contratos</t>
  </si>
  <si>
    <t>TOTALES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</si>
  <si>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</si>
  <si>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</si>
  <si>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</si>
  <si>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</si>
  <si>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</si>
  <si>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</si>
  <si>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</si>
  <si>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</si>
  <si>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</si>
  <si>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</si>
  <si>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</si>
  <si>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</si>
  <si>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 Año</t>
  </si>
  <si>
    <t>30/12/2024</t>
  </si>
  <si>
    <t>31/12/2024</t>
  </si>
  <si>
    <t>TOTALES DEL AÑO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</si>
</sst>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m/d/yy;@"/>
    <numFmt numFmtId="168" formatCode="0.00_);[Red]\(0.00\)"/>
    <numFmt numFmtId="169" formatCode="d/mm/yyyy;@"/>
    <numFmt numFmtId="170" formatCode="dd/mm/yyyy;@"/>
    <numFmt numFmtId="171" formatCode="&quot;$&quot;\ #,##0.00"/>
    <numFmt numFmtId="172" formatCode="0_);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rgb="FFFFFF0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0"/>
      <name val="Calibri"/>
      <family val="2"/>
      <scheme val="minor"/>
    </font>
    <font>
      <b/>
      <sz val="10"/>
      <color theme="6" tint="0.39997558519241921"/>
      <name val="Times New Roman"/>
      <family val="1"/>
    </font>
    <font>
      <b/>
      <sz val="12"/>
      <color theme="6" tint="-0.499984740745262"/>
      <name val="Times New Roman"/>
      <family val="1"/>
    </font>
    <font>
      <b/>
      <sz val="12"/>
      <color theme="6" tint="0.39997558519241921"/>
      <name val="Times New Roman"/>
      <family val="1"/>
    </font>
    <font>
      <sz val="8"/>
      <name val="Calibri"/>
      <family val="2"/>
      <scheme val="minor"/>
    </font>
    <font>
      <b/>
      <sz val="10"/>
      <color theme="0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168" fontId="9" fillId="5" borderId="6" xfId="0" applyNumberFormat="1" applyFont="1" applyFill="1" applyBorder="1" applyAlignment="1">
      <alignment horizontal="center" vertical="center"/>
    </xf>
    <xf numFmtId="9" fontId="9" fillId="5" borderId="6" xfId="2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10" fillId="5" borderId="6" xfId="1" applyNumberFormat="1" applyFont="1" applyFill="1" applyBorder="1" applyAlignment="1">
      <alignment horizontal="center" vertical="center"/>
    </xf>
    <xf numFmtId="165" fontId="9" fillId="4" borderId="6" xfId="3" applyNumberFormat="1" applyFont="1" applyFill="1" applyBorder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68" fontId="5" fillId="3" borderId="0" xfId="0" applyNumberFormat="1" applyFont="1" applyFill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169" fontId="9" fillId="5" borderId="6" xfId="0" applyNumberFormat="1" applyFont="1" applyFill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9" fontId="5" fillId="3" borderId="0" xfId="0" applyNumberFormat="1" applyFont="1" applyFill="1" applyAlignment="1">
      <alignment horizontal="center" vertical="center"/>
    </xf>
    <xf numFmtId="170" fontId="9" fillId="5" borderId="6" xfId="0" applyNumberFormat="1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0" fontId="5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1" fontId="9" fillId="5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9" fontId="3" fillId="0" borderId="6" xfId="0" applyNumberFormat="1" applyFont="1" applyBorder="1" applyAlignment="1">
      <alignment horizontal="center" vertical="center"/>
    </xf>
    <xf numFmtId="1" fontId="3" fillId="4" borderId="6" xfId="0" applyNumberFormat="1" applyFont="1" applyFill="1" applyBorder="1" applyAlignment="1" applyProtection="1">
      <alignment horizontal="center" vertical="center"/>
      <protection locked="0"/>
    </xf>
    <xf numFmtId="2" fontId="3" fillId="4" borderId="6" xfId="0" applyNumberFormat="1" applyFont="1" applyFill="1" applyBorder="1" applyAlignment="1" applyProtection="1">
      <alignment horizontal="center" vertical="center"/>
      <protection locked="0"/>
    </xf>
    <xf numFmtId="168" fontId="4" fillId="2" borderId="6" xfId="0" applyNumberFormat="1" applyFont="1" applyFill="1" applyBorder="1" applyAlignment="1">
      <alignment horizontal="center" vertical="center"/>
    </xf>
    <xf numFmtId="9" fontId="4" fillId="2" borderId="6" xfId="2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168" fontId="3" fillId="0" borderId="6" xfId="1" applyNumberFormat="1" applyFont="1" applyBorder="1" applyAlignment="1">
      <alignment horizontal="center" vertical="center"/>
    </xf>
    <xf numFmtId="9" fontId="3" fillId="0" borderId="6" xfId="2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9" fontId="3" fillId="2" borderId="6" xfId="2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168" fontId="3" fillId="0" borderId="6" xfId="1" applyNumberFormat="1" applyFont="1" applyFill="1" applyBorder="1" applyAlignment="1">
      <alignment horizontal="center" vertical="center"/>
    </xf>
    <xf numFmtId="9" fontId="3" fillId="0" borderId="6" xfId="2" applyFont="1" applyFill="1" applyBorder="1" applyAlignment="1">
      <alignment horizontal="center" vertical="center"/>
    </xf>
    <xf numFmtId="170" fontId="3" fillId="0" borderId="6" xfId="0" applyNumberFormat="1" applyFont="1" applyBorder="1" applyAlignment="1">
      <alignment horizontal="center" vertical="center"/>
    </xf>
    <xf numFmtId="168" fontId="7" fillId="0" borderId="6" xfId="0" applyNumberFormat="1" applyFont="1" applyBorder="1" applyAlignment="1">
      <alignment horizontal="center" vertical="center"/>
    </xf>
    <xf numFmtId="9" fontId="7" fillId="0" borderId="6" xfId="2" applyFont="1" applyFill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8" fontId="7" fillId="0" borderId="6" xfId="1" applyNumberFormat="1" applyFont="1" applyFill="1" applyBorder="1" applyAlignment="1">
      <alignment horizontal="center" vertical="center"/>
    </xf>
    <xf numFmtId="168" fontId="4" fillId="0" borderId="6" xfId="0" applyNumberFormat="1" applyFont="1" applyBorder="1" applyAlignment="1">
      <alignment horizontal="center" vertical="center"/>
    </xf>
    <xf numFmtId="9" fontId="4" fillId="0" borderId="6" xfId="2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9" fontId="7" fillId="0" borderId="6" xfId="0" applyNumberFormat="1" applyFont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 applyProtection="1">
      <alignment horizontal="center" vertical="center"/>
      <protection locked="0"/>
    </xf>
    <xf numFmtId="2" fontId="7" fillId="4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71" fontId="10" fillId="5" borderId="6" xfId="1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6" xfId="1" applyNumberFormat="1" applyFont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68" fontId="12" fillId="3" borderId="0" xfId="0" applyNumberFormat="1" applyFont="1" applyFill="1" applyAlignment="1">
      <alignment horizontal="center" vertical="center"/>
    </xf>
    <xf numFmtId="9" fontId="12" fillId="3" borderId="0" xfId="2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1" fontId="12" fillId="3" borderId="0" xfId="0" applyNumberFormat="1" applyFont="1" applyFill="1" applyAlignment="1">
      <alignment horizontal="center" vertical="center"/>
    </xf>
    <xf numFmtId="171" fontId="12" fillId="3" borderId="0" xfId="0" applyNumberFormat="1" applyFont="1" applyFill="1" applyAlignment="1">
      <alignment horizontal="center" vertical="center" wrapText="1"/>
    </xf>
    <xf numFmtId="167" fontId="14" fillId="3" borderId="6" xfId="0" applyNumberFormat="1" applyFont="1" applyFill="1" applyBorder="1" applyAlignment="1">
      <alignment horizontal="center" vertical="center"/>
    </xf>
    <xf numFmtId="1" fontId="14" fillId="3" borderId="6" xfId="0" applyNumberFormat="1" applyFont="1" applyFill="1" applyBorder="1" applyAlignment="1">
      <alignment horizontal="center" vertical="center"/>
    </xf>
    <xf numFmtId="9" fontId="14" fillId="3" borderId="6" xfId="2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171" fontId="14" fillId="3" borderId="6" xfId="0" applyNumberFormat="1" applyFont="1" applyFill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169" fontId="16" fillId="3" borderId="0" xfId="0" applyNumberFormat="1" applyFont="1" applyFill="1" applyAlignment="1">
      <alignment horizontal="center" vertical="center"/>
    </xf>
    <xf numFmtId="169" fontId="17" fillId="3" borderId="0" xfId="0" applyNumberFormat="1" applyFont="1" applyFill="1" applyAlignment="1">
      <alignment horizontal="center" vertical="center"/>
    </xf>
    <xf numFmtId="1" fontId="17" fillId="3" borderId="0" xfId="0" applyNumberFormat="1" applyFont="1" applyFill="1" applyAlignment="1">
      <alignment horizontal="center" vertical="center"/>
    </xf>
    <xf numFmtId="2" fontId="17" fillId="3" borderId="0" xfId="0" applyNumberFormat="1" applyFont="1" applyFill="1" applyAlignment="1">
      <alignment horizontal="center" vertical="center"/>
    </xf>
    <xf numFmtId="168" fontId="17" fillId="3" borderId="0" xfId="0" applyNumberFormat="1" applyFont="1" applyFill="1" applyAlignment="1">
      <alignment horizontal="center" vertical="center"/>
    </xf>
    <xf numFmtId="9" fontId="17" fillId="3" borderId="0" xfId="0" applyNumberFormat="1" applyFont="1" applyFill="1" applyAlignment="1">
      <alignment horizontal="center" vertical="center"/>
    </xf>
    <xf numFmtId="1" fontId="16" fillId="3" borderId="0" xfId="0" applyNumberFormat="1" applyFont="1" applyFill="1" applyAlignment="1">
      <alignment horizontal="center" vertical="center"/>
    </xf>
    <xf numFmtId="168" fontId="16" fillId="3" borderId="0" xfId="0" applyNumberFormat="1" applyFont="1" applyFill="1" applyAlignment="1">
      <alignment horizontal="center" vertical="center"/>
    </xf>
    <xf numFmtId="9" fontId="16" fillId="3" borderId="0" xfId="2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72" fontId="9" fillId="5" borderId="6" xfId="2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14" fontId="9" fillId="6" borderId="6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68" fontId="9" fillId="5" borderId="10" xfId="0" applyNumberFormat="1" applyFont="1" applyFill="1" applyBorder="1" applyAlignment="1">
      <alignment horizontal="center" vertical="center"/>
    </xf>
    <xf numFmtId="168" fontId="9" fillId="5" borderId="11" xfId="0" applyNumberFormat="1" applyFont="1" applyFill="1" applyBorder="1" applyAlignment="1">
      <alignment horizontal="center" vertical="center"/>
    </xf>
    <xf numFmtId="168" fontId="9" fillId="5" borderId="12" xfId="0" applyNumberFormat="1" applyFont="1" applyFill="1" applyBorder="1" applyAlignment="1">
      <alignment horizontal="center" vertical="center"/>
    </xf>
    <xf numFmtId="14" fontId="9" fillId="6" borderId="13" xfId="0" applyNumberFormat="1" applyFont="1" applyFill="1" applyBorder="1" applyAlignment="1">
      <alignment horizontal="center" vertical="center"/>
    </xf>
    <xf numFmtId="14" fontId="9" fillId="6" borderId="14" xfId="0" applyNumberFormat="1" applyFont="1" applyFill="1" applyBorder="1" applyAlignment="1">
      <alignment horizontal="center" vertical="center"/>
    </xf>
    <xf numFmtId="14" fontId="9" fillId="6" borderId="15" xfId="0" applyNumberFormat="1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14" fontId="9" fillId="5" borderId="6" xfId="0" applyNumberFormat="1" applyFont="1" applyFill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8"/>
  <sheetViews>
    <sheetView topLeftCell="B1" zoomScale="110" zoomScaleNormal="110" workbookViewId="0">
      <pane ySplit="6" topLeftCell="A26" activePane="bottomLeft" state="frozen"/>
      <selection pane="bottomLeft" activeCell="G54" sqref="G54"/>
    </sheetView>
  </sheetViews>
  <sheetFormatPr baseColWidth="10" defaultColWidth="9.140625" defaultRowHeight="12.75" x14ac:dyDescent="0.25"/>
  <cols>
    <col min="1" max="1" width="3" style="1" hidden="1" customWidth="1"/>
    <col min="2" max="2" width="9.4257812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20.140625" style="1" customWidth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Feb!F2</f>
        <v>0</v>
      </c>
      <c r="G2" s="5">
        <f>-D48*D3*F3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18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41" t="s">
        <v>21</v>
      </c>
      <c r="C8" s="46" t="s">
        <v>46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v>0</v>
      </c>
      <c r="J8" s="55">
        <f>IF(SUM(E8:F8),E8/SUM(E8:F8), 0%)</f>
        <v>0</v>
      </c>
      <c r="K8" s="56">
        <f>IF(E8&gt;0, G8/E8,0)</f>
        <v>0</v>
      </c>
      <c r="L8" s="56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 t="s">
        <v>47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44">
        <v>0</v>
      </c>
      <c r="O9" s="131"/>
    </row>
    <row r="10" spans="1:17" ht="15" customHeight="1" x14ac:dyDescent="0.25">
      <c r="B10" s="41" t="s">
        <v>23</v>
      </c>
      <c r="C10" s="46">
        <v>45658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44">
        <v>0</v>
      </c>
      <c r="O10" s="131"/>
    </row>
    <row r="11" spans="1:17" ht="15" customHeight="1" x14ac:dyDescent="0.25">
      <c r="B11" s="41" t="s">
        <v>24</v>
      </c>
      <c r="C11" s="46">
        <f t="shared" ref="C11" si="0">C10+1</f>
        <v>45659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7">
        <f>G11-H11</f>
        <v>0</v>
      </c>
      <c r="J11" s="58">
        <f>IF(SUM(E11:F11),E11/SUM(E11:F11), 0%)</f>
        <v>0</v>
      </c>
      <c r="K11" s="59">
        <f>IF(E11&gt;0, G11/E11,0)</f>
        <v>0</v>
      </c>
      <c r="L11" s="59">
        <f>IF(F11&gt;0,H11/F11,0)</f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46">
        <f>C11+1</f>
        <v>45660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7">
        <f>G12-H12</f>
        <v>0</v>
      </c>
      <c r="J12" s="58">
        <f>IF(SUM(E12:F12),E12/SUM(E12:F12), 0%)</f>
        <v>0</v>
      </c>
      <c r="K12" s="59">
        <f>IF(E12&gt;0, G12/E12,0)</f>
        <v>0</v>
      </c>
      <c r="L12" s="59">
        <f>IF(F12&gt;0,H12/F12,0)</f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>SUM(D8:D12)</f>
        <v>0</v>
      </c>
      <c r="E14" s="19">
        <f>SUM(E8:E12)</f>
        <v>0</v>
      </c>
      <c r="F14" s="19">
        <f t="shared" ref="F14:I14" si="1">SUM(F8:F12)</f>
        <v>0</v>
      </c>
      <c r="G14" s="20">
        <f>SUM(G8:G12)</f>
        <v>0</v>
      </c>
      <c r="H14" s="20">
        <f t="shared" si="1"/>
        <v>0</v>
      </c>
      <c r="I14" s="21">
        <f t="shared" si="1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62">
        <f>C12+3</f>
        <v>45663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45664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45665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45666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45667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2">SUM(D16:D20)</f>
        <v>0</v>
      </c>
      <c r="E22" s="19">
        <f t="shared" si="2"/>
        <v>0</v>
      </c>
      <c r="F22" s="19">
        <f t="shared" si="2"/>
        <v>0</v>
      </c>
      <c r="G22" s="20">
        <f t="shared" si="2"/>
        <v>0</v>
      </c>
      <c r="H22" s="20">
        <f t="shared" si="2"/>
        <v>0</v>
      </c>
      <c r="I22" s="21">
        <f t="shared" si="2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45670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45671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45672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45673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45674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3">SUM(D24:D28)</f>
        <v>0</v>
      </c>
      <c r="E30" s="19">
        <f t="shared" si="3"/>
        <v>0</v>
      </c>
      <c r="F30" s="19">
        <f t="shared" si="3"/>
        <v>0</v>
      </c>
      <c r="G30" s="20">
        <f t="shared" si="3"/>
        <v>0</v>
      </c>
      <c r="H30" s="20">
        <f t="shared" si="3"/>
        <v>0</v>
      </c>
      <c r="I30" s="21">
        <f t="shared" si="3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45677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1:17" ht="15" customHeight="1" x14ac:dyDescent="0.25">
      <c r="B33" s="41" t="s">
        <v>22</v>
      </c>
      <c r="C33" s="46">
        <f>C32+1</f>
        <v>45678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1:17" ht="15" customHeight="1" x14ac:dyDescent="0.25">
      <c r="B34" s="41" t="s">
        <v>23</v>
      </c>
      <c r="C34" s="46">
        <f>C33+1</f>
        <v>45679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1:17" ht="15" customHeight="1" x14ac:dyDescent="0.25">
      <c r="B35" s="41" t="s">
        <v>24</v>
      </c>
      <c r="C35" s="46">
        <f>C34+1</f>
        <v>45680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1:17" ht="15.75" customHeight="1" thickBot="1" x14ac:dyDescent="0.3">
      <c r="B36" s="41" t="s">
        <v>25</v>
      </c>
      <c r="C36" s="46">
        <f>C35+1</f>
        <v>45681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1:17" x14ac:dyDescent="0.25">
      <c r="G37" s="16"/>
      <c r="H37" s="16"/>
    </row>
    <row r="38" spans="1:17" x14ac:dyDescent="0.25">
      <c r="C38" s="36" t="s">
        <v>26</v>
      </c>
      <c r="D38" s="19">
        <f t="shared" ref="D38:I38" si="4">SUM(D32:D36)</f>
        <v>0</v>
      </c>
      <c r="E38" s="19">
        <f t="shared" si="4"/>
        <v>0</v>
      </c>
      <c r="F38" s="19">
        <f t="shared" si="4"/>
        <v>0</v>
      </c>
      <c r="G38" s="20">
        <f t="shared" si="4"/>
        <v>0</v>
      </c>
      <c r="H38" s="20">
        <f t="shared" si="4"/>
        <v>0</v>
      </c>
      <c r="I38" s="21">
        <f t="shared" si="4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39" spans="1:17" ht="13.5" thickBot="1" x14ac:dyDescent="0.3">
      <c r="G39" s="16"/>
      <c r="H39" s="16"/>
    </row>
    <row r="40" spans="1:17" x14ac:dyDescent="0.25">
      <c r="A40" s="1">
        <v>4</v>
      </c>
      <c r="B40" s="41" t="s">
        <v>21</v>
      </c>
      <c r="C40" s="46">
        <f>C36+3</f>
        <v>45684</v>
      </c>
      <c r="D40" s="52">
        <v>0</v>
      </c>
      <c r="E40" s="52">
        <v>0</v>
      </c>
      <c r="F40" s="52">
        <v>0</v>
      </c>
      <c r="G40" s="53">
        <v>0</v>
      </c>
      <c r="H40" s="53">
        <v>0</v>
      </c>
      <c r="I40" s="54">
        <f>G40-H40</f>
        <v>0</v>
      </c>
      <c r="J40" s="55">
        <f>IF(SUM(E40:F40),E40/SUM(E40:F40), 0%)</f>
        <v>0</v>
      </c>
      <c r="K40" s="51">
        <f>IF(E40&gt;0, G40/E40,0)</f>
        <v>0</v>
      </c>
      <c r="L40" s="51">
        <f>IF(F40&gt;0,H40/F40,0)</f>
        <v>0</v>
      </c>
      <c r="M40" s="43">
        <v>0</v>
      </c>
      <c r="O40" s="130"/>
    </row>
    <row r="41" spans="1:17" ht="15" customHeight="1" x14ac:dyDescent="0.25">
      <c r="B41" s="41" t="s">
        <v>22</v>
      </c>
      <c r="C41" s="46">
        <f>C40+1</f>
        <v>45685</v>
      </c>
      <c r="D41" s="52">
        <v>0</v>
      </c>
      <c r="E41" s="52">
        <v>0</v>
      </c>
      <c r="F41" s="52">
        <v>0</v>
      </c>
      <c r="G41" s="53">
        <v>0</v>
      </c>
      <c r="H41" s="53">
        <v>0</v>
      </c>
      <c r="I41" s="54">
        <f>G41-H41</f>
        <v>0</v>
      </c>
      <c r="J41" s="55">
        <f>IF(SUM(E41:F41),E41/SUM(E41:F41), 0%)</f>
        <v>0</v>
      </c>
      <c r="K41" s="56">
        <f>IF(E41&gt;0, G41/E41,0)</f>
        <v>0</v>
      </c>
      <c r="L41" s="56">
        <f>IF(F41&gt;0,H41/F41,0)</f>
        <v>0</v>
      </c>
      <c r="M41" s="27">
        <v>0</v>
      </c>
      <c r="O41" s="131"/>
    </row>
    <row r="42" spans="1:17" ht="15" customHeight="1" x14ac:dyDescent="0.25">
      <c r="B42" s="41" t="s">
        <v>23</v>
      </c>
      <c r="C42" s="46">
        <f>C41+1</f>
        <v>45686</v>
      </c>
      <c r="D42" s="52">
        <v>0</v>
      </c>
      <c r="E42" s="52">
        <v>0</v>
      </c>
      <c r="F42" s="52">
        <v>0</v>
      </c>
      <c r="G42" s="53">
        <v>0</v>
      </c>
      <c r="H42" s="53">
        <v>0</v>
      </c>
      <c r="I42" s="54">
        <f>G42-H42</f>
        <v>0</v>
      </c>
      <c r="J42" s="55">
        <f>IF(SUM(E42:F42),E42/SUM(E42:F42), 0%)</f>
        <v>0</v>
      </c>
      <c r="K42" s="56">
        <f>IF(E42&gt;0, G42/E42,0)</f>
        <v>0</v>
      </c>
      <c r="L42" s="56">
        <f>IF(F42&gt;0,H42/F42,0)</f>
        <v>0</v>
      </c>
      <c r="M42" s="27">
        <v>0</v>
      </c>
      <c r="O42" s="131"/>
    </row>
    <row r="43" spans="1:17" ht="15" customHeight="1" x14ac:dyDescent="0.25">
      <c r="B43" s="41" t="s">
        <v>24</v>
      </c>
      <c r="C43" s="46">
        <f>C42+1</f>
        <v>45687</v>
      </c>
      <c r="D43" s="52">
        <v>0</v>
      </c>
      <c r="E43" s="52">
        <v>0</v>
      </c>
      <c r="F43" s="52">
        <v>0</v>
      </c>
      <c r="G43" s="53">
        <v>0</v>
      </c>
      <c r="H43" s="53">
        <v>0</v>
      </c>
      <c r="I43" s="54">
        <f>G43-H43</f>
        <v>0</v>
      </c>
      <c r="J43" s="55">
        <f>IF(SUM(E43:F43),E43/SUM(E43:F43), 0%)</f>
        <v>0</v>
      </c>
      <c r="K43" s="56">
        <f>IF(E43&gt;0, G43/E43,0)</f>
        <v>0</v>
      </c>
      <c r="L43" s="56">
        <f>IF(F43&gt;0,H43/F43,0)</f>
        <v>0</v>
      </c>
      <c r="M43" s="27">
        <v>0</v>
      </c>
      <c r="O43" s="131"/>
    </row>
    <row r="44" spans="1:17" ht="15.75" customHeight="1" thickBot="1" x14ac:dyDescent="0.3">
      <c r="B44" s="41" t="s">
        <v>25</v>
      </c>
      <c r="C44" s="46">
        <f>C43+1</f>
        <v>45688</v>
      </c>
      <c r="D44" s="52">
        <v>0</v>
      </c>
      <c r="E44" s="52">
        <v>0</v>
      </c>
      <c r="F44" s="52">
        <v>0</v>
      </c>
      <c r="G44" s="53">
        <v>0</v>
      </c>
      <c r="H44" s="53">
        <v>0</v>
      </c>
      <c r="I44" s="54">
        <f>G44-H44</f>
        <v>0</v>
      </c>
      <c r="J44" s="55">
        <f>IF(SUM(E44:F44),E44/SUM(E44:F44), 0%)</f>
        <v>0</v>
      </c>
      <c r="K44" s="56">
        <f>IF(E44&gt;0, G44/E44,0)</f>
        <v>0</v>
      </c>
      <c r="L44" s="56">
        <f>IF(F44&gt;0,H44/F44,0)</f>
        <v>0</v>
      </c>
      <c r="M44" s="29">
        <v>0</v>
      </c>
      <c r="O44" s="132"/>
    </row>
    <row r="45" spans="1:17" x14ac:dyDescent="0.25">
      <c r="G45" s="16"/>
      <c r="H45" s="16"/>
    </row>
    <row r="46" spans="1:17" x14ac:dyDescent="0.25">
      <c r="C46" s="36" t="s">
        <v>26</v>
      </c>
      <c r="D46" s="19">
        <f t="shared" ref="D46:I46" si="5">SUM(D40:D45)</f>
        <v>0</v>
      </c>
      <c r="E46" s="19">
        <f t="shared" si="5"/>
        <v>0</v>
      </c>
      <c r="F46" s="19">
        <f t="shared" si="5"/>
        <v>0</v>
      </c>
      <c r="G46" s="20">
        <f t="shared" si="5"/>
        <v>0</v>
      </c>
      <c r="H46" s="20">
        <f t="shared" si="5"/>
        <v>0</v>
      </c>
      <c r="I46" s="21">
        <f t="shared" si="5"/>
        <v>0</v>
      </c>
      <c r="J46" s="22">
        <f>IF(SUM(E46:F46),E46/SUM(E46:F46), 0%)</f>
        <v>0</v>
      </c>
      <c r="K46" s="20">
        <f>IF(E46&gt;0, G46/E46,0)</f>
        <v>0</v>
      </c>
      <c r="L46" s="20">
        <f>IF(F46&gt;0,H46/F46,0)</f>
        <v>0</v>
      </c>
      <c r="M46" s="23">
        <f>SUM(M32:M36)</f>
        <v>0</v>
      </c>
      <c r="N46" s="24"/>
      <c r="O46" s="26"/>
      <c r="P46" s="26"/>
    </row>
    <row r="47" spans="1:17" x14ac:dyDescent="0.25">
      <c r="C47" s="105"/>
      <c r="D47" s="106"/>
      <c r="E47" s="106"/>
      <c r="F47" s="106"/>
      <c r="G47" s="107"/>
      <c r="H47" s="107"/>
      <c r="I47" s="108"/>
      <c r="J47" s="109"/>
      <c r="K47" s="107"/>
      <c r="L47" s="107"/>
      <c r="M47" s="110"/>
      <c r="N47" s="110"/>
      <c r="O47" s="112"/>
      <c r="P47" s="112"/>
    </row>
    <row r="48" spans="1:17" ht="14.25" x14ac:dyDescent="0.25">
      <c r="C48" s="115" t="s">
        <v>27</v>
      </c>
      <c r="D48" s="116">
        <f>D14+D22+D46+D30</f>
        <v>0</v>
      </c>
      <c r="E48" s="116">
        <f>E14+E22+E46+E30</f>
        <v>0</v>
      </c>
      <c r="F48" s="116">
        <f>F14+F22+F46+F30</f>
        <v>0</v>
      </c>
      <c r="G48" s="117">
        <f>G14+G22+G46+G30</f>
        <v>0</v>
      </c>
      <c r="H48" s="117">
        <f>H14+H22+H46+H30</f>
        <v>0</v>
      </c>
      <c r="I48" s="118">
        <f>I14+I22+I46+I30+I38</f>
        <v>0</v>
      </c>
      <c r="J48" s="119">
        <f>J14+J22+J46+J30+J38</f>
        <v>0</v>
      </c>
      <c r="K48" s="117">
        <f>K14+K22+K46+K30</f>
        <v>0</v>
      </c>
      <c r="L48" s="117">
        <f>L14+L22+L46+L30</f>
        <v>0</v>
      </c>
      <c r="M48" s="30" t="e">
        <f>M14+M22+M30+M46+#REF!</f>
        <v>#REF!</v>
      </c>
      <c r="N48" s="31"/>
    </row>
  </sheetData>
  <mergeCells count="8">
    <mergeCell ref="O40:O44"/>
    <mergeCell ref="C1:E1"/>
    <mergeCell ref="C2:E2"/>
    <mergeCell ref="O32:O36"/>
    <mergeCell ref="O8:O12"/>
    <mergeCell ref="O16:O20"/>
    <mergeCell ref="O24:O28"/>
    <mergeCell ref="H1:H3"/>
  </mergeCells>
  <phoneticPr fontId="15" type="noConversion"/>
  <pageMargins left="0.7" right="0.7" top="0.75" bottom="0.75" header="0.3" footer="0.3"/>
  <pageSetup orientation="portrait" r:id="rId1"/>
  <ignoredErrors>
    <ignoredError sqref="J13:J15 J17:J35 J3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40"/>
  <sheetViews>
    <sheetView topLeftCell="B1" workbookViewId="0">
      <pane ySplit="6" topLeftCell="A7" activePane="bottomLeft" state="frozen"/>
      <selection pane="bottomLeft" activeCell="C9" sqref="C9"/>
    </sheetView>
  </sheetViews>
  <sheetFormatPr baseColWidth="10" defaultColWidth="9.140625" defaultRowHeight="12.75" x14ac:dyDescent="0.25"/>
  <cols>
    <col min="1" max="1" width="3" style="1" customWidth="1"/>
    <col min="2" max="2" width="9.42578125" style="40" bestFit="1" customWidth="1"/>
    <col min="3" max="3" width="13.570312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41" t="s">
        <v>21</v>
      </c>
      <c r="C8" s="46">
        <v>45936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6">
        <f>IF(E8&gt;0, G8/E8,0)</f>
        <v>0</v>
      </c>
      <c r="L8" s="56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C8+1</f>
        <v>45937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44">
        <v>0</v>
      </c>
      <c r="O9" s="131"/>
    </row>
    <row r="10" spans="1:17" ht="15" customHeight="1" x14ac:dyDescent="0.25">
      <c r="B10" s="41" t="s">
        <v>23</v>
      </c>
      <c r="C10" s="46">
        <f t="shared" ref="C10:C12" si="0">C9+1</f>
        <v>45938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44">
        <v>0</v>
      </c>
      <c r="O10" s="131"/>
    </row>
    <row r="11" spans="1:17" ht="15" customHeight="1" x14ac:dyDescent="0.25">
      <c r="B11" s="41" t="s">
        <v>24</v>
      </c>
      <c r="C11" s="46">
        <f t="shared" si="0"/>
        <v>45939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7">
        <f>G11-H11</f>
        <v>0</v>
      </c>
      <c r="J11" s="58">
        <f>IF(SUM(E11:F11),E11/SUM(E11:F11), 0%)</f>
        <v>0</v>
      </c>
      <c r="K11" s="59">
        <f>IF(E11&gt;0, G11/E11,0)</f>
        <v>0</v>
      </c>
      <c r="L11" s="59">
        <f>IF(F11&gt;0,H11/F11,0)</f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46">
        <f t="shared" si="0"/>
        <v>45940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7">
        <f>G12-H12</f>
        <v>0</v>
      </c>
      <c r="J12" s="58">
        <f>IF(SUM(E12:F12),E12/SUM(E12:F12), 0%)</f>
        <v>0</v>
      </c>
      <c r="K12" s="59">
        <f>IF(E12&gt;0, G12/E12,0)</f>
        <v>0</v>
      </c>
      <c r="L12" s="59">
        <f>IF(F12&gt;0,H12/F12,0)</f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1">SUM(D8:D12)</f>
        <v>0</v>
      </c>
      <c r="E14" s="19">
        <f t="shared" si="1"/>
        <v>0</v>
      </c>
      <c r="F14" s="19">
        <f t="shared" si="1"/>
        <v>0</v>
      </c>
      <c r="G14" s="20">
        <f t="shared" si="1"/>
        <v>0</v>
      </c>
      <c r="H14" s="20">
        <f t="shared" si="1"/>
        <v>0</v>
      </c>
      <c r="I14" s="21">
        <f t="shared" si="1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46">
        <f>+C12+3</f>
        <v>45943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45944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45945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45946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45947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2">SUM(D16:D20)</f>
        <v>0</v>
      </c>
      <c r="E22" s="19">
        <f t="shared" si="2"/>
        <v>0</v>
      </c>
      <c r="F22" s="19">
        <f t="shared" si="2"/>
        <v>0</v>
      </c>
      <c r="G22" s="20">
        <f t="shared" si="2"/>
        <v>0</v>
      </c>
      <c r="H22" s="20">
        <f t="shared" si="2"/>
        <v>0</v>
      </c>
      <c r="I22" s="21">
        <f t="shared" si="2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45950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45951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45952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45953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45954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3">SUM(D24:D28)</f>
        <v>0</v>
      </c>
      <c r="E30" s="19">
        <f t="shared" si="3"/>
        <v>0</v>
      </c>
      <c r="F30" s="19">
        <f t="shared" si="3"/>
        <v>0</v>
      </c>
      <c r="G30" s="20">
        <f t="shared" si="3"/>
        <v>0</v>
      </c>
      <c r="H30" s="20">
        <f t="shared" si="3"/>
        <v>0</v>
      </c>
      <c r="I30" s="21">
        <f t="shared" si="3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45957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46">
        <f>C32+1</f>
        <v>45958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46">
        <f>C33+1</f>
        <v>45959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41" t="s">
        <v>24</v>
      </c>
      <c r="C35" s="46">
        <f>C34+1</f>
        <v>45960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2:17" ht="15.75" customHeight="1" thickBot="1" x14ac:dyDescent="0.3">
      <c r="B36" s="41" t="s">
        <v>25</v>
      </c>
      <c r="C36" s="46">
        <f>C35+1</f>
        <v>45961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6" t="s">
        <v>26</v>
      </c>
      <c r="D38" s="19">
        <f t="shared" ref="D38:I38" si="4">SUM(D32:D36)</f>
        <v>0</v>
      </c>
      <c r="E38" s="19">
        <f t="shared" si="4"/>
        <v>0</v>
      </c>
      <c r="F38" s="19">
        <f t="shared" si="4"/>
        <v>0</v>
      </c>
      <c r="G38" s="20">
        <f t="shared" si="4"/>
        <v>0</v>
      </c>
      <c r="H38" s="20">
        <f t="shared" si="4"/>
        <v>0</v>
      </c>
      <c r="I38" s="21">
        <f t="shared" si="4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40" spans="2:17" ht="14.25" x14ac:dyDescent="0.25">
      <c r="C40" s="115" t="s">
        <v>27</v>
      </c>
      <c r="D40" s="116">
        <f>D14+D22+D38+D30</f>
        <v>0</v>
      </c>
      <c r="E40" s="116">
        <f t="shared" ref="E40:L40" si="5">E14+E22+E38+E30</f>
        <v>0</v>
      </c>
      <c r="F40" s="116">
        <f t="shared" si="5"/>
        <v>0</v>
      </c>
      <c r="G40" s="117">
        <f t="shared" si="5"/>
        <v>0</v>
      </c>
      <c r="H40" s="117">
        <f t="shared" si="5"/>
        <v>0</v>
      </c>
      <c r="I40" s="118">
        <f t="shared" si="5"/>
        <v>0</v>
      </c>
      <c r="J40" s="119">
        <f t="shared" si="5"/>
        <v>0</v>
      </c>
      <c r="K40" s="117">
        <f t="shared" si="5"/>
        <v>0</v>
      </c>
      <c r="L40" s="117">
        <f t="shared" si="5"/>
        <v>0</v>
      </c>
      <c r="M40" s="30" t="e">
        <f>M14+M22+M30+M38+#REF!</f>
        <v>#REF!</v>
      </c>
      <c r="N40" s="31"/>
      <c r="O40" s="32"/>
    </row>
  </sheetData>
  <mergeCells count="7">
    <mergeCell ref="O32:O36"/>
    <mergeCell ref="H1:H3"/>
    <mergeCell ref="C1:E1"/>
    <mergeCell ref="C2:E2"/>
    <mergeCell ref="O8:O12"/>
    <mergeCell ref="O16:O20"/>
    <mergeCell ref="O24:O28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40"/>
  <sheetViews>
    <sheetView workbookViewId="0">
      <pane ySplit="6" topLeftCell="A7" activePane="bottomLeft" state="frozen"/>
      <selection pane="bottomLeft" activeCell="C9" sqref="C9"/>
    </sheetView>
  </sheetViews>
  <sheetFormatPr baseColWidth="10" defaultColWidth="9.140625" defaultRowHeight="12.75" x14ac:dyDescent="0.25"/>
  <cols>
    <col min="1" max="1" width="3" style="1" hidden="1" customWidth="1"/>
    <col min="2" max="2" width="9.42578125" style="40" bestFit="1" customWidth="1"/>
    <col min="3" max="3" width="13.570312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20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1" t="s">
        <v>15</v>
      </c>
      <c r="J6" s="122" t="s">
        <v>16</v>
      </c>
      <c r="K6" s="123" t="s">
        <v>17</v>
      </c>
      <c r="L6" s="123" t="s">
        <v>28</v>
      </c>
      <c r="M6" s="9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2</v>
      </c>
      <c r="B8" s="41" t="s">
        <v>21</v>
      </c>
      <c r="C8" s="46">
        <v>45964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C8+1</f>
        <v>45965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27">
        <v>0</v>
      </c>
      <c r="O9" s="131"/>
      <c r="Q9" s="28"/>
    </row>
    <row r="10" spans="1:17" ht="15" customHeight="1" x14ac:dyDescent="0.25">
      <c r="B10" s="41" t="s">
        <v>23</v>
      </c>
      <c r="C10" s="46">
        <f>C9+1</f>
        <v>45966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27">
        <v>0</v>
      </c>
      <c r="O10" s="131"/>
    </row>
    <row r="11" spans="1:17" ht="15" customHeight="1" x14ac:dyDescent="0.25">
      <c r="B11" s="41" t="s">
        <v>24</v>
      </c>
      <c r="C11" s="46">
        <f>C10+1</f>
        <v>45967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4">
        <f>G11-H11</f>
        <v>0</v>
      </c>
      <c r="J11" s="55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27">
        <v>0</v>
      </c>
      <c r="O11" s="131"/>
    </row>
    <row r="12" spans="1:17" ht="15.75" customHeight="1" thickBot="1" x14ac:dyDescent="0.3">
      <c r="B12" s="41" t="s">
        <v>25</v>
      </c>
      <c r="C12" s="46">
        <f>C11+1</f>
        <v>45968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4">
        <f>G12-H12</f>
        <v>0</v>
      </c>
      <c r="J12" s="55">
        <f>IF(SUM(E12:F12),E12/SUM(E12:F12), 0%)</f>
        <v>0</v>
      </c>
      <c r="K12" s="56">
        <f>IF(E12&gt;0, G12/E12,0)</f>
        <v>0</v>
      </c>
      <c r="L12" s="56">
        <f>IF(F12&gt;0,H12/F12,0)</f>
        <v>0</v>
      </c>
      <c r="M12" s="29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0">SUM(D8:D12)</f>
        <v>0</v>
      </c>
      <c r="E14" s="19">
        <f t="shared" si="0"/>
        <v>0</v>
      </c>
      <c r="F14" s="19">
        <f t="shared" si="0"/>
        <v>0</v>
      </c>
      <c r="G14" s="20">
        <f t="shared" si="0"/>
        <v>0</v>
      </c>
      <c r="H14" s="20">
        <f t="shared" si="0"/>
        <v>0</v>
      </c>
      <c r="I14" s="21">
        <f t="shared" si="0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3</v>
      </c>
      <c r="B16" s="41" t="s">
        <v>21</v>
      </c>
      <c r="C16" s="46">
        <f>C12+3</f>
        <v>45971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45972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</row>
    <row r="18" spans="1:17" ht="15" customHeight="1" x14ac:dyDescent="0.25">
      <c r="B18" s="41" t="s">
        <v>23</v>
      </c>
      <c r="C18" s="46">
        <f>C17+1</f>
        <v>45973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45974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45975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1">SUM(D16:D20)</f>
        <v>0</v>
      </c>
      <c r="E22" s="19">
        <f t="shared" si="1"/>
        <v>0</v>
      </c>
      <c r="F22" s="19">
        <f t="shared" si="1"/>
        <v>0</v>
      </c>
      <c r="G22" s="20">
        <f t="shared" si="1"/>
        <v>0</v>
      </c>
      <c r="H22" s="20">
        <f t="shared" si="1"/>
        <v>0</v>
      </c>
      <c r="I22" s="21">
        <f t="shared" si="1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4</v>
      </c>
      <c r="B24" s="41" t="s">
        <v>21</v>
      </c>
      <c r="C24" s="46">
        <f>C20+3</f>
        <v>45978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45979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45980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45981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45982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2">SUM(D24:D28)</f>
        <v>0</v>
      </c>
      <c r="E30" s="19">
        <f t="shared" si="2"/>
        <v>0</v>
      </c>
      <c r="F30" s="19">
        <f t="shared" si="2"/>
        <v>0</v>
      </c>
      <c r="G30" s="20">
        <f t="shared" si="2"/>
        <v>0</v>
      </c>
      <c r="H30" s="20">
        <f t="shared" si="2"/>
        <v>0</v>
      </c>
      <c r="I30" s="21">
        <f t="shared" si="2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5</v>
      </c>
      <c r="B32" s="41" t="s">
        <v>21</v>
      </c>
      <c r="C32" s="46">
        <f>C28+3</f>
        <v>45985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46">
        <f>C32+1</f>
        <v>45986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46">
        <f>C33+1</f>
        <v>45987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70" t="s">
        <v>24</v>
      </c>
      <c r="C35" s="71">
        <f>+C34+1</f>
        <v>45988</v>
      </c>
      <c r="D35" s="72">
        <v>0</v>
      </c>
      <c r="E35" s="72">
        <v>0</v>
      </c>
      <c r="F35" s="72">
        <v>0</v>
      </c>
      <c r="G35" s="73">
        <v>0</v>
      </c>
      <c r="H35" s="73">
        <v>0</v>
      </c>
      <c r="I35" s="66">
        <f>G35-H35</f>
        <v>0</v>
      </c>
      <c r="J35" s="64">
        <f>IF(SUM(E35:F35),E35/SUM(E35:F35), 0%)</f>
        <v>0</v>
      </c>
      <c r="K35" s="65">
        <f>IF(E35&gt;0, G35/E35,0)</f>
        <v>0</v>
      </c>
      <c r="L35" s="65">
        <f>IF(F35&gt;0,H35/F35,0)</f>
        <v>0</v>
      </c>
      <c r="M35" s="27">
        <v>0</v>
      </c>
      <c r="O35" s="131"/>
    </row>
    <row r="36" spans="2:17" ht="15.75" customHeight="1" thickBot="1" x14ac:dyDescent="0.3">
      <c r="B36" s="70" t="s">
        <v>25</v>
      </c>
      <c r="C36" s="71">
        <f>+C35+1</f>
        <v>45989</v>
      </c>
      <c r="D36" s="72">
        <v>0</v>
      </c>
      <c r="E36" s="72">
        <v>0</v>
      </c>
      <c r="F36" s="72">
        <v>0</v>
      </c>
      <c r="G36" s="73">
        <v>0</v>
      </c>
      <c r="H36" s="73">
        <v>0</v>
      </c>
      <c r="I36" s="66">
        <f>G36-H36</f>
        <v>0</v>
      </c>
      <c r="J36" s="64">
        <f>IF(SUM(E36:F36),E36/SUM(E36:F36), 0%)</f>
        <v>0</v>
      </c>
      <c r="K36" s="65">
        <f>IF(E36&gt;0, G36/E36,0)</f>
        <v>0</v>
      </c>
      <c r="L36" s="65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6" t="s">
        <v>26</v>
      </c>
      <c r="D38" s="19">
        <f t="shared" ref="D38:I38" si="3">SUM(D32:D36)</f>
        <v>0</v>
      </c>
      <c r="E38" s="19">
        <f t="shared" si="3"/>
        <v>0</v>
      </c>
      <c r="F38" s="19">
        <f t="shared" si="3"/>
        <v>0</v>
      </c>
      <c r="G38" s="20">
        <f t="shared" si="3"/>
        <v>0</v>
      </c>
      <c r="H38" s="20">
        <f t="shared" si="3"/>
        <v>0</v>
      </c>
      <c r="I38" s="21">
        <f t="shared" si="3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19">
        <f>SUM(M32:M36)</f>
        <v>0</v>
      </c>
      <c r="N38" s="24"/>
      <c r="O38" s="25"/>
      <c r="P38" s="26"/>
      <c r="Q38" s="26"/>
    </row>
    <row r="40" spans="2:17" ht="14.25" x14ac:dyDescent="0.25">
      <c r="C40" s="115" t="s">
        <v>27</v>
      </c>
      <c r="D40" s="116">
        <f>D14+D30+D22+D38</f>
        <v>0</v>
      </c>
      <c r="E40" s="116">
        <f t="shared" ref="E40:L40" si="4">E14+E30+E22+E38</f>
        <v>0</v>
      </c>
      <c r="F40" s="116">
        <f>F14+F30+F22+F38</f>
        <v>0</v>
      </c>
      <c r="G40" s="117">
        <f t="shared" si="4"/>
        <v>0</v>
      </c>
      <c r="H40" s="117">
        <f t="shared" si="4"/>
        <v>0</v>
      </c>
      <c r="I40" s="118">
        <f t="shared" si="4"/>
        <v>0</v>
      </c>
      <c r="J40" s="119">
        <f t="shared" si="4"/>
        <v>0</v>
      </c>
      <c r="K40" s="117">
        <f t="shared" si="4"/>
        <v>0</v>
      </c>
      <c r="L40" s="117">
        <f t="shared" si="4"/>
        <v>0</v>
      </c>
      <c r="M40" s="30" t="e">
        <f>#REF!+M14+M22+M30+M38</f>
        <v>#REF!</v>
      </c>
      <c r="N40" s="31"/>
      <c r="O40" s="32"/>
    </row>
  </sheetData>
  <mergeCells count="7">
    <mergeCell ref="O32:O36"/>
    <mergeCell ref="C1:E1"/>
    <mergeCell ref="C2:E2"/>
    <mergeCell ref="O8:O12"/>
    <mergeCell ref="O16:O20"/>
    <mergeCell ref="O24:O28"/>
    <mergeCell ref="H1:H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48"/>
  <sheetViews>
    <sheetView topLeftCell="B1" workbookViewId="0">
      <pane ySplit="6" topLeftCell="A7" activePane="bottomLeft" state="frozen"/>
      <selection pane="bottomLeft" activeCell="Q17" sqref="Q17"/>
    </sheetView>
  </sheetViews>
  <sheetFormatPr baseColWidth="10" defaultColWidth="9.140625" defaultRowHeight="12.75" x14ac:dyDescent="0.25"/>
  <cols>
    <col min="1" max="1" width="3" style="1" customWidth="1"/>
    <col min="2" max="2" width="9.42578125" style="40" bestFit="1" customWidth="1"/>
    <col min="3" max="3" width="13.570312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I48*2*F3</f>
        <v>0</v>
      </c>
      <c r="G2" s="5">
        <f>-D48*D3*F3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20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1" t="s">
        <v>15</v>
      </c>
      <c r="J6" s="122" t="s">
        <v>16</v>
      </c>
      <c r="K6" s="123" t="s">
        <v>17</v>
      </c>
      <c r="L6" s="123" t="s">
        <v>28</v>
      </c>
      <c r="M6" s="9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70" t="s">
        <v>21</v>
      </c>
      <c r="C8" s="71">
        <v>45992</v>
      </c>
      <c r="D8" s="74">
        <v>0</v>
      </c>
      <c r="E8" s="74">
        <v>0</v>
      </c>
      <c r="F8" s="74">
        <v>0</v>
      </c>
      <c r="G8" s="75">
        <v>0</v>
      </c>
      <c r="H8" s="75">
        <v>0</v>
      </c>
      <c r="I8" s="63">
        <f>G8-H8</f>
        <v>0</v>
      </c>
      <c r="J8" s="64">
        <f>IF(SUM(E8:F8),E8/SUM(E8:F8), 0%)</f>
        <v>0</v>
      </c>
      <c r="K8" s="65">
        <f>IF(E8&gt;0, G8/E8,0)</f>
        <v>0</v>
      </c>
      <c r="L8" s="65">
        <f>IF(F8&gt;0,H8/F8,0)</f>
        <v>0</v>
      </c>
      <c r="M8" s="43">
        <v>0</v>
      </c>
      <c r="O8" s="130"/>
    </row>
    <row r="9" spans="1:17" ht="15" customHeight="1" x14ac:dyDescent="0.25">
      <c r="B9" s="70" t="s">
        <v>22</v>
      </c>
      <c r="C9" s="71">
        <f>+C8+1</f>
        <v>45993</v>
      </c>
      <c r="D9" s="72">
        <v>0</v>
      </c>
      <c r="E9" s="72">
        <v>0</v>
      </c>
      <c r="F9" s="72">
        <v>0</v>
      </c>
      <c r="G9" s="73">
        <v>0</v>
      </c>
      <c r="H9" s="73">
        <v>0</v>
      </c>
      <c r="I9" s="66">
        <f>G9-H9</f>
        <v>0</v>
      </c>
      <c r="J9" s="64">
        <f>IF(SUM(E9:F9),E9/SUM(E9:F9), 0%)</f>
        <v>0</v>
      </c>
      <c r="K9" s="65">
        <f>IF(E9&gt;0, G9/E9,0)</f>
        <v>0</v>
      </c>
      <c r="L9" s="65">
        <f>IF(F9&gt;0,H9/F9,0)</f>
        <v>0</v>
      </c>
      <c r="M9" s="44">
        <v>0</v>
      </c>
      <c r="O9" s="131"/>
    </row>
    <row r="10" spans="1:17" ht="15" customHeight="1" x14ac:dyDescent="0.25">
      <c r="B10" s="70" t="s">
        <v>23</v>
      </c>
      <c r="C10" s="71">
        <f t="shared" ref="C10:C12" si="0">+C9+1</f>
        <v>45994</v>
      </c>
      <c r="D10" s="72">
        <v>0</v>
      </c>
      <c r="E10" s="72">
        <v>0</v>
      </c>
      <c r="F10" s="72">
        <v>0</v>
      </c>
      <c r="G10" s="73">
        <v>0</v>
      </c>
      <c r="H10" s="73">
        <v>0</v>
      </c>
      <c r="I10" s="66">
        <f>G10-H10</f>
        <v>0</v>
      </c>
      <c r="J10" s="64">
        <f>IF(SUM(E10:F10),E10/SUM(E10:F10), 0%)</f>
        <v>0</v>
      </c>
      <c r="K10" s="65">
        <f>IF(E10&gt;0, G10/E10,0)</f>
        <v>0</v>
      </c>
      <c r="L10" s="65">
        <f>IF(F10&gt;0,H10/F10,0)</f>
        <v>0</v>
      </c>
      <c r="M10" s="44">
        <v>0</v>
      </c>
      <c r="O10" s="131"/>
    </row>
    <row r="11" spans="1:17" ht="15" customHeight="1" x14ac:dyDescent="0.25">
      <c r="B11" s="41" t="s">
        <v>24</v>
      </c>
      <c r="C11" s="71">
        <f t="shared" si="0"/>
        <v>45995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7">
        <f>G11-H11</f>
        <v>0</v>
      </c>
      <c r="J11" s="58">
        <f>IF(SUM(E11:F11),E11/SUM(E11:F11), 0%)</f>
        <v>0</v>
      </c>
      <c r="K11" s="59">
        <f>IF(E11&gt;0, G11/E11,0)</f>
        <v>0</v>
      </c>
      <c r="L11" s="59">
        <f>IF(F11&gt;0,H11/F11,0)</f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71">
        <f t="shared" si="0"/>
        <v>45996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7">
        <f>G12-H12</f>
        <v>0</v>
      </c>
      <c r="J12" s="58">
        <f>IF(SUM(E12:F12),E12/SUM(E12:F12), 0%)</f>
        <v>0</v>
      </c>
      <c r="K12" s="59">
        <f>IF(E12&gt;0, G12/E12,0)</f>
        <v>0</v>
      </c>
      <c r="L12" s="59">
        <f>IF(F12&gt;0,H12/F12,0)</f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1">SUM(D8:D12)</f>
        <v>0</v>
      </c>
      <c r="E14" s="19">
        <f t="shared" si="1"/>
        <v>0</v>
      </c>
      <c r="F14" s="19">
        <f t="shared" si="1"/>
        <v>0</v>
      </c>
      <c r="G14" s="20">
        <f t="shared" si="1"/>
        <v>0</v>
      </c>
      <c r="H14" s="20">
        <f t="shared" si="1"/>
        <v>0</v>
      </c>
      <c r="I14" s="21">
        <f t="shared" si="1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46">
        <f>+C12+3</f>
        <v>45999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46000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46001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46002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46003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2">SUM(D16:D20)</f>
        <v>0</v>
      </c>
      <c r="E22" s="19">
        <f t="shared" si="2"/>
        <v>0</v>
      </c>
      <c r="F22" s="19">
        <f t="shared" si="2"/>
        <v>0</v>
      </c>
      <c r="G22" s="20">
        <f t="shared" si="2"/>
        <v>0</v>
      </c>
      <c r="H22" s="20">
        <f t="shared" si="2"/>
        <v>0</v>
      </c>
      <c r="I22" s="21">
        <f t="shared" si="2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46006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46007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46008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46009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46010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3">SUM(D24:D28)</f>
        <v>0</v>
      </c>
      <c r="E30" s="19">
        <f t="shared" si="3"/>
        <v>0</v>
      </c>
      <c r="F30" s="19">
        <f t="shared" si="3"/>
        <v>0</v>
      </c>
      <c r="G30" s="20">
        <f t="shared" si="3"/>
        <v>0</v>
      </c>
      <c r="H30" s="20">
        <f t="shared" si="3"/>
        <v>0</v>
      </c>
      <c r="I30" s="21">
        <f t="shared" si="3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46013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1:17" ht="15" customHeight="1" x14ac:dyDescent="0.25">
      <c r="B33" s="41" t="s">
        <v>22</v>
      </c>
      <c r="C33" s="46">
        <f>C32+1</f>
        <v>46014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1:17" ht="15" customHeight="1" x14ac:dyDescent="0.25">
      <c r="B34" s="41" t="s">
        <v>23</v>
      </c>
      <c r="C34" s="46">
        <f>C33+1</f>
        <v>46015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1:17" ht="15" customHeight="1" x14ac:dyDescent="0.25">
      <c r="B35" s="41" t="s">
        <v>24</v>
      </c>
      <c r="C35" s="46">
        <f>C34+1</f>
        <v>46016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1:17" ht="15.75" customHeight="1" thickBot="1" x14ac:dyDescent="0.3">
      <c r="B36" s="41" t="s">
        <v>25</v>
      </c>
      <c r="C36" s="46">
        <f>C35+1</f>
        <v>46017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1:17" x14ac:dyDescent="0.25">
      <c r="G37" s="16"/>
      <c r="H37" s="16"/>
    </row>
    <row r="38" spans="1:17" x14ac:dyDescent="0.25">
      <c r="C38" s="36" t="s">
        <v>26</v>
      </c>
      <c r="D38" s="19">
        <f t="shared" ref="D38:I38" si="4">SUM(D32:D36)</f>
        <v>0</v>
      </c>
      <c r="E38" s="19">
        <f t="shared" si="4"/>
        <v>0</v>
      </c>
      <c r="F38" s="19">
        <f t="shared" si="4"/>
        <v>0</v>
      </c>
      <c r="G38" s="20">
        <f t="shared" si="4"/>
        <v>0</v>
      </c>
      <c r="H38" s="20">
        <f t="shared" si="4"/>
        <v>0</v>
      </c>
      <c r="I38" s="21">
        <f t="shared" si="4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39" spans="1:17" ht="13.5" thickBot="1" x14ac:dyDescent="0.3">
      <c r="G39" s="16"/>
      <c r="H39" s="16"/>
    </row>
    <row r="40" spans="1:17" x14ac:dyDescent="0.25">
      <c r="A40" s="1">
        <v>5</v>
      </c>
      <c r="B40" s="41" t="s">
        <v>21</v>
      </c>
      <c r="C40" s="46">
        <f>C36+3</f>
        <v>46020</v>
      </c>
      <c r="D40" s="52">
        <v>0</v>
      </c>
      <c r="E40" s="52">
        <v>0</v>
      </c>
      <c r="F40" s="52">
        <v>0</v>
      </c>
      <c r="G40" s="53">
        <v>0</v>
      </c>
      <c r="H40" s="53">
        <v>0</v>
      </c>
      <c r="I40" s="54">
        <f>G40-H40</f>
        <v>0</v>
      </c>
      <c r="J40" s="55">
        <f>IF(SUM(E40:F40),E40/SUM(E40:F40), 0%)</f>
        <v>0</v>
      </c>
      <c r="K40" s="51">
        <f>IF(E40&gt;0, G40/E40,0)</f>
        <v>0</v>
      </c>
      <c r="L40" s="51">
        <f>IF(F40&gt;0,H40/F40,0)</f>
        <v>0</v>
      </c>
      <c r="M40" s="43">
        <v>0</v>
      </c>
      <c r="O40" s="130"/>
    </row>
    <row r="41" spans="1:17" ht="15" customHeight="1" x14ac:dyDescent="0.25">
      <c r="B41" s="41" t="s">
        <v>22</v>
      </c>
      <c r="C41" s="46">
        <f>+C40+1</f>
        <v>46021</v>
      </c>
      <c r="D41" s="52">
        <v>0</v>
      </c>
      <c r="E41" s="52">
        <v>0</v>
      </c>
      <c r="F41" s="52">
        <v>0</v>
      </c>
      <c r="G41" s="53">
        <v>0</v>
      </c>
      <c r="H41" s="53">
        <v>0</v>
      </c>
      <c r="I41" s="54">
        <f>G41-H41</f>
        <v>0</v>
      </c>
      <c r="J41" s="55">
        <f>IF(SUM(E41:F41),E41/SUM(E41:F41), 0%)</f>
        <v>0</v>
      </c>
      <c r="K41" s="51">
        <f>IF(E41&gt;0, G41/E41,0)</f>
        <v>0</v>
      </c>
      <c r="L41" s="51">
        <f>IF(F41&gt;0,H41/F41,0)</f>
        <v>0</v>
      </c>
      <c r="M41" s="27">
        <v>0</v>
      </c>
      <c r="O41" s="131"/>
    </row>
    <row r="42" spans="1:17" ht="15" customHeight="1" x14ac:dyDescent="0.25">
      <c r="B42" s="41" t="s">
        <v>23</v>
      </c>
      <c r="C42" s="46">
        <f t="shared" ref="C42:C44" si="5">+C41+1</f>
        <v>46022</v>
      </c>
      <c r="D42" s="52">
        <v>0</v>
      </c>
      <c r="E42" s="52">
        <v>0</v>
      </c>
      <c r="F42" s="52">
        <v>0</v>
      </c>
      <c r="G42" s="53">
        <v>0</v>
      </c>
      <c r="H42" s="53">
        <v>0</v>
      </c>
      <c r="I42" s="54">
        <f t="shared" ref="I42:I43" si="6">G42-H42</f>
        <v>0</v>
      </c>
      <c r="J42" s="55">
        <f t="shared" ref="J42:J43" si="7">IF(SUM(E42:F42),E42/SUM(E42:F42), 0%)</f>
        <v>0</v>
      </c>
      <c r="K42" s="51">
        <f t="shared" ref="K42:K43" si="8">IF(E42&gt;0, G42/E42,0)</f>
        <v>0</v>
      </c>
      <c r="L42" s="51">
        <f t="shared" ref="L42:L44" si="9">IF(F42&gt;0,H42/F42,0)</f>
        <v>0</v>
      </c>
      <c r="M42" s="27">
        <v>0</v>
      </c>
      <c r="O42" s="131"/>
    </row>
    <row r="43" spans="1:17" ht="15" customHeight="1" x14ac:dyDescent="0.25">
      <c r="B43" s="41" t="s">
        <v>24</v>
      </c>
      <c r="C43" s="46">
        <f t="shared" si="5"/>
        <v>46023</v>
      </c>
      <c r="D43" s="52">
        <v>0</v>
      </c>
      <c r="E43" s="52">
        <v>0</v>
      </c>
      <c r="F43" s="52">
        <v>0</v>
      </c>
      <c r="G43" s="53">
        <v>0</v>
      </c>
      <c r="H43" s="53">
        <v>0</v>
      </c>
      <c r="I43" s="54">
        <f t="shared" si="6"/>
        <v>0</v>
      </c>
      <c r="J43" s="55">
        <f t="shared" si="7"/>
        <v>0</v>
      </c>
      <c r="K43" s="51">
        <f t="shared" si="8"/>
        <v>0</v>
      </c>
      <c r="L43" s="51">
        <f t="shared" si="9"/>
        <v>0</v>
      </c>
      <c r="M43" s="27">
        <v>0</v>
      </c>
      <c r="O43" s="131"/>
    </row>
    <row r="44" spans="1:17" ht="15.75" customHeight="1" thickBot="1" x14ac:dyDescent="0.3">
      <c r="B44" s="41" t="s">
        <v>25</v>
      </c>
      <c r="C44" s="46">
        <f t="shared" si="5"/>
        <v>46024</v>
      </c>
      <c r="D44" s="52">
        <v>0</v>
      </c>
      <c r="E44" s="52">
        <v>0</v>
      </c>
      <c r="F44" s="52">
        <v>0</v>
      </c>
      <c r="G44" s="53">
        <v>0</v>
      </c>
      <c r="H44" s="53">
        <v>0</v>
      </c>
      <c r="I44" s="54">
        <v>0</v>
      </c>
      <c r="J44" s="55">
        <f t="shared" ref="J44" si="10">IF(SUM(E44:F44),E44/SUM(E44:F44), 0%)</f>
        <v>0</v>
      </c>
      <c r="K44" s="51">
        <f t="shared" ref="K44" si="11">IF(E44&gt;0, G44/E44,0)</f>
        <v>0</v>
      </c>
      <c r="L44" s="51">
        <f t="shared" si="9"/>
        <v>0</v>
      </c>
      <c r="M44" s="29">
        <v>0</v>
      </c>
      <c r="O44" s="132"/>
    </row>
    <row r="45" spans="1:17" x14ac:dyDescent="0.25">
      <c r="G45" s="16"/>
      <c r="H45" s="16"/>
    </row>
    <row r="46" spans="1:17" x14ac:dyDescent="0.25">
      <c r="C46" s="36" t="s">
        <v>26</v>
      </c>
      <c r="D46" s="19">
        <f t="shared" ref="D46:I46" si="12">SUM(D40:D44)</f>
        <v>0</v>
      </c>
      <c r="E46" s="19">
        <f t="shared" si="12"/>
        <v>0</v>
      </c>
      <c r="F46" s="19">
        <f t="shared" si="12"/>
        <v>0</v>
      </c>
      <c r="G46" s="20">
        <f t="shared" si="12"/>
        <v>0</v>
      </c>
      <c r="H46" s="20">
        <f t="shared" si="12"/>
        <v>0</v>
      </c>
      <c r="I46" s="21">
        <f t="shared" si="12"/>
        <v>0</v>
      </c>
      <c r="J46" s="22">
        <f>IF(SUM(E46:F46),E46/SUM(E46:F46), 0%)</f>
        <v>0</v>
      </c>
      <c r="K46" s="20">
        <f>IF(E46&gt;0, G46/E46,0)</f>
        <v>0</v>
      </c>
      <c r="L46" s="20">
        <f>IF(F46&gt;0,H46/F46,0)</f>
        <v>0</v>
      </c>
      <c r="M46" s="19">
        <f>SUM(M40:M44)</f>
        <v>0</v>
      </c>
      <c r="N46" s="24"/>
      <c r="O46" s="25"/>
      <c r="P46" s="26"/>
      <c r="Q46" s="26"/>
    </row>
    <row r="48" spans="1:17" ht="14.25" x14ac:dyDescent="0.25">
      <c r="C48" s="115" t="s">
        <v>27</v>
      </c>
      <c r="D48" s="116">
        <f>D14+D22+D38+D30+D46</f>
        <v>0</v>
      </c>
      <c r="E48" s="116">
        <f>E14+E22+E30+E38+E46</f>
        <v>0</v>
      </c>
      <c r="F48" s="116">
        <f>F14+F22+F30+F38+F46</f>
        <v>0</v>
      </c>
      <c r="G48" s="117">
        <f>G14+G22+G30+G38+G46</f>
        <v>0</v>
      </c>
      <c r="H48" s="117">
        <f>H14+H22+H30+H38+H46</f>
        <v>0</v>
      </c>
      <c r="I48" s="118">
        <f>I14+I22+I30+I38+I46</f>
        <v>0</v>
      </c>
      <c r="J48" s="119">
        <f>IF(SUM(E48:F48),E48/SUM(E48:F48), 0%)</f>
        <v>0</v>
      </c>
      <c r="K48" s="117">
        <f>IF(E48&gt;0, G48/E48,0)</f>
        <v>0</v>
      </c>
      <c r="L48" s="117">
        <f>IF(F48&gt;0,H48/F48,0)</f>
        <v>0</v>
      </c>
      <c r="M48" s="30">
        <f>M14+M22+M30+M38+M46</f>
        <v>0</v>
      </c>
      <c r="N48" s="31"/>
      <c r="O48" s="32"/>
    </row>
  </sheetData>
  <autoFilter ref="C8:C12"/>
  <mergeCells count="8">
    <mergeCell ref="O40:O44"/>
    <mergeCell ref="C1:E1"/>
    <mergeCell ref="C2:E2"/>
    <mergeCell ref="O8:O12"/>
    <mergeCell ref="O16:O20"/>
    <mergeCell ref="O24:O28"/>
    <mergeCell ref="O32:O36"/>
    <mergeCell ref="H1:H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1:O15"/>
  <sheetViews>
    <sheetView workbookViewId="0">
      <selection activeCell="J27" sqref="J27"/>
    </sheetView>
  </sheetViews>
  <sheetFormatPr baseColWidth="10" defaultColWidth="8.85546875" defaultRowHeight="15" x14ac:dyDescent="0.25"/>
  <cols>
    <col min="1" max="1" width="8.85546875" style="76"/>
    <col min="2" max="2" width="12.42578125" style="81" bestFit="1" customWidth="1"/>
    <col min="3" max="3" width="11.28515625" style="76" bestFit="1" customWidth="1"/>
    <col min="4" max="4" width="9.140625" style="82" bestFit="1" customWidth="1"/>
    <col min="5" max="5" width="9.42578125" style="82" bestFit="1" customWidth="1"/>
    <col min="6" max="6" width="13.7109375" style="76" bestFit="1" customWidth="1"/>
    <col min="7" max="7" width="14.28515625" style="76" bestFit="1" customWidth="1"/>
    <col min="8" max="8" width="11.28515625" style="76" bestFit="1" customWidth="1"/>
    <col min="9" max="9" width="10.28515625" style="84" bestFit="1" customWidth="1"/>
    <col min="10" max="10" width="17" style="76" bestFit="1" customWidth="1"/>
    <col min="11" max="11" width="16.28515625" style="76" bestFit="1" customWidth="1"/>
    <col min="12" max="12" width="3.140625" style="76" customWidth="1"/>
    <col min="13" max="13" width="10.7109375" style="86" bestFit="1" customWidth="1"/>
    <col min="14" max="14" width="9.28515625" style="76" bestFit="1" customWidth="1"/>
    <col min="15" max="15" width="12.28515625" style="86" customWidth="1"/>
    <col min="16" max="16384" width="8.85546875" style="76"/>
  </cols>
  <sheetData>
    <row r="1" spans="2:15" ht="15" customHeight="1" x14ac:dyDescent="0.25">
      <c r="B1" s="145" t="s">
        <v>48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2:15" x14ac:dyDescent="0.25">
      <c r="B2" s="92" t="s">
        <v>29</v>
      </c>
      <c r="C2" s="93" t="s">
        <v>10</v>
      </c>
      <c r="D2" s="93" t="s">
        <v>11</v>
      </c>
      <c r="E2" s="93" t="s">
        <v>12</v>
      </c>
      <c r="F2" s="93" t="s">
        <v>13</v>
      </c>
      <c r="G2" s="93" t="s">
        <v>14</v>
      </c>
      <c r="H2" s="94" t="s">
        <v>15</v>
      </c>
      <c r="I2" s="95" t="s">
        <v>16</v>
      </c>
      <c r="J2" s="96" t="s">
        <v>17</v>
      </c>
      <c r="K2" s="96" t="s">
        <v>30</v>
      </c>
      <c r="L2" s="97"/>
      <c r="M2" s="98" t="s">
        <v>2</v>
      </c>
      <c r="N2" s="96" t="s">
        <v>31</v>
      </c>
      <c r="O2" s="99" t="s">
        <v>32</v>
      </c>
    </row>
    <row r="3" spans="2:15" x14ac:dyDescent="0.25">
      <c r="B3" s="77" t="s">
        <v>33</v>
      </c>
      <c r="C3" s="78">
        <f>+Ene!D48</f>
        <v>0</v>
      </c>
      <c r="D3" s="78">
        <f>+Ene!E48</f>
        <v>0</v>
      </c>
      <c r="E3" s="78">
        <f>+Ene!$F$48</f>
        <v>0</v>
      </c>
      <c r="F3" s="79">
        <f>+Ene!$G$48</f>
        <v>0</v>
      </c>
      <c r="G3" s="79">
        <f>+Ene!$H$48</f>
        <v>0</v>
      </c>
      <c r="H3" s="79">
        <f>+F3-G3</f>
        <v>0</v>
      </c>
      <c r="I3" s="83" t="str">
        <f>IF(C3&gt;0,D3/C3,"-")</f>
        <v>-</v>
      </c>
      <c r="J3" s="79">
        <f>+Ene!$K$48</f>
        <v>0</v>
      </c>
      <c r="K3" s="79">
        <f>+Ene!$L$48</f>
        <v>0</v>
      </c>
      <c r="L3" s="80"/>
      <c r="M3" s="90">
        <f>+Ene!$G$2</f>
        <v>0</v>
      </c>
      <c r="N3" s="78">
        <f>+Ene!$F$3</f>
        <v>1</v>
      </c>
      <c r="O3" s="87">
        <f>+Ene!$I$2</f>
        <v>0</v>
      </c>
    </row>
    <row r="4" spans="2:15" x14ac:dyDescent="0.25">
      <c r="B4" s="77" t="s">
        <v>34</v>
      </c>
      <c r="C4" s="78">
        <f>+Feb!D40</f>
        <v>0</v>
      </c>
      <c r="D4" s="78">
        <f>+Feb!E40</f>
        <v>0</v>
      </c>
      <c r="E4" s="78">
        <f>+Feb!$F$40</f>
        <v>0</v>
      </c>
      <c r="F4" s="79">
        <f>+Feb!$G$40</f>
        <v>0</v>
      </c>
      <c r="G4" s="79">
        <f>+Feb!$H$40</f>
        <v>0</v>
      </c>
      <c r="H4" s="79">
        <f t="shared" ref="H4:H14" si="0">+F4-G4</f>
        <v>0</v>
      </c>
      <c r="I4" s="83" t="str">
        <f t="shared" ref="I4:I14" si="1">IF(C4&gt;0,D4/C4,"-")</f>
        <v>-</v>
      </c>
      <c r="J4" s="79">
        <f>+Feb!$K$40</f>
        <v>0</v>
      </c>
      <c r="K4" s="79">
        <f>+Feb!$L$40</f>
        <v>0</v>
      </c>
      <c r="L4" s="80"/>
      <c r="M4" s="90">
        <f>+Feb!$G$2</f>
        <v>0</v>
      </c>
      <c r="N4" s="78">
        <f>+Feb!$F$3</f>
        <v>1</v>
      </c>
      <c r="O4" s="87">
        <f>+Feb!$I$2</f>
        <v>0</v>
      </c>
    </row>
    <row r="5" spans="2:15" x14ac:dyDescent="0.25">
      <c r="B5" s="77" t="s">
        <v>35</v>
      </c>
      <c r="C5" s="78">
        <f>+Mar!D40</f>
        <v>0</v>
      </c>
      <c r="D5" s="78">
        <f>+Mar!E40</f>
        <v>0</v>
      </c>
      <c r="E5" s="78">
        <f>+Mar!$F$40</f>
        <v>0</v>
      </c>
      <c r="F5" s="79">
        <f>+Mar!$G$40</f>
        <v>0</v>
      </c>
      <c r="G5" s="79">
        <f>+Mar!$H$40</f>
        <v>0</v>
      </c>
      <c r="H5" s="79">
        <f t="shared" si="0"/>
        <v>0</v>
      </c>
      <c r="I5" s="83" t="str">
        <f t="shared" si="1"/>
        <v>-</v>
      </c>
      <c r="J5" s="79">
        <f>+Mar!$K$40</f>
        <v>0</v>
      </c>
      <c r="K5" s="79">
        <f>+Mar!$L$40</f>
        <v>0</v>
      </c>
      <c r="L5" s="80"/>
      <c r="M5" s="90">
        <f>+Mar!$G$2</f>
        <v>0</v>
      </c>
      <c r="N5" s="78">
        <f>+Mar!$F$3</f>
        <v>1</v>
      </c>
      <c r="O5" s="87">
        <f>+Mar!$I$2</f>
        <v>0</v>
      </c>
    </row>
    <row r="6" spans="2:15" x14ac:dyDescent="0.25">
      <c r="B6" s="77" t="s">
        <v>36</v>
      </c>
      <c r="C6" s="78">
        <f>+Abr!D40</f>
        <v>0</v>
      </c>
      <c r="D6" s="78">
        <f>+Abr!E40</f>
        <v>0</v>
      </c>
      <c r="E6" s="78">
        <f>+Abr!$F$40</f>
        <v>0</v>
      </c>
      <c r="F6" s="79">
        <f>+Abr!$G$40</f>
        <v>0</v>
      </c>
      <c r="G6" s="79">
        <f>+Abr!$H$40</f>
        <v>0</v>
      </c>
      <c r="H6" s="79">
        <f t="shared" si="0"/>
        <v>0</v>
      </c>
      <c r="I6" s="83" t="str">
        <f t="shared" si="1"/>
        <v>-</v>
      </c>
      <c r="J6" s="79">
        <f>+Abr!$K$40</f>
        <v>0</v>
      </c>
      <c r="K6" s="79">
        <f>+Abr!$L$40</f>
        <v>0</v>
      </c>
      <c r="L6" s="80"/>
      <c r="M6" s="90">
        <f>+Abr!$G$2</f>
        <v>0</v>
      </c>
      <c r="N6" s="78">
        <f>+Abr!$F$3</f>
        <v>1</v>
      </c>
      <c r="O6" s="87">
        <f>+Abr!$I$2</f>
        <v>0</v>
      </c>
    </row>
    <row r="7" spans="2:15" x14ac:dyDescent="0.25">
      <c r="B7" s="77" t="s">
        <v>37</v>
      </c>
      <c r="C7" s="78">
        <f>+May!D47</f>
        <v>0</v>
      </c>
      <c r="D7" s="78">
        <f>+May!E47</f>
        <v>0</v>
      </c>
      <c r="E7" s="78">
        <f>+May!$F$47</f>
        <v>0</v>
      </c>
      <c r="F7" s="79">
        <f>+May!$G$47</f>
        <v>0</v>
      </c>
      <c r="G7" s="79">
        <f>+May!$H$47</f>
        <v>0</v>
      </c>
      <c r="H7" s="79">
        <f t="shared" si="0"/>
        <v>0</v>
      </c>
      <c r="I7" s="83" t="str">
        <f t="shared" si="1"/>
        <v>-</v>
      </c>
      <c r="J7" s="79">
        <f>+May!$K$47</f>
        <v>0</v>
      </c>
      <c r="K7" s="79">
        <f>+May!$L$47</f>
        <v>0</v>
      </c>
      <c r="L7" s="80"/>
      <c r="M7" s="90">
        <f>+May!$G$2</f>
        <v>0</v>
      </c>
      <c r="N7" s="78">
        <f>+May!$F$3</f>
        <v>1</v>
      </c>
      <c r="O7" s="87">
        <f>+May!$I$2</f>
        <v>0</v>
      </c>
    </row>
    <row r="8" spans="2:15" x14ac:dyDescent="0.25">
      <c r="B8" s="77" t="s">
        <v>38</v>
      </c>
      <c r="C8" s="78">
        <f>+Jun!D40</f>
        <v>0</v>
      </c>
      <c r="D8" s="78">
        <f>+Jun!E40</f>
        <v>0</v>
      </c>
      <c r="E8" s="78">
        <f>+Jun!$F$40</f>
        <v>0</v>
      </c>
      <c r="F8" s="79">
        <f>+Jun!$G$40</f>
        <v>0</v>
      </c>
      <c r="G8" s="79">
        <f>+Jun!$H$40</f>
        <v>0</v>
      </c>
      <c r="H8" s="79">
        <f t="shared" si="0"/>
        <v>0</v>
      </c>
      <c r="I8" s="83" t="str">
        <f t="shared" si="1"/>
        <v>-</v>
      </c>
      <c r="J8" s="79">
        <f>+Jun!$K$40</f>
        <v>0</v>
      </c>
      <c r="K8" s="79">
        <f>+Jun!$L$40</f>
        <v>0</v>
      </c>
      <c r="L8" s="80"/>
      <c r="M8" s="90">
        <f>+Jun!$G$2</f>
        <v>0</v>
      </c>
      <c r="N8" s="78">
        <f>+Jun!$F$3</f>
        <v>1</v>
      </c>
      <c r="O8" s="87">
        <f>+Jun!$I$2</f>
        <v>0</v>
      </c>
    </row>
    <row r="9" spans="2:15" x14ac:dyDescent="0.25">
      <c r="B9" s="77" t="s">
        <v>39</v>
      </c>
      <c r="C9" s="78">
        <f>+Jul!D48</f>
        <v>0</v>
      </c>
      <c r="D9" s="78">
        <f>+Jul!E48</f>
        <v>0</v>
      </c>
      <c r="E9" s="78">
        <f>+Jul!$F$48</f>
        <v>0</v>
      </c>
      <c r="F9" s="79">
        <f>+Jul!$G$48</f>
        <v>0</v>
      </c>
      <c r="G9" s="79">
        <f>+Jul!$H$48</f>
        <v>0</v>
      </c>
      <c r="H9" s="79">
        <f t="shared" si="0"/>
        <v>0</v>
      </c>
      <c r="I9" s="83" t="str">
        <f t="shared" si="1"/>
        <v>-</v>
      </c>
      <c r="J9" s="79">
        <f>+Jul!$K$48</f>
        <v>0</v>
      </c>
      <c r="K9" s="79">
        <f>+Jul!$L$48</f>
        <v>0</v>
      </c>
      <c r="L9" s="80"/>
      <c r="M9" s="90">
        <f>+Jul!$G$2</f>
        <v>0</v>
      </c>
      <c r="N9" s="78">
        <f>+Jul!$F$3</f>
        <v>1</v>
      </c>
      <c r="O9" s="87">
        <f>+Jul!$I$2</f>
        <v>0</v>
      </c>
    </row>
    <row r="10" spans="2:15" x14ac:dyDescent="0.25">
      <c r="B10" s="77" t="s">
        <v>40</v>
      </c>
      <c r="C10" s="78">
        <f>+Ago!D40</f>
        <v>0</v>
      </c>
      <c r="D10" s="78">
        <f>+Ago!E40</f>
        <v>0</v>
      </c>
      <c r="E10" s="78">
        <f>+Ago!$F$40</f>
        <v>0</v>
      </c>
      <c r="F10" s="79">
        <f>+Ago!$G$40</f>
        <v>0</v>
      </c>
      <c r="G10" s="79">
        <f>+Ago!$H$40</f>
        <v>0</v>
      </c>
      <c r="H10" s="79">
        <f t="shared" si="0"/>
        <v>0</v>
      </c>
      <c r="I10" s="83" t="str">
        <f t="shared" si="1"/>
        <v>-</v>
      </c>
      <c r="J10" s="79">
        <f>+Ago!$K$40</f>
        <v>0</v>
      </c>
      <c r="K10" s="79">
        <f>+Ago!$L$40</f>
        <v>0</v>
      </c>
      <c r="L10" s="80"/>
      <c r="M10" s="90">
        <f>+Ago!$G$2</f>
        <v>0</v>
      </c>
      <c r="N10" s="78">
        <f>+Ago!$F$3</f>
        <v>1</v>
      </c>
      <c r="O10" s="87">
        <f>+Ago!$I$2</f>
        <v>0</v>
      </c>
    </row>
    <row r="11" spans="2:15" x14ac:dyDescent="0.25">
      <c r="B11" s="77" t="s">
        <v>41</v>
      </c>
      <c r="C11" s="78">
        <f>+Sep!D48</f>
        <v>0</v>
      </c>
      <c r="D11" s="78">
        <f>+Sep!E48</f>
        <v>0</v>
      </c>
      <c r="E11" s="78">
        <f>+Sep!$F$48</f>
        <v>0</v>
      </c>
      <c r="F11" s="79">
        <f>+Sep!$G$48</f>
        <v>0</v>
      </c>
      <c r="G11" s="79">
        <f>+Sep!$H$48</f>
        <v>0</v>
      </c>
      <c r="H11" s="79">
        <f t="shared" si="0"/>
        <v>0</v>
      </c>
      <c r="I11" s="83" t="str">
        <f t="shared" si="1"/>
        <v>-</v>
      </c>
      <c r="J11" s="79">
        <f>+Sep!$K$48</f>
        <v>0</v>
      </c>
      <c r="K11" s="79">
        <f>+Sep!$L$48</f>
        <v>0</v>
      </c>
      <c r="L11" s="80"/>
      <c r="M11" s="90">
        <f>+Sep!$G$2</f>
        <v>0</v>
      </c>
      <c r="N11" s="78">
        <f>+Sep!$F$3</f>
        <v>1</v>
      </c>
      <c r="O11" s="87">
        <f>+Sep!$I$2</f>
        <v>0</v>
      </c>
    </row>
    <row r="12" spans="2:15" x14ac:dyDescent="0.25">
      <c r="B12" s="77" t="s">
        <v>42</v>
      </c>
      <c r="C12" s="78">
        <f>+Oct!D40</f>
        <v>0</v>
      </c>
      <c r="D12" s="78">
        <f>+Oct!E40</f>
        <v>0</v>
      </c>
      <c r="E12" s="78">
        <f>+Oct!$F$40</f>
        <v>0</v>
      </c>
      <c r="F12" s="79">
        <f>+Oct!$G$40</f>
        <v>0</v>
      </c>
      <c r="G12" s="79">
        <f>+Oct!$H$40</f>
        <v>0</v>
      </c>
      <c r="H12" s="79">
        <f t="shared" si="0"/>
        <v>0</v>
      </c>
      <c r="I12" s="83" t="str">
        <f t="shared" si="1"/>
        <v>-</v>
      </c>
      <c r="J12" s="79">
        <f>+Oct!$K$40</f>
        <v>0</v>
      </c>
      <c r="K12" s="79">
        <f>+Oct!$L$40</f>
        <v>0</v>
      </c>
      <c r="L12" s="80"/>
      <c r="M12" s="90">
        <f>+Oct!$G$2</f>
        <v>0</v>
      </c>
      <c r="N12" s="78">
        <f>+Oct!$F$3</f>
        <v>1</v>
      </c>
      <c r="O12" s="87">
        <f>+Oct!$I$2</f>
        <v>0</v>
      </c>
    </row>
    <row r="13" spans="2:15" x14ac:dyDescent="0.25">
      <c r="B13" s="77" t="s">
        <v>43</v>
      </c>
      <c r="C13" s="78">
        <f>+Nov!D40</f>
        <v>0</v>
      </c>
      <c r="D13" s="78">
        <f>+Nov!E40</f>
        <v>0</v>
      </c>
      <c r="E13" s="78">
        <f>+Nov!$F$40</f>
        <v>0</v>
      </c>
      <c r="F13" s="79">
        <f>+Nov!$G$40</f>
        <v>0</v>
      </c>
      <c r="G13" s="79">
        <f>+Nov!$H$40</f>
        <v>0</v>
      </c>
      <c r="H13" s="79">
        <f t="shared" si="0"/>
        <v>0</v>
      </c>
      <c r="I13" s="83" t="str">
        <f t="shared" si="1"/>
        <v>-</v>
      </c>
      <c r="J13" s="79">
        <f>+Nov!$K$40</f>
        <v>0</v>
      </c>
      <c r="K13" s="79">
        <f>+Nov!$L$40</f>
        <v>0</v>
      </c>
      <c r="L13" s="80"/>
      <c r="M13" s="90">
        <f>+Nov!$G$2</f>
        <v>0</v>
      </c>
      <c r="N13" s="78">
        <f>+Nov!$F$3</f>
        <v>1</v>
      </c>
      <c r="O13" s="87">
        <f>+Nov!$I$2</f>
        <v>0</v>
      </c>
    </row>
    <row r="14" spans="2:15" x14ac:dyDescent="0.25">
      <c r="B14" s="77" t="s">
        <v>44</v>
      </c>
      <c r="C14" s="78">
        <f>+Dic!D48</f>
        <v>0</v>
      </c>
      <c r="D14" s="78">
        <f>+Dic!E48</f>
        <v>0</v>
      </c>
      <c r="E14" s="78">
        <f>+Dic!$F$48</f>
        <v>0</v>
      </c>
      <c r="F14" s="79">
        <f>+Dic!$G$48</f>
        <v>0</v>
      </c>
      <c r="G14" s="79">
        <f>+Dic!$H$48</f>
        <v>0</v>
      </c>
      <c r="H14" s="79">
        <f t="shared" si="0"/>
        <v>0</v>
      </c>
      <c r="I14" s="83" t="str">
        <f t="shared" si="1"/>
        <v>-</v>
      </c>
      <c r="J14" s="79">
        <f>+Dic!$K$48</f>
        <v>0</v>
      </c>
      <c r="K14" s="79">
        <f>+Dic!$L$48</f>
        <v>0</v>
      </c>
      <c r="L14" s="80"/>
      <c r="M14" s="90">
        <f>+Dic!$G$2</f>
        <v>0</v>
      </c>
      <c r="N14" s="78">
        <f>+Dic!$F$3</f>
        <v>1</v>
      </c>
      <c r="O14" s="87">
        <f>+Dic!$I$2</f>
        <v>0</v>
      </c>
    </row>
    <row r="15" spans="2:15" s="91" customFormat="1" ht="15.75" x14ac:dyDescent="0.25">
      <c r="B15" s="100" t="s">
        <v>45</v>
      </c>
      <c r="C15" s="101">
        <f t="shared" ref="C15:H15" si="2">SUM(C3:C14)</f>
        <v>0</v>
      </c>
      <c r="D15" s="101">
        <f t="shared" si="2"/>
        <v>0</v>
      </c>
      <c r="E15" s="101">
        <f t="shared" si="2"/>
        <v>0</v>
      </c>
      <c r="F15" s="101">
        <f t="shared" si="2"/>
        <v>0</v>
      </c>
      <c r="G15" s="101">
        <f t="shared" si="2"/>
        <v>0</v>
      </c>
      <c r="H15" s="101">
        <f t="shared" si="2"/>
        <v>0</v>
      </c>
      <c r="I15" s="102" t="str">
        <f>IF(C15&gt;0,AVERAGE(I3:I14),"-")</f>
        <v>-</v>
      </c>
      <c r="J15" s="103">
        <f>IF(D15&gt;0, F15/D15,0)</f>
        <v>0</v>
      </c>
      <c r="K15" s="103">
        <f>IF(E15&gt;0,G15/E15,0)</f>
        <v>0</v>
      </c>
      <c r="L15" s="101"/>
      <c r="M15" s="104">
        <f>SUM(M3:M14)</f>
        <v>0</v>
      </c>
      <c r="N15" s="101"/>
      <c r="O15" s="104">
        <f>SUM(O3:O14)</f>
        <v>0</v>
      </c>
    </row>
  </sheetData>
  <mergeCells count="1">
    <mergeCell ref="B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40"/>
  <sheetViews>
    <sheetView workbookViewId="0">
      <pane ySplit="6" topLeftCell="A7" activePane="bottomLeft" state="frozen"/>
      <selection pane="bottomLeft" activeCell="E41" sqref="E41"/>
    </sheetView>
  </sheetViews>
  <sheetFormatPr baseColWidth="10" defaultColWidth="9.140625" defaultRowHeight="12.75" x14ac:dyDescent="0.25"/>
  <cols>
    <col min="1" max="1" width="3" style="1" customWidth="1"/>
    <col min="2" max="2" width="9.42578125" style="1" bestFit="1" customWidth="1"/>
    <col min="3" max="3" width="11.7109375" style="38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8" t="s">
        <v>0</v>
      </c>
      <c r="D1" s="139"/>
      <c r="E1" s="140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41" t="s">
        <v>5</v>
      </c>
      <c r="D2" s="142"/>
      <c r="E2" s="143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7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3.5" thickBot="1" x14ac:dyDescent="0.3">
      <c r="G7" s="16"/>
      <c r="H7" s="16"/>
    </row>
    <row r="8" spans="1:17" x14ac:dyDescent="0.25">
      <c r="A8" s="1">
        <v>2</v>
      </c>
      <c r="B8" s="41" t="s">
        <v>21</v>
      </c>
      <c r="C8" s="62">
        <v>45691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62">
        <f>C8+1</f>
        <v>45692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27">
        <v>0</v>
      </c>
      <c r="O9" s="131"/>
      <c r="Q9" s="28"/>
    </row>
    <row r="10" spans="1:17" ht="15" customHeight="1" x14ac:dyDescent="0.25">
      <c r="B10" s="41" t="s">
        <v>23</v>
      </c>
      <c r="C10" s="62">
        <f>C9+1</f>
        <v>45693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27"/>
      <c r="O10" s="131"/>
      <c r="Q10" s="28"/>
    </row>
    <row r="11" spans="1:17" ht="15" customHeight="1" x14ac:dyDescent="0.25">
      <c r="B11" s="41" t="s">
        <v>24</v>
      </c>
      <c r="C11" s="62">
        <f t="shared" ref="C11:C12" si="0">C10+1</f>
        <v>45694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4">
        <f>G11-H11</f>
        <v>0</v>
      </c>
      <c r="J11" s="55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27">
        <v>0</v>
      </c>
      <c r="O11" s="131"/>
    </row>
    <row r="12" spans="1:17" ht="15" customHeight="1" x14ac:dyDescent="0.25">
      <c r="B12" s="41" t="s">
        <v>25</v>
      </c>
      <c r="C12" s="62">
        <f t="shared" si="0"/>
        <v>45695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4">
        <f>G12-H12</f>
        <v>0</v>
      </c>
      <c r="J12" s="55">
        <f>IF(SUM(E12:F12),E12/SUM(E12:F12), 0%)</f>
        <v>0</v>
      </c>
      <c r="K12" s="56">
        <f>IF(E12&gt;0, G12/E12,0)</f>
        <v>0</v>
      </c>
      <c r="L12" s="56">
        <f>IF(F12&gt;0,H12/F12,0)</f>
        <v>0</v>
      </c>
      <c r="M12" s="27">
        <v>0</v>
      </c>
      <c r="O12" s="131"/>
    </row>
    <row r="13" spans="1:17" x14ac:dyDescent="0.25">
      <c r="G13" s="16"/>
      <c r="H13" s="16"/>
    </row>
    <row r="14" spans="1:17" x14ac:dyDescent="0.25">
      <c r="C14" s="39" t="s">
        <v>26</v>
      </c>
      <c r="D14" s="19">
        <f t="shared" ref="D14:I14" si="1">SUM(D8:D12)</f>
        <v>0</v>
      </c>
      <c r="E14" s="19">
        <f t="shared" si="1"/>
        <v>0</v>
      </c>
      <c r="F14" s="19">
        <f t="shared" si="1"/>
        <v>0</v>
      </c>
      <c r="G14" s="20">
        <f t="shared" si="1"/>
        <v>0</v>
      </c>
      <c r="H14" s="20">
        <f t="shared" si="1"/>
        <v>0</v>
      </c>
      <c r="I14" s="21">
        <f t="shared" si="1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3</v>
      </c>
      <c r="B16" s="41" t="s">
        <v>21</v>
      </c>
      <c r="C16" s="62">
        <f>C12+3</f>
        <v>45698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62">
        <f>C16+1</f>
        <v>45699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</row>
    <row r="18" spans="1:17" ht="15" customHeight="1" x14ac:dyDescent="0.25">
      <c r="B18" s="41" t="s">
        <v>23</v>
      </c>
      <c r="C18" s="62">
        <f>C17+1</f>
        <v>45700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62">
        <f>C18+1</f>
        <v>45701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62">
        <f>C19+1</f>
        <v>45702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9" t="s">
        <v>26</v>
      </c>
      <c r="D22" s="19">
        <f t="shared" ref="D22:H22" si="2">SUM(D16:D20)</f>
        <v>0</v>
      </c>
      <c r="E22" s="19">
        <f t="shared" si="2"/>
        <v>0</v>
      </c>
      <c r="F22" s="19">
        <f t="shared" si="2"/>
        <v>0</v>
      </c>
      <c r="G22" s="20">
        <f t="shared" si="2"/>
        <v>0</v>
      </c>
      <c r="H22" s="20">
        <f t="shared" si="2"/>
        <v>0</v>
      </c>
      <c r="I22" s="21">
        <f>SUM(I16:I20)</f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4</v>
      </c>
      <c r="B24" s="41" t="s">
        <v>21</v>
      </c>
      <c r="C24" s="62">
        <f>C20+3</f>
        <v>45705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62">
        <f>C24+1</f>
        <v>45706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62">
        <f>C25+1</f>
        <v>45707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62">
        <f>C26+1</f>
        <v>45708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62">
        <f>C27+1</f>
        <v>45709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9" t="s">
        <v>26</v>
      </c>
      <c r="D30" s="19">
        <f t="shared" ref="D30:I30" si="3">SUM(D24:D28)</f>
        <v>0</v>
      </c>
      <c r="E30" s="19">
        <f t="shared" si="3"/>
        <v>0</v>
      </c>
      <c r="F30" s="19">
        <f t="shared" si="3"/>
        <v>0</v>
      </c>
      <c r="G30" s="20">
        <f t="shared" si="3"/>
        <v>0</v>
      </c>
      <c r="H30" s="20">
        <f t="shared" si="3"/>
        <v>0</v>
      </c>
      <c r="I30" s="21">
        <f t="shared" si="3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5</v>
      </c>
      <c r="B32" s="41" t="s">
        <v>21</v>
      </c>
      <c r="C32" s="62">
        <f>C28+3</f>
        <v>45712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62">
        <f>C32+1</f>
        <v>45713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62">
        <f>C33+1</f>
        <v>45714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41" t="s">
        <v>24</v>
      </c>
      <c r="C35" s="62">
        <f>C34+1</f>
        <v>45715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2:17" ht="15.75" customHeight="1" thickBot="1" x14ac:dyDescent="0.3">
      <c r="B36" s="41" t="s">
        <v>25</v>
      </c>
      <c r="C36" s="62">
        <f>C35+1</f>
        <v>45716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9" t="s">
        <v>26</v>
      </c>
      <c r="D38" s="19">
        <f>SUM(D32:D36)</f>
        <v>0</v>
      </c>
      <c r="E38" s="19">
        <f t="shared" ref="E38:F38" si="4">SUM(E32:E36)</f>
        <v>0</v>
      </c>
      <c r="F38" s="19">
        <f t="shared" si="4"/>
        <v>0</v>
      </c>
      <c r="G38" s="20">
        <f>SUM(G32:G36)</f>
        <v>0</v>
      </c>
      <c r="H38" s="20">
        <f>SUM(H32:H36)</f>
        <v>0</v>
      </c>
      <c r="I38" s="21">
        <f>SUM(I32:I36)</f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19">
        <f>SUM(M32:M36)</f>
        <v>0</v>
      </c>
      <c r="N38" s="24"/>
      <c r="O38" s="25"/>
      <c r="P38" s="26"/>
      <c r="Q38" s="26"/>
    </row>
    <row r="39" spans="2:17" x14ac:dyDescent="0.25">
      <c r="C39" s="113"/>
      <c r="D39" s="106"/>
      <c r="E39" s="106"/>
      <c r="F39" s="106"/>
      <c r="G39" s="107"/>
      <c r="H39" s="107"/>
      <c r="I39" s="108"/>
      <c r="J39" s="109"/>
      <c r="K39" s="107"/>
      <c r="L39" s="107"/>
      <c r="M39" s="106"/>
      <c r="N39" s="110"/>
      <c r="O39" s="111"/>
      <c r="P39" s="112"/>
      <c r="Q39" s="112"/>
    </row>
    <row r="40" spans="2:17" ht="14.25" x14ac:dyDescent="0.25">
      <c r="C40" s="115" t="s">
        <v>27</v>
      </c>
      <c r="D40" s="116">
        <f t="shared" ref="D40:L40" si="5">D14+D30+D22+D38</f>
        <v>0</v>
      </c>
      <c r="E40" s="116">
        <f t="shared" si="5"/>
        <v>0</v>
      </c>
      <c r="F40" s="116">
        <f t="shared" si="5"/>
        <v>0</v>
      </c>
      <c r="G40" s="117">
        <f t="shared" si="5"/>
        <v>0</v>
      </c>
      <c r="H40" s="117">
        <f t="shared" si="5"/>
        <v>0</v>
      </c>
      <c r="I40" s="118">
        <f t="shared" si="5"/>
        <v>0</v>
      </c>
      <c r="J40" s="119">
        <f t="shared" si="5"/>
        <v>0</v>
      </c>
      <c r="K40" s="117">
        <f t="shared" si="5"/>
        <v>0</v>
      </c>
      <c r="L40" s="117">
        <f t="shared" si="5"/>
        <v>0</v>
      </c>
      <c r="M40" s="30" t="e">
        <f>#REF!+M14+M22+M30+M38</f>
        <v>#REF!</v>
      </c>
      <c r="N40" s="31"/>
      <c r="O40" s="32"/>
    </row>
  </sheetData>
  <mergeCells count="7">
    <mergeCell ref="O32:O36"/>
    <mergeCell ref="C1:E1"/>
    <mergeCell ref="C2:E2"/>
    <mergeCell ref="O8:O12"/>
    <mergeCell ref="O16:O20"/>
    <mergeCell ref="O24:O28"/>
    <mergeCell ref="H1:H3"/>
  </mergeCells>
  <phoneticPr fontId="1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40"/>
  <sheetViews>
    <sheetView workbookViewId="0">
      <pane ySplit="6" topLeftCell="A7" activePane="bottomLeft" state="frozen"/>
      <selection pane="bottomLeft" activeCell="R19" sqref="R19"/>
    </sheetView>
  </sheetViews>
  <sheetFormatPr baseColWidth="10" defaultColWidth="9.140625" defaultRowHeight="12.75" x14ac:dyDescent="0.25"/>
  <cols>
    <col min="1" max="1" width="3" style="1" customWidth="1"/>
    <col min="2" max="2" width="9.42578125" style="1" bestFit="1" customWidth="1"/>
    <col min="3" max="3" width="11.7109375" style="38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8" t="s">
        <v>0</v>
      </c>
      <c r="D1" s="139"/>
      <c r="E1" s="140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41" t="s">
        <v>5</v>
      </c>
      <c r="D2" s="142"/>
      <c r="E2" s="143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7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3.5" thickBot="1" x14ac:dyDescent="0.3">
      <c r="G7" s="16"/>
      <c r="H7" s="16"/>
    </row>
    <row r="8" spans="1:17" x14ac:dyDescent="0.25">
      <c r="A8" s="1">
        <v>1</v>
      </c>
      <c r="B8" s="41" t="s">
        <v>21</v>
      </c>
      <c r="C8" s="62">
        <v>45719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62">
        <f>C8+1</f>
        <v>45720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27">
        <v>0</v>
      </c>
      <c r="O9" s="131"/>
      <c r="Q9" s="28"/>
    </row>
    <row r="10" spans="1:17" ht="15" customHeight="1" x14ac:dyDescent="0.25">
      <c r="B10" s="41" t="s">
        <v>23</v>
      </c>
      <c r="C10" s="62">
        <f>C9+1</f>
        <v>45721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27">
        <v>0</v>
      </c>
      <c r="O10" s="131"/>
    </row>
    <row r="11" spans="1:17" ht="15" customHeight="1" x14ac:dyDescent="0.25">
      <c r="B11" s="41" t="s">
        <v>24</v>
      </c>
      <c r="C11" s="62">
        <f>C10+1</f>
        <v>45722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4">
        <f>G11-H11</f>
        <v>0</v>
      </c>
      <c r="J11" s="55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27">
        <v>0</v>
      </c>
      <c r="O11" s="131"/>
    </row>
    <row r="12" spans="1:17" ht="15.75" customHeight="1" thickBot="1" x14ac:dyDescent="0.3">
      <c r="B12" s="41" t="s">
        <v>25</v>
      </c>
      <c r="C12" s="62">
        <f>C11+1</f>
        <v>45723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4">
        <f>G12-H12</f>
        <v>0</v>
      </c>
      <c r="J12" s="55">
        <f>IF(SUM(E12:F12),E12/SUM(E12:F12), 0%)</f>
        <v>0</v>
      </c>
      <c r="K12" s="56">
        <f>IF(E12&gt;0, G12/E12,0)</f>
        <v>0</v>
      </c>
      <c r="L12" s="56">
        <f>IF(F12&gt;0,H12/F12,0)</f>
        <v>0</v>
      </c>
      <c r="M12" s="29">
        <v>0</v>
      </c>
      <c r="O12" s="132"/>
    </row>
    <row r="13" spans="1:17" x14ac:dyDescent="0.25">
      <c r="G13" s="16"/>
      <c r="H13" s="16"/>
    </row>
    <row r="14" spans="1:17" x14ac:dyDescent="0.25">
      <c r="C14" s="39" t="s">
        <v>26</v>
      </c>
      <c r="D14" s="19">
        <f t="shared" ref="D14:I14" si="0">SUM(D8:D12)</f>
        <v>0</v>
      </c>
      <c r="E14" s="19">
        <f t="shared" si="0"/>
        <v>0</v>
      </c>
      <c r="F14" s="19">
        <f t="shared" si="0"/>
        <v>0</v>
      </c>
      <c r="G14" s="20">
        <f t="shared" si="0"/>
        <v>0</v>
      </c>
      <c r="H14" s="20">
        <f t="shared" si="0"/>
        <v>0</v>
      </c>
      <c r="I14" s="21">
        <f t="shared" si="0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62">
        <f>C12+3</f>
        <v>45726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62">
        <f>C16+1</f>
        <v>45727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</row>
    <row r="18" spans="1:17" ht="15" customHeight="1" x14ac:dyDescent="0.25">
      <c r="B18" s="41" t="s">
        <v>23</v>
      </c>
      <c r="C18" s="62">
        <f>C17+1</f>
        <v>45728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62">
        <f>C18+1</f>
        <v>45729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62">
        <f>C19+1</f>
        <v>45730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9" t="s">
        <v>26</v>
      </c>
      <c r="D22" s="19">
        <f t="shared" ref="D22:I22" si="1">SUM(D16:D20)</f>
        <v>0</v>
      </c>
      <c r="E22" s="19">
        <f t="shared" si="1"/>
        <v>0</v>
      </c>
      <c r="F22" s="19">
        <f t="shared" si="1"/>
        <v>0</v>
      </c>
      <c r="G22" s="20">
        <f t="shared" si="1"/>
        <v>0</v>
      </c>
      <c r="H22" s="20">
        <f t="shared" si="1"/>
        <v>0</v>
      </c>
      <c r="I22" s="21">
        <f t="shared" si="1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62">
        <f>C20+3</f>
        <v>45733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62">
        <f>C24+1</f>
        <v>45734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62">
        <f>C25+1</f>
        <v>45735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62">
        <f>C26+1</f>
        <v>45736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62">
        <f>C27+1</f>
        <v>45737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9" t="s">
        <v>26</v>
      </c>
      <c r="D30" s="19">
        <f t="shared" ref="D30:I30" si="2">SUM(D24:D28)</f>
        <v>0</v>
      </c>
      <c r="E30" s="19">
        <f t="shared" si="2"/>
        <v>0</v>
      </c>
      <c r="F30" s="19">
        <f t="shared" si="2"/>
        <v>0</v>
      </c>
      <c r="G30" s="20">
        <f t="shared" si="2"/>
        <v>0</v>
      </c>
      <c r="H30" s="20">
        <f t="shared" si="2"/>
        <v>0</v>
      </c>
      <c r="I30" s="21">
        <f t="shared" si="2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62">
        <f>C28+3</f>
        <v>45740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62">
        <f>C32+1</f>
        <v>45741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62">
        <f>C33+1</f>
        <v>45742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41" t="s">
        <v>24</v>
      </c>
      <c r="C35" s="62">
        <f t="shared" ref="C35:C36" si="3">C34+1</f>
        <v>45743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 t="shared" ref="I35:I36" si="4">G35-H35</f>
        <v>0</v>
      </c>
      <c r="J35" s="55">
        <f t="shared" ref="J35" si="5">IF(SUM(E35:F35),E35/SUM(E35:F35), 0%)</f>
        <v>0</v>
      </c>
      <c r="K35" s="56">
        <f t="shared" ref="K35:K36" si="6">IF(E35&gt;0, G35/E35,0)</f>
        <v>0</v>
      </c>
      <c r="L35" s="56">
        <f t="shared" ref="L35:L36" si="7">IF(F35&gt;0,H35/F35,0)</f>
        <v>0</v>
      </c>
      <c r="M35" s="27">
        <v>0</v>
      </c>
      <c r="O35" s="131"/>
    </row>
    <row r="36" spans="2:17" ht="15.75" customHeight="1" thickBot="1" x14ac:dyDescent="0.3">
      <c r="B36" s="41" t="s">
        <v>25</v>
      </c>
      <c r="C36" s="62">
        <f t="shared" si="3"/>
        <v>45744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 t="shared" si="4"/>
        <v>0</v>
      </c>
      <c r="J36" s="55">
        <f>IF(SUM(E36:F36),E36/SUM(E36:F36), 0%)</f>
        <v>0</v>
      </c>
      <c r="K36" s="56">
        <f t="shared" si="6"/>
        <v>0</v>
      </c>
      <c r="L36" s="56">
        <f t="shared" si="7"/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9" t="s">
        <v>26</v>
      </c>
      <c r="D38" s="19">
        <f t="shared" ref="D38:I38" si="8">SUM(D32:D36)</f>
        <v>0</v>
      </c>
      <c r="E38" s="19">
        <f t="shared" si="8"/>
        <v>0</v>
      </c>
      <c r="F38" s="19">
        <f t="shared" si="8"/>
        <v>0</v>
      </c>
      <c r="G38" s="20">
        <f t="shared" si="8"/>
        <v>0</v>
      </c>
      <c r="H38" s="20">
        <f t="shared" si="8"/>
        <v>0</v>
      </c>
      <c r="I38" s="21">
        <f t="shared" si="8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106"/>
      <c r="N38" s="110"/>
      <c r="O38" s="32"/>
      <c r="P38" s="112"/>
      <c r="Q38" s="112"/>
    </row>
    <row r="40" spans="2:17" ht="14.25" x14ac:dyDescent="0.25">
      <c r="C40" s="115" t="s">
        <v>27</v>
      </c>
      <c r="D40" s="116">
        <f t="shared" ref="D40:L40" si="9">D14+D30+D22+D38</f>
        <v>0</v>
      </c>
      <c r="E40" s="116">
        <f t="shared" si="9"/>
        <v>0</v>
      </c>
      <c r="F40" s="116">
        <f t="shared" si="9"/>
        <v>0</v>
      </c>
      <c r="G40" s="117">
        <f t="shared" si="9"/>
        <v>0</v>
      </c>
      <c r="H40" s="117">
        <f t="shared" si="9"/>
        <v>0</v>
      </c>
      <c r="I40" s="118">
        <f t="shared" si="9"/>
        <v>0</v>
      </c>
      <c r="J40" s="119">
        <f t="shared" si="9"/>
        <v>0</v>
      </c>
      <c r="K40" s="117">
        <f t="shared" si="9"/>
        <v>0</v>
      </c>
      <c r="L40" s="117">
        <f t="shared" si="9"/>
        <v>0</v>
      </c>
      <c r="M40" s="30" t="e">
        <f>#REF!+M14+M22+M30+#REF!</f>
        <v>#REF!</v>
      </c>
      <c r="N40" s="31"/>
      <c r="O40" s="32"/>
    </row>
  </sheetData>
  <mergeCells count="7">
    <mergeCell ref="O32:O36"/>
    <mergeCell ref="C1:E1"/>
    <mergeCell ref="C2:E2"/>
    <mergeCell ref="O8:O12"/>
    <mergeCell ref="O16:O20"/>
    <mergeCell ref="O24:O28"/>
    <mergeCell ref="H1:H3"/>
  </mergeCells>
  <phoneticPr fontId="15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40"/>
  <sheetViews>
    <sheetView workbookViewId="0">
      <pane ySplit="6" topLeftCell="A26" activePane="bottomLeft" state="frozen"/>
      <selection pane="bottomLeft" activeCell="C9" sqref="C9"/>
    </sheetView>
  </sheetViews>
  <sheetFormatPr baseColWidth="10" defaultColWidth="9.140625" defaultRowHeight="12.75" x14ac:dyDescent="0.25"/>
  <cols>
    <col min="1" max="1" width="3" style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41" t="s">
        <v>21</v>
      </c>
      <c r="C8" s="46">
        <v>45747</v>
      </c>
      <c r="D8" s="47">
        <v>0</v>
      </c>
      <c r="E8" s="47">
        <v>0</v>
      </c>
      <c r="F8" s="47">
        <v>0</v>
      </c>
      <c r="G8" s="48">
        <v>0</v>
      </c>
      <c r="H8" s="48">
        <v>0</v>
      </c>
      <c r="I8" s="49">
        <f>G8-H8</f>
        <v>0</v>
      </c>
      <c r="J8" s="50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62">
        <f>C8+1</f>
        <v>45748</v>
      </c>
      <c r="D9" s="47">
        <v>0</v>
      </c>
      <c r="E9" s="47">
        <v>0</v>
      </c>
      <c r="F9" s="47">
        <v>0</v>
      </c>
      <c r="G9" s="48">
        <v>0</v>
      </c>
      <c r="H9" s="48">
        <v>0</v>
      </c>
      <c r="I9" s="49">
        <f t="shared" ref="I9:I12" si="0">G9-H9</f>
        <v>0</v>
      </c>
      <c r="J9" s="50">
        <f t="shared" ref="J9:J12" si="1">IF(SUM(E9:F9),E9/SUM(E9:F9), 0%)</f>
        <v>0</v>
      </c>
      <c r="K9" s="51">
        <f t="shared" ref="K9:K12" si="2">IF(E9&gt;0, G9/E9,0)</f>
        <v>0</v>
      </c>
      <c r="L9" s="51">
        <f t="shared" ref="L9:L12" si="3">IF(F9&gt;0,H9/F9,0)</f>
        <v>0</v>
      </c>
      <c r="M9" s="44">
        <v>0</v>
      </c>
      <c r="O9" s="131"/>
    </row>
    <row r="10" spans="1:17" ht="15" customHeight="1" x14ac:dyDescent="0.25">
      <c r="B10" s="41" t="s">
        <v>23</v>
      </c>
      <c r="C10" s="62">
        <f t="shared" ref="C10:C12" si="4">C9+1</f>
        <v>45749</v>
      </c>
      <c r="D10" s="47">
        <v>0</v>
      </c>
      <c r="E10" s="47">
        <v>0</v>
      </c>
      <c r="F10" s="47">
        <v>0</v>
      </c>
      <c r="G10" s="48">
        <v>0</v>
      </c>
      <c r="H10" s="48">
        <v>0</v>
      </c>
      <c r="I10" s="49">
        <f t="shared" si="0"/>
        <v>0</v>
      </c>
      <c r="J10" s="50">
        <f t="shared" si="1"/>
        <v>0</v>
      </c>
      <c r="K10" s="51">
        <f t="shared" si="2"/>
        <v>0</v>
      </c>
      <c r="L10" s="51">
        <f t="shared" si="3"/>
        <v>0</v>
      </c>
      <c r="M10" s="44">
        <v>0</v>
      </c>
      <c r="O10" s="131"/>
    </row>
    <row r="11" spans="1:17" ht="15" customHeight="1" x14ac:dyDescent="0.25">
      <c r="B11" s="41" t="s">
        <v>24</v>
      </c>
      <c r="C11" s="62">
        <f t="shared" si="4"/>
        <v>45750</v>
      </c>
      <c r="D11" s="47">
        <v>0</v>
      </c>
      <c r="E11" s="47">
        <v>0</v>
      </c>
      <c r="F11" s="47">
        <v>0</v>
      </c>
      <c r="G11" s="48">
        <v>0</v>
      </c>
      <c r="H11" s="48">
        <v>0</v>
      </c>
      <c r="I11" s="49">
        <f t="shared" si="0"/>
        <v>0</v>
      </c>
      <c r="J11" s="50">
        <f t="shared" si="1"/>
        <v>0</v>
      </c>
      <c r="K11" s="51">
        <f t="shared" si="2"/>
        <v>0</v>
      </c>
      <c r="L11" s="51">
        <f t="shared" si="3"/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62">
        <f t="shared" si="4"/>
        <v>45751</v>
      </c>
      <c r="D12" s="47">
        <v>0</v>
      </c>
      <c r="E12" s="47">
        <v>0</v>
      </c>
      <c r="F12" s="47">
        <v>0</v>
      </c>
      <c r="G12" s="48">
        <v>0</v>
      </c>
      <c r="H12" s="48">
        <v>0</v>
      </c>
      <c r="I12" s="49">
        <f t="shared" si="0"/>
        <v>0</v>
      </c>
      <c r="J12" s="50">
        <f t="shared" si="1"/>
        <v>0</v>
      </c>
      <c r="K12" s="51">
        <f t="shared" si="2"/>
        <v>0</v>
      </c>
      <c r="L12" s="51">
        <f t="shared" si="3"/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5">SUM(D8:D12)</f>
        <v>0</v>
      </c>
      <c r="E14" s="19">
        <f t="shared" si="5"/>
        <v>0</v>
      </c>
      <c r="F14" s="19">
        <f t="shared" si="5"/>
        <v>0</v>
      </c>
      <c r="G14" s="20">
        <f t="shared" si="5"/>
        <v>0</v>
      </c>
      <c r="H14" s="20">
        <f t="shared" si="5"/>
        <v>0</v>
      </c>
      <c r="I14" s="21">
        <f t="shared" si="5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62">
        <f>C12+3</f>
        <v>45754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45755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45756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45757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45758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6">SUM(D16:D20)</f>
        <v>0</v>
      </c>
      <c r="E22" s="19">
        <f t="shared" si="6"/>
        <v>0</v>
      </c>
      <c r="F22" s="19">
        <f t="shared" si="6"/>
        <v>0</v>
      </c>
      <c r="G22" s="20">
        <f t="shared" si="6"/>
        <v>0</v>
      </c>
      <c r="H22" s="20">
        <f t="shared" si="6"/>
        <v>0</v>
      </c>
      <c r="I22" s="21">
        <f t="shared" si="6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45761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45762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45763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45764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45765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7">SUM(D24:D28)</f>
        <v>0</v>
      </c>
      <c r="E30" s="19">
        <f t="shared" si="7"/>
        <v>0</v>
      </c>
      <c r="F30" s="19">
        <f t="shared" si="7"/>
        <v>0</v>
      </c>
      <c r="G30" s="20">
        <f t="shared" si="7"/>
        <v>0</v>
      </c>
      <c r="H30" s="20">
        <f t="shared" si="7"/>
        <v>0</v>
      </c>
      <c r="I30" s="21">
        <f t="shared" si="7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45768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46">
        <f>C32+1</f>
        <v>45769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46">
        <f>C33+1</f>
        <v>45770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41" t="s">
        <v>24</v>
      </c>
      <c r="C35" s="46">
        <f>C34+1</f>
        <v>45771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2:17" ht="15.75" customHeight="1" thickBot="1" x14ac:dyDescent="0.3">
      <c r="B36" s="41" t="s">
        <v>25</v>
      </c>
      <c r="C36" s="46">
        <f>C35+1</f>
        <v>45772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6" t="s">
        <v>26</v>
      </c>
      <c r="D38" s="19">
        <f t="shared" ref="D38:I38" si="8">SUM(D32:D36)</f>
        <v>0</v>
      </c>
      <c r="E38" s="19">
        <f t="shared" si="8"/>
        <v>0</v>
      </c>
      <c r="F38" s="19">
        <f t="shared" si="8"/>
        <v>0</v>
      </c>
      <c r="G38" s="20">
        <f t="shared" si="8"/>
        <v>0</v>
      </c>
      <c r="H38" s="20">
        <f t="shared" si="8"/>
        <v>0</v>
      </c>
      <c r="I38" s="21">
        <f t="shared" si="8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39" spans="2:17" x14ac:dyDescent="0.25">
      <c r="G39" s="16"/>
      <c r="H39" s="16"/>
    </row>
    <row r="40" spans="2:17" ht="14.25" x14ac:dyDescent="0.25">
      <c r="C40" s="115" t="s">
        <v>27</v>
      </c>
      <c r="D40" s="116">
        <f>D14+D22+D38+D30</f>
        <v>0</v>
      </c>
      <c r="E40" s="116">
        <f t="shared" ref="E40:L40" si="9">E14+E22+E38+E30</f>
        <v>0</v>
      </c>
      <c r="F40" s="116">
        <f t="shared" si="9"/>
        <v>0</v>
      </c>
      <c r="G40" s="117">
        <f t="shared" si="9"/>
        <v>0</v>
      </c>
      <c r="H40" s="117">
        <f t="shared" si="9"/>
        <v>0</v>
      </c>
      <c r="I40" s="118">
        <f t="shared" si="9"/>
        <v>0</v>
      </c>
      <c r="J40" s="119">
        <f t="shared" si="9"/>
        <v>0</v>
      </c>
      <c r="K40" s="117">
        <f t="shared" si="9"/>
        <v>0</v>
      </c>
      <c r="L40" s="117">
        <f t="shared" si="9"/>
        <v>0</v>
      </c>
      <c r="M40" s="30" t="e">
        <f>M14+M22+M30+M38+#REF!</f>
        <v>#REF!</v>
      </c>
      <c r="N40" s="31"/>
      <c r="O40" s="32"/>
    </row>
  </sheetData>
  <mergeCells count="7">
    <mergeCell ref="O32:O36"/>
    <mergeCell ref="H1:H3"/>
    <mergeCell ref="C1:E1"/>
    <mergeCell ref="C2:E2"/>
    <mergeCell ref="O8:O12"/>
    <mergeCell ref="O16:O20"/>
    <mergeCell ref="O24:O28"/>
  </mergeCells>
  <phoneticPr fontId="15" type="noConversion"/>
  <pageMargins left="0.7" right="0.7" top="0.75" bottom="0.75" header="0.3" footer="0.3"/>
  <pageSetup orientation="portrait" horizontalDpi="0" verticalDpi="0" r:id="rId1"/>
  <ignoredErrors>
    <ignoredError sqref="J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47"/>
  <sheetViews>
    <sheetView topLeftCell="B1" workbookViewId="0">
      <pane ySplit="6" topLeftCell="A7" activePane="bottomLeft" state="frozen"/>
      <selection pane="bottomLeft" activeCell="C9" sqref="C9"/>
    </sheetView>
  </sheetViews>
  <sheetFormatPr baseColWidth="10" defaultColWidth="9.140625" defaultRowHeight="12.75" x14ac:dyDescent="0.25"/>
  <cols>
    <col min="1" max="1" width="3" style="1" hidden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44" t="s">
        <v>0</v>
      </c>
      <c r="D1" s="144"/>
      <c r="E1" s="144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I47*2*F3</f>
        <v>0</v>
      </c>
      <c r="G2" s="5">
        <f>-D47*D3*F3</f>
        <v>0</v>
      </c>
      <c r="H2" s="136"/>
      <c r="I2" s="88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3.5" thickBot="1" x14ac:dyDescent="0.3">
      <c r="G7" s="16"/>
      <c r="H7" s="16"/>
    </row>
    <row r="8" spans="1:17" x14ac:dyDescent="0.25">
      <c r="A8" s="1">
        <v>2</v>
      </c>
      <c r="B8" s="41" t="s">
        <v>21</v>
      </c>
      <c r="C8" s="46">
        <v>45775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C8+1</f>
        <v>45776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27">
        <v>0</v>
      </c>
      <c r="O9" s="131"/>
      <c r="Q9" s="28"/>
    </row>
    <row r="10" spans="1:17" ht="15" customHeight="1" x14ac:dyDescent="0.25">
      <c r="B10" s="41" t="s">
        <v>23</v>
      </c>
      <c r="C10" s="46">
        <f>C9+1</f>
        <v>45777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27">
        <v>0</v>
      </c>
      <c r="O10" s="131"/>
    </row>
    <row r="11" spans="1:17" ht="15" customHeight="1" x14ac:dyDescent="0.25">
      <c r="B11" s="41" t="s">
        <v>24</v>
      </c>
      <c r="C11" s="46">
        <f>C10+1</f>
        <v>45778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4">
        <f>G11-H11</f>
        <v>0</v>
      </c>
      <c r="J11" s="55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27">
        <v>0</v>
      </c>
      <c r="O11" s="131"/>
    </row>
    <row r="12" spans="1:17" ht="15.75" customHeight="1" thickBot="1" x14ac:dyDescent="0.3">
      <c r="B12" s="41" t="s">
        <v>25</v>
      </c>
      <c r="C12" s="46">
        <f>C11+1</f>
        <v>45779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4">
        <f>G12-H12</f>
        <v>0</v>
      </c>
      <c r="J12" s="55">
        <f>IF(SUM(E12:F12),E12/SUM(E12:F12), 0%)</f>
        <v>0</v>
      </c>
      <c r="K12" s="56">
        <f>IF(E12&gt;0, G12/E12,0)</f>
        <v>0</v>
      </c>
      <c r="L12" s="56">
        <f>IF(F12&gt;0,H12/F12,0)</f>
        <v>0</v>
      </c>
      <c r="M12" s="29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>SUM(D8:D12)</f>
        <v>0</v>
      </c>
      <c r="E14" s="19">
        <f t="shared" ref="E14:I14" si="0">SUM(E8:E12)</f>
        <v>0</v>
      </c>
      <c r="F14" s="19">
        <f t="shared" si="0"/>
        <v>0</v>
      </c>
      <c r="G14" s="20">
        <f t="shared" si="0"/>
        <v>0</v>
      </c>
      <c r="H14" s="20">
        <f t="shared" si="0"/>
        <v>0</v>
      </c>
      <c r="I14" s="21">
        <f t="shared" si="0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3</v>
      </c>
      <c r="B16" s="41" t="s">
        <v>21</v>
      </c>
      <c r="C16" s="46">
        <f>C12+3</f>
        <v>45782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45783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</row>
    <row r="18" spans="1:17" ht="15" customHeight="1" x14ac:dyDescent="0.25">
      <c r="B18" s="41" t="s">
        <v>23</v>
      </c>
      <c r="C18" s="46">
        <f>C17+1</f>
        <v>45784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45785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45786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1">SUM(D16:D20)</f>
        <v>0</v>
      </c>
      <c r="E22" s="19">
        <f t="shared" si="1"/>
        <v>0</v>
      </c>
      <c r="F22" s="19">
        <f t="shared" si="1"/>
        <v>0</v>
      </c>
      <c r="G22" s="20">
        <f t="shared" si="1"/>
        <v>0</v>
      </c>
      <c r="H22" s="20">
        <f t="shared" si="1"/>
        <v>0</v>
      </c>
      <c r="I22" s="21">
        <f t="shared" si="1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4</v>
      </c>
      <c r="B24" s="41" t="s">
        <v>21</v>
      </c>
      <c r="C24" s="46">
        <f>C20+3</f>
        <v>45789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45790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45791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45792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45793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2">SUM(D24:D28)</f>
        <v>0</v>
      </c>
      <c r="E30" s="19">
        <f t="shared" si="2"/>
        <v>0</v>
      </c>
      <c r="F30" s="19">
        <f t="shared" si="2"/>
        <v>0</v>
      </c>
      <c r="G30" s="20">
        <f t="shared" si="2"/>
        <v>0</v>
      </c>
      <c r="H30" s="20">
        <f t="shared" si="2"/>
        <v>0</v>
      </c>
      <c r="I30" s="21">
        <f t="shared" si="2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5</v>
      </c>
      <c r="B32" s="41" t="s">
        <v>21</v>
      </c>
      <c r="C32" s="46">
        <f>C28+3</f>
        <v>45796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1:17" ht="15" customHeight="1" x14ac:dyDescent="0.25">
      <c r="B33" s="41" t="s">
        <v>22</v>
      </c>
      <c r="C33" s="46">
        <f>C32+1</f>
        <v>45797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60">
        <f>G33-H33</f>
        <v>0</v>
      </c>
      <c r="J33" s="61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1:17" ht="15" customHeight="1" x14ac:dyDescent="0.25">
      <c r="B34" s="41" t="s">
        <v>23</v>
      </c>
      <c r="C34" s="46">
        <f>C33+1</f>
        <v>45798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60">
        <f>G34-H34</f>
        <v>0</v>
      </c>
      <c r="J34" s="61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1:17" ht="15" customHeight="1" x14ac:dyDescent="0.25">
      <c r="B35" s="41" t="s">
        <v>24</v>
      </c>
      <c r="C35" s="46">
        <f t="shared" ref="C35" si="3">C34+1</f>
        <v>45799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60">
        <f>G35-H35</f>
        <v>0</v>
      </c>
      <c r="J35" s="61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1:17" ht="15.75" customHeight="1" thickBot="1" x14ac:dyDescent="0.3">
      <c r="B36" s="41" t="s">
        <v>25</v>
      </c>
      <c r="C36" s="46">
        <f>C35+1</f>
        <v>45800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60">
        <f>G36-H36</f>
        <v>0</v>
      </c>
      <c r="J36" s="61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1:17" ht="15.75" customHeight="1" x14ac:dyDescent="0.25">
      <c r="D37" s="126"/>
      <c r="E37" s="126"/>
      <c r="F37" s="126"/>
      <c r="G37" s="126"/>
      <c r="H37" s="126"/>
      <c r="I37" s="126"/>
      <c r="J37" s="127"/>
      <c r="K37" s="16"/>
      <c r="L37" s="16"/>
      <c r="M37" s="128"/>
      <c r="O37" s="129"/>
    </row>
    <row r="38" spans="1:17" x14ac:dyDescent="0.25">
      <c r="C38" s="36" t="s">
        <v>26</v>
      </c>
      <c r="D38" s="19">
        <f>SUM(D31:D36)</f>
        <v>0</v>
      </c>
      <c r="E38" s="19">
        <f>SUM(E31:E36)</f>
        <v>0</v>
      </c>
      <c r="F38" s="19">
        <f>SUM(F31:F36)</f>
        <v>0</v>
      </c>
      <c r="G38" s="20">
        <f>SUM(G31:G36)</f>
        <v>0</v>
      </c>
      <c r="H38" s="20">
        <f>SUM(H31:H36)</f>
        <v>0</v>
      </c>
      <c r="I38" s="21">
        <f>SUM(I31:I35)</f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SUM(M31:M35)</f>
        <v>0</v>
      </c>
      <c r="N38" s="24"/>
      <c r="O38" s="25"/>
      <c r="P38" s="26"/>
      <c r="Q38" s="26"/>
    </row>
    <row r="39" spans="1:17" ht="13.5" thickBot="1" x14ac:dyDescent="0.3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23"/>
      <c r="N39" s="24"/>
      <c r="O39" s="25"/>
      <c r="P39" s="26"/>
      <c r="Q39" s="26"/>
    </row>
    <row r="40" spans="1:17" x14ac:dyDescent="0.25">
      <c r="A40" s="1">
        <v>5</v>
      </c>
      <c r="B40" s="41" t="s">
        <v>21</v>
      </c>
      <c r="C40" s="46">
        <f>C36+3</f>
        <v>45803</v>
      </c>
      <c r="D40" s="52">
        <v>0</v>
      </c>
      <c r="E40" s="52">
        <v>0</v>
      </c>
      <c r="F40" s="52">
        <v>0</v>
      </c>
      <c r="G40" s="53">
        <v>0</v>
      </c>
      <c r="H40" s="53">
        <v>0</v>
      </c>
      <c r="I40" s="54">
        <f>G40-H40</f>
        <v>0</v>
      </c>
      <c r="J40" s="55">
        <f>IF(SUM(D40:H40),E40/SUM(D40:H40), 0%)</f>
        <v>0</v>
      </c>
      <c r="K40" s="51">
        <f t="shared" ref="K40:K45" si="4">IF(E40&gt;0, G40/E40,0)</f>
        <v>0</v>
      </c>
      <c r="L40" s="51">
        <f t="shared" ref="L40:L45" si="5">IF(F40&gt;0,H40/F40,0)</f>
        <v>0</v>
      </c>
      <c r="M40" s="43">
        <v>0</v>
      </c>
      <c r="O40" s="130"/>
    </row>
    <row r="41" spans="1:17" ht="15" customHeight="1" x14ac:dyDescent="0.25">
      <c r="B41" s="41" t="s">
        <v>22</v>
      </c>
      <c r="C41" s="46">
        <f>C40+1</f>
        <v>45804</v>
      </c>
      <c r="D41" s="52">
        <v>0</v>
      </c>
      <c r="E41" s="52">
        <v>0</v>
      </c>
      <c r="F41" s="52">
        <v>0</v>
      </c>
      <c r="G41" s="53">
        <v>0</v>
      </c>
      <c r="H41" s="53">
        <v>0</v>
      </c>
      <c r="I41" s="60">
        <f>G41-H41</f>
        <v>0</v>
      </c>
      <c r="J41" s="61">
        <f>IF(SUM(E41:F41),E41/SUM(E41:F41), 0%)</f>
        <v>0</v>
      </c>
      <c r="K41" s="56">
        <f t="shared" si="4"/>
        <v>0</v>
      </c>
      <c r="L41" s="56">
        <f t="shared" si="5"/>
        <v>0</v>
      </c>
      <c r="M41" s="27">
        <v>0</v>
      </c>
      <c r="O41" s="131"/>
    </row>
    <row r="42" spans="1:17" ht="15" customHeight="1" x14ac:dyDescent="0.25">
      <c r="B42" s="41" t="s">
        <v>23</v>
      </c>
      <c r="C42" s="46">
        <f>C41+1</f>
        <v>45805</v>
      </c>
      <c r="D42" s="52">
        <v>0</v>
      </c>
      <c r="E42" s="52">
        <v>0</v>
      </c>
      <c r="F42" s="52">
        <v>0</v>
      </c>
      <c r="G42" s="53">
        <v>0</v>
      </c>
      <c r="H42" s="53">
        <v>0</v>
      </c>
      <c r="I42" s="60">
        <f>G42-H42</f>
        <v>0</v>
      </c>
      <c r="J42" s="61">
        <f>IF(SUM(E42:F42),E42/SUM(E42:F42), 0%)</f>
        <v>0</v>
      </c>
      <c r="K42" s="56">
        <f t="shared" si="4"/>
        <v>0</v>
      </c>
      <c r="L42" s="56">
        <f t="shared" si="5"/>
        <v>0</v>
      </c>
      <c r="M42" s="27">
        <v>0</v>
      </c>
      <c r="O42" s="131"/>
    </row>
    <row r="43" spans="1:17" ht="15" customHeight="1" x14ac:dyDescent="0.25">
      <c r="B43" s="41" t="s">
        <v>24</v>
      </c>
      <c r="C43" s="46">
        <f t="shared" ref="C43:C44" si="6">C42+1</f>
        <v>45806</v>
      </c>
      <c r="D43" s="52">
        <v>0</v>
      </c>
      <c r="E43" s="52">
        <v>0</v>
      </c>
      <c r="F43" s="52">
        <v>0</v>
      </c>
      <c r="G43" s="53">
        <v>0</v>
      </c>
      <c r="H43" s="53">
        <v>0</v>
      </c>
      <c r="I43" s="60">
        <f>G43-H43</f>
        <v>0</v>
      </c>
      <c r="J43" s="61">
        <f>IF(SUM(E43:F43),E43/SUM(E43:F43), 0%)</f>
        <v>0</v>
      </c>
      <c r="K43" s="56">
        <f t="shared" si="4"/>
        <v>0</v>
      </c>
      <c r="L43" s="56">
        <f t="shared" si="5"/>
        <v>0</v>
      </c>
      <c r="M43" s="27">
        <v>0</v>
      </c>
      <c r="O43" s="131"/>
    </row>
    <row r="44" spans="1:17" ht="15.75" customHeight="1" thickBot="1" x14ac:dyDescent="0.3">
      <c r="B44" s="41" t="s">
        <v>25</v>
      </c>
      <c r="C44" s="46">
        <f t="shared" si="6"/>
        <v>45807</v>
      </c>
      <c r="D44" s="52">
        <v>0</v>
      </c>
      <c r="E44" s="52">
        <v>0</v>
      </c>
      <c r="F44" s="52">
        <v>0</v>
      </c>
      <c r="G44" s="53">
        <v>0</v>
      </c>
      <c r="H44" s="53">
        <v>0</v>
      </c>
      <c r="I44" s="60">
        <f>G44-H44</f>
        <v>0</v>
      </c>
      <c r="J44" s="61">
        <f>IF(SUM(E44:F44),E44/SUM(E44:F44), 0%)</f>
        <v>0</v>
      </c>
      <c r="K44" s="56">
        <f t="shared" si="4"/>
        <v>0</v>
      </c>
      <c r="L44" s="56">
        <f t="shared" si="5"/>
        <v>0</v>
      </c>
      <c r="M44" s="29">
        <v>0</v>
      </c>
      <c r="O44" s="132"/>
    </row>
    <row r="45" spans="1:17" x14ac:dyDescent="0.25">
      <c r="C45" s="36" t="s">
        <v>26</v>
      </c>
      <c r="D45" s="19">
        <f t="shared" ref="D45:I45" si="7">SUM(D40:D44)</f>
        <v>0</v>
      </c>
      <c r="E45" s="19">
        <f t="shared" si="7"/>
        <v>0</v>
      </c>
      <c r="F45" s="19">
        <f t="shared" si="7"/>
        <v>0</v>
      </c>
      <c r="G45" s="20">
        <f t="shared" si="7"/>
        <v>0</v>
      </c>
      <c r="H45" s="20">
        <f t="shared" si="7"/>
        <v>0</v>
      </c>
      <c r="I45" s="21">
        <f t="shared" si="7"/>
        <v>0</v>
      </c>
      <c r="J45" s="22">
        <f>IF(SUM(E45:F45),E45/SUM(E45:F45), 0%)</f>
        <v>0</v>
      </c>
      <c r="K45" s="20">
        <f t="shared" si="4"/>
        <v>0</v>
      </c>
      <c r="L45" s="20">
        <f t="shared" si="5"/>
        <v>0</v>
      </c>
      <c r="M45" s="19">
        <f>SUM(M32:M36)</f>
        <v>0</v>
      </c>
      <c r="N45" s="24"/>
      <c r="O45" s="25"/>
      <c r="P45" s="26"/>
      <c r="Q45" s="26"/>
    </row>
    <row r="47" spans="1:17" ht="14.25" x14ac:dyDescent="0.25">
      <c r="C47" s="115" t="s">
        <v>27</v>
      </c>
      <c r="D47" s="116">
        <f t="shared" ref="D47:L47" si="8">D14+D30+D22+D45</f>
        <v>0</v>
      </c>
      <c r="E47" s="116">
        <f t="shared" si="8"/>
        <v>0</v>
      </c>
      <c r="F47" s="116">
        <f t="shared" si="8"/>
        <v>0</v>
      </c>
      <c r="G47" s="117">
        <f t="shared" si="8"/>
        <v>0</v>
      </c>
      <c r="H47" s="117">
        <f t="shared" si="8"/>
        <v>0</v>
      </c>
      <c r="I47" s="118">
        <f t="shared" si="8"/>
        <v>0</v>
      </c>
      <c r="J47" s="119">
        <f t="shared" si="8"/>
        <v>0</v>
      </c>
      <c r="K47" s="117">
        <f t="shared" si="8"/>
        <v>0</v>
      </c>
      <c r="L47" s="117">
        <f t="shared" si="8"/>
        <v>0</v>
      </c>
      <c r="M47" s="30" t="e">
        <f>#REF!+M14+M22+M30+M45</f>
        <v>#REF!</v>
      </c>
      <c r="N47" s="31"/>
      <c r="O47" s="32"/>
    </row>
  </sheetData>
  <mergeCells count="8">
    <mergeCell ref="O40:O44"/>
    <mergeCell ref="O32:O36"/>
    <mergeCell ref="C1:E1"/>
    <mergeCell ref="C2:E2"/>
    <mergeCell ref="O8:O12"/>
    <mergeCell ref="O16:O20"/>
    <mergeCell ref="O24:O28"/>
    <mergeCell ref="H1:H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40"/>
  <sheetViews>
    <sheetView tabSelected="1" workbookViewId="0">
      <pane ySplit="6" topLeftCell="A7" activePane="bottomLeft" state="frozen"/>
      <selection pane="bottomLeft" activeCell="F3" sqref="F3"/>
    </sheetView>
  </sheetViews>
  <sheetFormatPr baseColWidth="10" defaultColWidth="9.140625" defaultRowHeight="12.75" x14ac:dyDescent="0.25"/>
  <cols>
    <col min="1" max="1" width="3" style="1" hidden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44" t="s">
        <v>0</v>
      </c>
      <c r="D1" s="144"/>
      <c r="E1" s="144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I40*2*F3</f>
        <v>0</v>
      </c>
      <c r="G2" s="5">
        <f>-D40*D3*F3</f>
        <v>0</v>
      </c>
      <c r="H2" s="136"/>
      <c r="I2" s="88">
        <f>(F2*F3)+G2</f>
        <v>0</v>
      </c>
      <c r="J2" s="89">
        <v>3000</v>
      </c>
      <c r="K2" s="6">
        <f>I2+J2</f>
        <v>3000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150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41" t="s">
        <v>21</v>
      </c>
      <c r="C8" s="46">
        <v>45810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7">
        <f t="shared" ref="I8:I12" si="0">G8-H8</f>
        <v>0</v>
      </c>
      <c r="J8" s="58">
        <f t="shared" ref="J8:J12" si="1">IF(SUM(E8:F8),E8/SUM(E8:F8), 0%)</f>
        <v>0</v>
      </c>
      <c r="K8" s="59">
        <f t="shared" ref="K8:K12" si="2">IF(E8&gt;0, G8/E8,0)</f>
        <v>0</v>
      </c>
      <c r="L8" s="59">
        <f t="shared" ref="L8:L12" si="3"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+C8+1</f>
        <v>45811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7">
        <f t="shared" si="0"/>
        <v>0</v>
      </c>
      <c r="J9" s="58">
        <f t="shared" si="1"/>
        <v>0</v>
      </c>
      <c r="K9" s="59">
        <f t="shared" si="2"/>
        <v>0</v>
      </c>
      <c r="L9" s="59">
        <f t="shared" si="3"/>
        <v>0</v>
      </c>
      <c r="M9" s="44">
        <v>0</v>
      </c>
      <c r="O9" s="131"/>
    </row>
    <row r="10" spans="1:17" ht="15" customHeight="1" x14ac:dyDescent="0.25">
      <c r="B10" s="41" t="s">
        <v>23</v>
      </c>
      <c r="C10" s="46">
        <f t="shared" ref="C10:C12" si="4">+C9+1</f>
        <v>45812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7">
        <f t="shared" si="0"/>
        <v>0</v>
      </c>
      <c r="J10" s="58">
        <f t="shared" si="1"/>
        <v>0</v>
      </c>
      <c r="K10" s="59">
        <f t="shared" si="2"/>
        <v>0</v>
      </c>
      <c r="L10" s="59">
        <f t="shared" si="3"/>
        <v>0</v>
      </c>
      <c r="M10" s="44">
        <v>0</v>
      </c>
      <c r="O10" s="131"/>
    </row>
    <row r="11" spans="1:17" ht="15" customHeight="1" x14ac:dyDescent="0.25">
      <c r="B11" s="41" t="s">
        <v>24</v>
      </c>
      <c r="C11" s="46">
        <f t="shared" si="4"/>
        <v>45813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7">
        <f t="shared" si="0"/>
        <v>0</v>
      </c>
      <c r="J11" s="58">
        <f t="shared" si="1"/>
        <v>0</v>
      </c>
      <c r="K11" s="59">
        <f t="shared" si="2"/>
        <v>0</v>
      </c>
      <c r="L11" s="59">
        <f t="shared" si="3"/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46">
        <f t="shared" si="4"/>
        <v>45814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7">
        <f t="shared" si="0"/>
        <v>0</v>
      </c>
      <c r="J12" s="58">
        <f t="shared" si="1"/>
        <v>0</v>
      </c>
      <c r="K12" s="59">
        <f t="shared" si="2"/>
        <v>0</v>
      </c>
      <c r="L12" s="59">
        <f t="shared" si="3"/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5">SUM(D8:D12)</f>
        <v>0</v>
      </c>
      <c r="E14" s="19">
        <f t="shared" si="5"/>
        <v>0</v>
      </c>
      <c r="F14" s="19">
        <f t="shared" si="5"/>
        <v>0</v>
      </c>
      <c r="G14" s="20">
        <f t="shared" si="5"/>
        <v>0</v>
      </c>
      <c r="H14" s="20">
        <f t="shared" si="5"/>
        <v>0</v>
      </c>
      <c r="I14" s="21">
        <f t="shared" si="5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46">
        <f>+C12+3</f>
        <v>45817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45818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45819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45820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45821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6">SUM(D16:D20)</f>
        <v>0</v>
      </c>
      <c r="E22" s="19">
        <f t="shared" si="6"/>
        <v>0</v>
      </c>
      <c r="F22" s="19">
        <f t="shared" si="6"/>
        <v>0</v>
      </c>
      <c r="G22" s="20">
        <f t="shared" si="6"/>
        <v>0</v>
      </c>
      <c r="H22" s="20">
        <f t="shared" si="6"/>
        <v>0</v>
      </c>
      <c r="I22" s="21">
        <f t="shared" si="6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45824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45825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45826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45827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45828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7">SUM(D24:D28)</f>
        <v>0</v>
      </c>
      <c r="E30" s="19">
        <f t="shared" si="7"/>
        <v>0</v>
      </c>
      <c r="F30" s="19">
        <f t="shared" si="7"/>
        <v>0</v>
      </c>
      <c r="G30" s="20">
        <f t="shared" si="7"/>
        <v>0</v>
      </c>
      <c r="H30" s="20">
        <f t="shared" si="7"/>
        <v>0</v>
      </c>
      <c r="I30" s="21">
        <f t="shared" si="7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45831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46">
        <f>C32+1</f>
        <v>45832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41" t="s">
        <v>23</v>
      </c>
      <c r="C34" s="46">
        <f>C33+1</f>
        <v>45833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2:17" ht="15" customHeight="1" x14ac:dyDescent="0.25">
      <c r="B35" s="41" t="s">
        <v>24</v>
      </c>
      <c r="C35" s="46">
        <f>C34+1</f>
        <v>45834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2:17" ht="15.75" customHeight="1" thickBot="1" x14ac:dyDescent="0.3">
      <c r="B36" s="41" t="s">
        <v>25</v>
      </c>
      <c r="C36" s="46">
        <f>C35+1</f>
        <v>45835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6" t="s">
        <v>26</v>
      </c>
      <c r="D38" s="19">
        <f t="shared" ref="D38:I38" si="8">SUM(D32:D36)</f>
        <v>0</v>
      </c>
      <c r="E38" s="19">
        <f t="shared" si="8"/>
        <v>0</v>
      </c>
      <c r="F38" s="19">
        <f t="shared" si="8"/>
        <v>0</v>
      </c>
      <c r="G38" s="20">
        <f t="shared" si="8"/>
        <v>0</v>
      </c>
      <c r="H38" s="20">
        <f t="shared" si="8"/>
        <v>0</v>
      </c>
      <c r="I38" s="21">
        <f t="shared" si="8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40" spans="2:17" ht="14.25" x14ac:dyDescent="0.25">
      <c r="C40" s="115" t="s">
        <v>27</v>
      </c>
      <c r="D40" s="116">
        <f>D14+D22+D38+D30</f>
        <v>0</v>
      </c>
      <c r="E40" s="116">
        <f t="shared" ref="E40:L40" si="9">E14+E22+E38+E30</f>
        <v>0</v>
      </c>
      <c r="F40" s="116">
        <f t="shared" si="9"/>
        <v>0</v>
      </c>
      <c r="G40" s="117">
        <f t="shared" si="9"/>
        <v>0</v>
      </c>
      <c r="H40" s="117">
        <f t="shared" si="9"/>
        <v>0</v>
      </c>
      <c r="I40" s="118">
        <f t="shared" si="9"/>
        <v>0</v>
      </c>
      <c r="J40" s="119">
        <f>J14+J22+J38+J30</f>
        <v>0</v>
      </c>
      <c r="K40" s="117">
        <f>K14+K22+K38+K30</f>
        <v>0</v>
      </c>
      <c r="L40" s="117">
        <f t="shared" si="9"/>
        <v>0</v>
      </c>
      <c r="M40" s="30" t="e">
        <f>M14+M22+M30+M38+#REF!</f>
        <v>#REF!</v>
      </c>
      <c r="N40" s="31"/>
      <c r="O40" s="32"/>
    </row>
  </sheetData>
  <mergeCells count="7">
    <mergeCell ref="O32:O36"/>
    <mergeCell ref="H1:H3"/>
    <mergeCell ref="C1:E1"/>
    <mergeCell ref="C2:E2"/>
    <mergeCell ref="O8:O12"/>
    <mergeCell ref="O16:O20"/>
    <mergeCell ref="O24:O28"/>
  </mergeCells>
  <phoneticPr fontId="1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48"/>
  <sheetViews>
    <sheetView workbookViewId="0">
      <pane ySplit="6" topLeftCell="A7" activePane="bottomLeft" state="frozen"/>
      <selection pane="bottomLeft" activeCell="L4" sqref="L4"/>
    </sheetView>
  </sheetViews>
  <sheetFormatPr baseColWidth="10" defaultColWidth="9.140625" defaultRowHeight="12.75" x14ac:dyDescent="0.25"/>
  <cols>
    <col min="1" max="1" width="3" style="1" hidden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I48*2*F3</f>
        <v>0</v>
      </c>
      <c r="G2" s="5">
        <f>-D48*D3*F3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41" t="s">
        <v>21</v>
      </c>
      <c r="C8" s="46">
        <v>45838</v>
      </c>
      <c r="D8" s="47">
        <v>0</v>
      </c>
      <c r="E8" s="47">
        <v>0</v>
      </c>
      <c r="F8" s="47">
        <v>0</v>
      </c>
      <c r="G8" s="48">
        <v>0</v>
      </c>
      <c r="H8" s="48">
        <v>0</v>
      </c>
      <c r="I8" s="67">
        <f>G8-H8</f>
        <v>0</v>
      </c>
      <c r="J8" s="68">
        <f>IF(SUM(E8:F8),E8/SUM(E8:F8), 0%)</f>
        <v>0</v>
      </c>
      <c r="K8" s="69">
        <f>IF(E8&gt;0, G8/E8,0)</f>
        <v>0</v>
      </c>
      <c r="L8" s="69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C8+1</f>
        <v>45839</v>
      </c>
      <c r="D9" s="47">
        <v>0</v>
      </c>
      <c r="E9" s="47">
        <v>0</v>
      </c>
      <c r="F9" s="47">
        <v>0</v>
      </c>
      <c r="G9" s="48">
        <v>0</v>
      </c>
      <c r="H9" s="48">
        <v>0</v>
      </c>
      <c r="I9" s="67">
        <f t="shared" ref="I9:I12" si="0">G9-H9</f>
        <v>0</v>
      </c>
      <c r="J9" s="68">
        <f t="shared" ref="J9:J12" si="1">IF(SUM(E9:F9),E9/SUM(E9:F9), 0%)</f>
        <v>0</v>
      </c>
      <c r="K9" s="69">
        <f t="shared" ref="K9:K12" si="2">IF(E9&gt;0, G9/E9,0)</f>
        <v>0</v>
      </c>
      <c r="L9" s="69">
        <f t="shared" ref="L9:L12" si="3">IF(F9&gt;0,H9/F9,0)</f>
        <v>0</v>
      </c>
      <c r="M9" s="44">
        <v>0</v>
      </c>
      <c r="O9" s="131"/>
    </row>
    <row r="10" spans="1:17" ht="15" customHeight="1" x14ac:dyDescent="0.25">
      <c r="B10" s="41" t="s">
        <v>23</v>
      </c>
      <c r="C10" s="46">
        <f t="shared" ref="C10:C12" si="4">C9+1</f>
        <v>45840</v>
      </c>
      <c r="D10" s="47">
        <v>0</v>
      </c>
      <c r="E10" s="47">
        <v>0</v>
      </c>
      <c r="F10" s="47">
        <v>0</v>
      </c>
      <c r="G10" s="48">
        <v>0</v>
      </c>
      <c r="H10" s="48">
        <v>0</v>
      </c>
      <c r="I10" s="67">
        <f t="shared" si="0"/>
        <v>0</v>
      </c>
      <c r="J10" s="68">
        <f t="shared" si="1"/>
        <v>0</v>
      </c>
      <c r="K10" s="69">
        <f t="shared" si="2"/>
        <v>0</v>
      </c>
      <c r="L10" s="69">
        <f t="shared" si="3"/>
        <v>0</v>
      </c>
      <c r="M10" s="44">
        <v>0</v>
      </c>
      <c r="O10" s="131"/>
    </row>
    <row r="11" spans="1:17" ht="15" customHeight="1" x14ac:dyDescent="0.25">
      <c r="B11" s="41" t="s">
        <v>24</v>
      </c>
      <c r="C11" s="46">
        <f t="shared" si="4"/>
        <v>45841</v>
      </c>
      <c r="D11" s="47">
        <v>0</v>
      </c>
      <c r="E11" s="47">
        <v>0</v>
      </c>
      <c r="F11" s="47">
        <v>0</v>
      </c>
      <c r="G11" s="48">
        <v>0</v>
      </c>
      <c r="H11" s="48">
        <v>0</v>
      </c>
      <c r="I11" s="67">
        <f t="shared" si="0"/>
        <v>0</v>
      </c>
      <c r="J11" s="68">
        <f t="shared" si="1"/>
        <v>0</v>
      </c>
      <c r="K11" s="69">
        <f t="shared" si="2"/>
        <v>0</v>
      </c>
      <c r="L11" s="69">
        <f t="shared" si="3"/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46">
        <f t="shared" si="4"/>
        <v>45842</v>
      </c>
      <c r="D12" s="47">
        <v>0</v>
      </c>
      <c r="E12" s="47">
        <v>0</v>
      </c>
      <c r="F12" s="47">
        <v>0</v>
      </c>
      <c r="G12" s="48">
        <v>0</v>
      </c>
      <c r="H12" s="48">
        <v>0</v>
      </c>
      <c r="I12" s="67">
        <f t="shared" si="0"/>
        <v>0</v>
      </c>
      <c r="J12" s="68">
        <f t="shared" si="1"/>
        <v>0</v>
      </c>
      <c r="K12" s="69">
        <f t="shared" si="2"/>
        <v>0</v>
      </c>
      <c r="L12" s="69">
        <f t="shared" si="3"/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5">SUM(D8:D12)</f>
        <v>0</v>
      </c>
      <c r="E14" s="19">
        <f t="shared" si="5"/>
        <v>0</v>
      </c>
      <c r="F14" s="19">
        <f t="shared" si="5"/>
        <v>0</v>
      </c>
      <c r="G14" s="20">
        <f t="shared" si="5"/>
        <v>0</v>
      </c>
      <c r="H14" s="20">
        <f t="shared" si="5"/>
        <v>0</v>
      </c>
      <c r="I14" s="21">
        <f t="shared" si="5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46">
        <f>C12+3</f>
        <v>45845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45846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45847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45848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45849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6">SUM(D16:D20)</f>
        <v>0</v>
      </c>
      <c r="E22" s="19">
        <f t="shared" si="6"/>
        <v>0</v>
      </c>
      <c r="F22" s="19">
        <f t="shared" si="6"/>
        <v>0</v>
      </c>
      <c r="G22" s="20">
        <f t="shared" si="6"/>
        <v>0</v>
      </c>
      <c r="H22" s="20">
        <f t="shared" si="6"/>
        <v>0</v>
      </c>
      <c r="I22" s="21">
        <f t="shared" si="6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45852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45853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45854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45855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45856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7">SUM(D24:D28)</f>
        <v>0</v>
      </c>
      <c r="E30" s="19">
        <f t="shared" si="7"/>
        <v>0</v>
      </c>
      <c r="F30" s="19">
        <f t="shared" si="7"/>
        <v>0</v>
      </c>
      <c r="G30" s="20">
        <f t="shared" si="7"/>
        <v>0</v>
      </c>
      <c r="H30" s="20">
        <f t="shared" si="7"/>
        <v>0</v>
      </c>
      <c r="I30" s="21">
        <f t="shared" si="7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45859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1:17" ht="15" customHeight="1" x14ac:dyDescent="0.25">
      <c r="B33" s="41" t="s">
        <v>22</v>
      </c>
      <c r="C33" s="46">
        <f>C32+1</f>
        <v>45860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1:17" ht="15" customHeight="1" x14ac:dyDescent="0.25">
      <c r="B34" s="41" t="s">
        <v>23</v>
      </c>
      <c r="C34" s="46">
        <f>C33+1</f>
        <v>45861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1:17" ht="15" customHeight="1" x14ac:dyDescent="0.25">
      <c r="B35" s="41" t="s">
        <v>24</v>
      </c>
      <c r="C35" s="46">
        <f>C34+1</f>
        <v>45862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1:17" ht="15.75" customHeight="1" thickBot="1" x14ac:dyDescent="0.3">
      <c r="B36" s="41" t="s">
        <v>25</v>
      </c>
      <c r="C36" s="46">
        <f>C35+1</f>
        <v>45863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1:17" x14ac:dyDescent="0.25">
      <c r="G37" s="16"/>
      <c r="H37" s="16"/>
    </row>
    <row r="38" spans="1:17" x14ac:dyDescent="0.25">
      <c r="C38" s="36" t="s">
        <v>26</v>
      </c>
      <c r="D38" s="19">
        <f t="shared" ref="D38:I38" si="8">SUM(D32:D36)</f>
        <v>0</v>
      </c>
      <c r="E38" s="19">
        <f t="shared" si="8"/>
        <v>0</v>
      </c>
      <c r="F38" s="19">
        <f t="shared" si="8"/>
        <v>0</v>
      </c>
      <c r="G38" s="20">
        <f t="shared" si="8"/>
        <v>0</v>
      </c>
      <c r="H38" s="20">
        <f t="shared" si="8"/>
        <v>0</v>
      </c>
      <c r="I38" s="21">
        <f t="shared" si="8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39" spans="1:17" ht="13.5" thickBot="1" x14ac:dyDescent="0.3">
      <c r="G39" s="16"/>
      <c r="H39" s="16"/>
    </row>
    <row r="40" spans="1:17" x14ac:dyDescent="0.25">
      <c r="A40" s="1">
        <v>5</v>
      </c>
      <c r="B40" s="41" t="s">
        <v>21</v>
      </c>
      <c r="C40" s="46">
        <f>C36+3</f>
        <v>45866</v>
      </c>
      <c r="D40" s="52">
        <v>0</v>
      </c>
      <c r="E40" s="52">
        <v>0</v>
      </c>
      <c r="F40" s="52">
        <v>0</v>
      </c>
      <c r="G40" s="53">
        <v>0</v>
      </c>
      <c r="H40" s="53">
        <v>0</v>
      </c>
      <c r="I40" s="54">
        <f>G40-H40</f>
        <v>0</v>
      </c>
      <c r="J40" s="55">
        <f>IF(SUM(E40:F40),E40/SUM(E40:F40), 0%)</f>
        <v>0</v>
      </c>
      <c r="K40" s="51">
        <f>IF(E40&gt;0, G40/E40,0)</f>
        <v>0</v>
      </c>
      <c r="L40" s="51">
        <f>IF(F40&gt;0,H40/F40,0)</f>
        <v>0</v>
      </c>
      <c r="M40" s="43">
        <v>0</v>
      </c>
      <c r="O40" s="130"/>
    </row>
    <row r="41" spans="1:17" ht="15" customHeight="1" x14ac:dyDescent="0.25">
      <c r="B41" s="41" t="s">
        <v>22</v>
      </c>
      <c r="C41" s="46">
        <f>C40+1</f>
        <v>45867</v>
      </c>
      <c r="D41" s="52">
        <v>0</v>
      </c>
      <c r="E41" s="52">
        <v>0</v>
      </c>
      <c r="F41" s="52">
        <v>0</v>
      </c>
      <c r="G41" s="53">
        <v>0</v>
      </c>
      <c r="H41" s="53">
        <v>0</v>
      </c>
      <c r="I41" s="60">
        <f>G41-H41</f>
        <v>0</v>
      </c>
      <c r="J41" s="61">
        <f>IF(SUM(E41:F41),E41/SUM(E41:F41), 0%)</f>
        <v>0</v>
      </c>
      <c r="K41" s="56">
        <f>IF(E41&gt;0, G41/E41,0)</f>
        <v>0</v>
      </c>
      <c r="L41" s="56">
        <f>IF(F41&gt;0,H41/F41,0)</f>
        <v>0</v>
      </c>
      <c r="M41" s="27">
        <v>0</v>
      </c>
      <c r="O41" s="131"/>
    </row>
    <row r="42" spans="1:17" ht="15" customHeight="1" x14ac:dyDescent="0.25">
      <c r="B42" s="41" t="s">
        <v>23</v>
      </c>
      <c r="C42" s="46">
        <f t="shared" ref="C42:C44" si="9">C41+1</f>
        <v>45868</v>
      </c>
      <c r="D42" s="52">
        <v>0</v>
      </c>
      <c r="E42" s="52">
        <v>0</v>
      </c>
      <c r="F42" s="52">
        <v>0</v>
      </c>
      <c r="G42" s="53">
        <v>0</v>
      </c>
      <c r="H42" s="53">
        <v>0</v>
      </c>
      <c r="I42" s="60">
        <f t="shared" ref="I42:I44" si="10">G42-H42</f>
        <v>0</v>
      </c>
      <c r="J42" s="61">
        <f t="shared" ref="J42:J44" si="11">IF(SUM(E42:F42),E42/SUM(E42:F42), 0%)</f>
        <v>0</v>
      </c>
      <c r="K42" s="56">
        <f t="shared" ref="K42:K44" si="12">IF(E42&gt;0, G42/E42,0)</f>
        <v>0</v>
      </c>
      <c r="L42" s="56">
        <f t="shared" ref="L42:L44" si="13">IF(F42&gt;0,H42/F42,0)</f>
        <v>0</v>
      </c>
      <c r="M42" s="27">
        <v>0</v>
      </c>
      <c r="O42" s="131"/>
    </row>
    <row r="43" spans="1:17" ht="15" customHeight="1" x14ac:dyDescent="0.25">
      <c r="B43" s="41" t="s">
        <v>24</v>
      </c>
      <c r="C43" s="46">
        <f t="shared" si="9"/>
        <v>45869</v>
      </c>
      <c r="D43" s="52">
        <v>0</v>
      </c>
      <c r="E43" s="52">
        <v>0</v>
      </c>
      <c r="F43" s="52">
        <v>0</v>
      </c>
      <c r="G43" s="53">
        <v>0</v>
      </c>
      <c r="H43" s="53">
        <v>0</v>
      </c>
      <c r="I43" s="60">
        <f t="shared" si="10"/>
        <v>0</v>
      </c>
      <c r="J43" s="61">
        <f t="shared" si="11"/>
        <v>0</v>
      </c>
      <c r="K43" s="56">
        <f t="shared" si="12"/>
        <v>0</v>
      </c>
      <c r="L43" s="56">
        <f t="shared" si="13"/>
        <v>0</v>
      </c>
      <c r="M43" s="27">
        <v>0</v>
      </c>
      <c r="O43" s="131"/>
    </row>
    <row r="44" spans="1:17" ht="15.75" customHeight="1" thickBot="1" x14ac:dyDescent="0.3">
      <c r="B44" s="41" t="s">
        <v>25</v>
      </c>
      <c r="C44" s="46">
        <f t="shared" si="9"/>
        <v>45870</v>
      </c>
      <c r="D44" s="52">
        <v>0</v>
      </c>
      <c r="E44" s="52">
        <v>0</v>
      </c>
      <c r="F44" s="52">
        <v>0</v>
      </c>
      <c r="G44" s="53">
        <v>0</v>
      </c>
      <c r="H44" s="53">
        <v>0</v>
      </c>
      <c r="I44" s="60">
        <f t="shared" si="10"/>
        <v>0</v>
      </c>
      <c r="J44" s="61">
        <f t="shared" si="11"/>
        <v>0</v>
      </c>
      <c r="K44" s="56">
        <f t="shared" si="12"/>
        <v>0</v>
      </c>
      <c r="L44" s="56">
        <f t="shared" si="13"/>
        <v>0</v>
      </c>
      <c r="M44" s="29">
        <v>0</v>
      </c>
      <c r="O44" s="132"/>
    </row>
    <row r="45" spans="1:17" x14ac:dyDescent="0.25">
      <c r="G45" s="16"/>
      <c r="H45" s="16"/>
    </row>
    <row r="46" spans="1:17" x14ac:dyDescent="0.25">
      <c r="C46" s="36" t="s">
        <v>26</v>
      </c>
      <c r="D46" s="19">
        <f t="shared" ref="D46:I46" si="14">SUM(D40:D44)</f>
        <v>0</v>
      </c>
      <c r="E46" s="19">
        <f t="shared" si="14"/>
        <v>0</v>
      </c>
      <c r="F46" s="19">
        <f t="shared" si="14"/>
        <v>0</v>
      </c>
      <c r="G46" s="20">
        <f t="shared" si="14"/>
        <v>0</v>
      </c>
      <c r="H46" s="20">
        <f t="shared" si="14"/>
        <v>0</v>
      </c>
      <c r="I46" s="21">
        <f t="shared" si="14"/>
        <v>0</v>
      </c>
      <c r="J46" s="22">
        <f>IF(SUM(E46:F46),E46/SUM(E46:F46), 0%)</f>
        <v>0</v>
      </c>
      <c r="K46" s="20">
        <f>IF(E46&gt;0, G46/E46,0)</f>
        <v>0</v>
      </c>
      <c r="L46" s="20">
        <f>IF(F46&gt;0,H46/F46,0)</f>
        <v>0</v>
      </c>
      <c r="M46" s="19">
        <f>SUM(M40:M44)</f>
        <v>0</v>
      </c>
      <c r="N46" s="24"/>
      <c r="O46" s="25"/>
      <c r="P46" s="26"/>
      <c r="Q46" s="26"/>
    </row>
    <row r="48" spans="1:17" ht="14.25" x14ac:dyDescent="0.25">
      <c r="C48" s="115" t="s">
        <v>27</v>
      </c>
      <c r="D48" s="116">
        <f>D14+D22+D38+D30+D46</f>
        <v>0</v>
      </c>
      <c r="E48" s="116">
        <f>E14+E22+E30+E38+E46</f>
        <v>0</v>
      </c>
      <c r="F48" s="116">
        <f>F14+F22+F30+F38+F46</f>
        <v>0</v>
      </c>
      <c r="G48" s="117">
        <f>G14+G22+G30+G38+G46</f>
        <v>0</v>
      </c>
      <c r="H48" s="117">
        <f>H14+H22+H30+H38+H46</f>
        <v>0</v>
      </c>
      <c r="I48" s="118">
        <f>I14+I22+I30+I38+I46</f>
        <v>0</v>
      </c>
      <c r="J48" s="119">
        <f>IF(SUM(E48:F48),E48/SUM(E48:F48), 0%)</f>
        <v>0</v>
      </c>
      <c r="K48" s="117">
        <f>IF(E48&gt;0, G48/E48,0)</f>
        <v>0</v>
      </c>
      <c r="L48" s="117">
        <f>IF(F48&gt;0,H48/F48,0)</f>
        <v>0</v>
      </c>
      <c r="M48" s="30">
        <f>M14+M22+M30+M38+M46</f>
        <v>0</v>
      </c>
      <c r="N48" s="31"/>
      <c r="O48" s="32"/>
    </row>
  </sheetData>
  <mergeCells count="8">
    <mergeCell ref="O40:O44"/>
    <mergeCell ref="C1:E1"/>
    <mergeCell ref="C2:E2"/>
    <mergeCell ref="O8:O12"/>
    <mergeCell ref="O16:O20"/>
    <mergeCell ref="O24:O28"/>
    <mergeCell ref="O32:O36"/>
    <mergeCell ref="H1:H3"/>
  </mergeCells>
  <phoneticPr fontId="15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Q40"/>
  <sheetViews>
    <sheetView topLeftCell="B1" workbookViewId="0">
      <pane ySplit="6" topLeftCell="A7" activePane="bottomLeft" state="frozen"/>
      <selection pane="bottomLeft" activeCell="C8" sqref="C8"/>
    </sheetView>
  </sheetViews>
  <sheetFormatPr baseColWidth="10" defaultColWidth="9.140625" defaultRowHeight="12.75" x14ac:dyDescent="0.25"/>
  <cols>
    <col min="1" max="1" width="3" style="1" hidden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I40*2*F3</f>
        <v>0</v>
      </c>
      <c r="G2" s="5">
        <f>-D40*D3*F3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3.5" thickBot="1" x14ac:dyDescent="0.3">
      <c r="G7" s="16"/>
      <c r="H7" s="16"/>
    </row>
    <row r="8" spans="1:17" x14ac:dyDescent="0.25">
      <c r="A8" s="1">
        <v>2</v>
      </c>
      <c r="B8" s="41" t="s">
        <v>21</v>
      </c>
      <c r="C8" s="46">
        <v>45873</v>
      </c>
      <c r="D8" s="52">
        <v>0</v>
      </c>
      <c r="E8" s="52">
        <v>0</v>
      </c>
      <c r="F8" s="52">
        <v>0</v>
      </c>
      <c r="G8" s="53">
        <v>0</v>
      </c>
      <c r="H8" s="53">
        <v>0</v>
      </c>
      <c r="I8" s="54">
        <f>G8-H8</f>
        <v>0</v>
      </c>
      <c r="J8" s="55">
        <f>IF(SUM(E8:F8),E8/SUM(E8:F8), 0%)</f>
        <v>0</v>
      </c>
      <c r="K8" s="51">
        <f>IF(E8&gt;0, G8/E8,0)</f>
        <v>0</v>
      </c>
      <c r="L8" s="51">
        <f>IF(F8&gt;0,H8/F8,0)</f>
        <v>0</v>
      </c>
      <c r="M8" s="43">
        <v>0</v>
      </c>
      <c r="O8" s="130"/>
    </row>
    <row r="9" spans="1:17" ht="15" customHeight="1" x14ac:dyDescent="0.25">
      <c r="B9" s="41" t="s">
        <v>22</v>
      </c>
      <c r="C9" s="46">
        <f>C8+1</f>
        <v>45874</v>
      </c>
      <c r="D9" s="52">
        <v>0</v>
      </c>
      <c r="E9" s="52">
        <v>0</v>
      </c>
      <c r="F9" s="52">
        <v>0</v>
      </c>
      <c r="G9" s="53">
        <v>0</v>
      </c>
      <c r="H9" s="53">
        <v>0</v>
      </c>
      <c r="I9" s="54">
        <f>G9-H9</f>
        <v>0</v>
      </c>
      <c r="J9" s="55">
        <f>IF(SUM(E9:F9),E9/SUM(E9:F9), 0%)</f>
        <v>0</v>
      </c>
      <c r="K9" s="56">
        <f>IF(E9&gt;0, G9/E9,0)</f>
        <v>0</v>
      </c>
      <c r="L9" s="56">
        <f>IF(F9&gt;0,H9/F9,0)</f>
        <v>0</v>
      </c>
      <c r="M9" s="27">
        <v>0</v>
      </c>
      <c r="O9" s="131"/>
      <c r="Q9" s="28"/>
    </row>
    <row r="10" spans="1:17" ht="15" customHeight="1" x14ac:dyDescent="0.25">
      <c r="B10" s="41" t="s">
        <v>23</v>
      </c>
      <c r="C10" s="46">
        <f>C9+1</f>
        <v>45875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54">
        <f>G10-H10</f>
        <v>0</v>
      </c>
      <c r="J10" s="55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27">
        <v>0</v>
      </c>
      <c r="O10" s="131"/>
    </row>
    <row r="11" spans="1:17" ht="15" customHeight="1" x14ac:dyDescent="0.25">
      <c r="B11" s="41" t="s">
        <v>24</v>
      </c>
      <c r="C11" s="46">
        <f>C10+1</f>
        <v>45876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54">
        <f>G11-H11</f>
        <v>0</v>
      </c>
      <c r="J11" s="55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27">
        <v>0</v>
      </c>
      <c r="O11" s="131"/>
    </row>
    <row r="12" spans="1:17" ht="15.75" customHeight="1" thickBot="1" x14ac:dyDescent="0.3">
      <c r="B12" s="41" t="s">
        <v>25</v>
      </c>
      <c r="C12" s="46">
        <f>C11+1</f>
        <v>45877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4">
        <f>G12-H12</f>
        <v>0</v>
      </c>
      <c r="J12" s="55">
        <f>IF(SUM(E12:F12),E12/SUM(E12:F12), 0%)</f>
        <v>0</v>
      </c>
      <c r="K12" s="56">
        <f>IF(E12&gt;0, G12/E12,0)</f>
        <v>0</v>
      </c>
      <c r="L12" s="56">
        <f>IF(F12&gt;0,H12/F12,0)</f>
        <v>0</v>
      </c>
      <c r="M12" s="29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0">SUM(D8:D12)</f>
        <v>0</v>
      </c>
      <c r="E14" s="19">
        <f t="shared" si="0"/>
        <v>0</v>
      </c>
      <c r="F14" s="19">
        <f t="shared" si="0"/>
        <v>0</v>
      </c>
      <c r="G14" s="20">
        <f t="shared" si="0"/>
        <v>0</v>
      </c>
      <c r="H14" s="20">
        <f t="shared" si="0"/>
        <v>0</v>
      </c>
      <c r="I14" s="21">
        <f t="shared" si="0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3</v>
      </c>
      <c r="B16" s="41" t="s">
        <v>21</v>
      </c>
      <c r="C16" s="46">
        <f>C12+3</f>
        <v>45880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45881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</row>
    <row r="18" spans="1:17" ht="15" customHeight="1" x14ac:dyDescent="0.25">
      <c r="B18" s="41" t="s">
        <v>23</v>
      </c>
      <c r="C18" s="46">
        <f>C17+1</f>
        <v>45882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45883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45884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1">SUM(D16:D20)</f>
        <v>0</v>
      </c>
      <c r="E22" s="19">
        <f t="shared" si="1"/>
        <v>0</v>
      </c>
      <c r="F22" s="19">
        <f t="shared" si="1"/>
        <v>0</v>
      </c>
      <c r="G22" s="20">
        <f t="shared" si="1"/>
        <v>0</v>
      </c>
      <c r="H22" s="20">
        <f t="shared" si="1"/>
        <v>0</v>
      </c>
      <c r="I22" s="21">
        <f t="shared" si="1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4</v>
      </c>
      <c r="B24" s="41" t="s">
        <v>21</v>
      </c>
      <c r="C24" s="46">
        <f>C20+3</f>
        <v>45887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C24+1</f>
        <v>45888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45889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45890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45891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2">SUM(D24:D28)</f>
        <v>0</v>
      </c>
      <c r="E30" s="19">
        <f t="shared" si="2"/>
        <v>0</v>
      </c>
      <c r="F30" s="19">
        <f t="shared" si="2"/>
        <v>0</v>
      </c>
      <c r="G30" s="20">
        <f t="shared" si="2"/>
        <v>0</v>
      </c>
      <c r="H30" s="20">
        <f t="shared" si="2"/>
        <v>0</v>
      </c>
      <c r="I30" s="21">
        <f t="shared" si="2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5</v>
      </c>
      <c r="B32" s="41" t="s">
        <v>21</v>
      </c>
      <c r="C32" s="46">
        <f>C28+3</f>
        <v>45894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2:17" ht="15" customHeight="1" x14ac:dyDescent="0.25">
      <c r="B33" s="41" t="s">
        <v>22</v>
      </c>
      <c r="C33" s="46">
        <f>C32+1</f>
        <v>45895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60">
        <f>G33-H33</f>
        <v>0</v>
      </c>
      <c r="J33" s="61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2:17" ht="15" customHeight="1" x14ac:dyDescent="0.25">
      <c r="B34" s="70" t="s">
        <v>23</v>
      </c>
      <c r="C34" s="71">
        <f>C33+1</f>
        <v>45896</v>
      </c>
      <c r="D34" s="72">
        <v>0</v>
      </c>
      <c r="E34" s="72">
        <v>0</v>
      </c>
      <c r="F34" s="72">
        <v>0</v>
      </c>
      <c r="G34" s="73">
        <v>0</v>
      </c>
      <c r="H34" s="73">
        <v>0</v>
      </c>
      <c r="I34" s="66">
        <f>G34-H34</f>
        <v>0</v>
      </c>
      <c r="J34" s="64">
        <f>IF(SUM(E34:F34),E34/SUM(E34:F34), 0%)</f>
        <v>0</v>
      </c>
      <c r="K34" s="65">
        <f>IF(E34&gt;0, G34/E34,0)</f>
        <v>0</v>
      </c>
      <c r="L34" s="65">
        <f>IF(F34&gt;0,H34/F34,0)</f>
        <v>0</v>
      </c>
      <c r="M34" s="27">
        <v>0</v>
      </c>
      <c r="O34" s="131"/>
    </row>
    <row r="35" spans="2:17" ht="15" customHeight="1" x14ac:dyDescent="0.25">
      <c r="B35" s="70" t="s">
        <v>24</v>
      </c>
      <c r="C35" s="71">
        <f>+C34+1</f>
        <v>45897</v>
      </c>
      <c r="D35" s="72">
        <v>0</v>
      </c>
      <c r="E35" s="72">
        <v>0</v>
      </c>
      <c r="F35" s="72">
        <v>0</v>
      </c>
      <c r="G35" s="73">
        <v>0</v>
      </c>
      <c r="H35" s="73">
        <v>0</v>
      </c>
      <c r="I35" s="66">
        <f>G35-H35</f>
        <v>0</v>
      </c>
      <c r="J35" s="64">
        <f>IF(SUM(E35:F35),E35/SUM(E35:F35), 0%)</f>
        <v>0</v>
      </c>
      <c r="K35" s="65">
        <f>IF(E35&gt;0, G35/E35,0)</f>
        <v>0</v>
      </c>
      <c r="L35" s="65">
        <f>IF(F35&gt;0,H35/F35,0)</f>
        <v>0</v>
      </c>
      <c r="M35" s="27">
        <v>0</v>
      </c>
      <c r="O35" s="131"/>
    </row>
    <row r="36" spans="2:17" ht="15.75" customHeight="1" thickBot="1" x14ac:dyDescent="0.3">
      <c r="B36" s="70" t="s">
        <v>25</v>
      </c>
      <c r="C36" s="71">
        <f>+C35+1</f>
        <v>45898</v>
      </c>
      <c r="D36" s="72">
        <v>0</v>
      </c>
      <c r="E36" s="72">
        <v>0</v>
      </c>
      <c r="F36" s="72">
        <v>0</v>
      </c>
      <c r="G36" s="73">
        <v>0</v>
      </c>
      <c r="H36" s="73">
        <v>0</v>
      </c>
      <c r="I36" s="66">
        <f>G36-H36</f>
        <v>0</v>
      </c>
      <c r="J36" s="64">
        <f>IF(SUM(E36:F36),E36/SUM(E36:F36), 0%)</f>
        <v>0</v>
      </c>
      <c r="K36" s="65">
        <f>IF(E36&gt;0, G36/E36,0)</f>
        <v>0</v>
      </c>
      <c r="L36" s="65">
        <f>IF(F36&gt;0,H36/F36,0)</f>
        <v>0</v>
      </c>
      <c r="M36" s="29">
        <v>0</v>
      </c>
      <c r="O36" s="132"/>
    </row>
    <row r="37" spans="2:17" x14ac:dyDescent="0.25">
      <c r="G37" s="16"/>
      <c r="H37" s="16"/>
    </row>
    <row r="38" spans="2:17" x14ac:dyDescent="0.25">
      <c r="C38" s="36" t="s">
        <v>26</v>
      </c>
      <c r="D38" s="19">
        <f t="shared" ref="D38:I38" si="3">SUM(D32:D36)</f>
        <v>0</v>
      </c>
      <c r="E38" s="19">
        <f t="shared" si="3"/>
        <v>0</v>
      </c>
      <c r="F38" s="19">
        <f t="shared" si="3"/>
        <v>0</v>
      </c>
      <c r="G38" s="20">
        <v>0</v>
      </c>
      <c r="H38" s="20">
        <f t="shared" si="3"/>
        <v>0</v>
      </c>
      <c r="I38" s="21">
        <f t="shared" si="3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19">
        <f>SUM(M32:M36)</f>
        <v>0</v>
      </c>
      <c r="N38" s="24"/>
      <c r="O38" s="25"/>
      <c r="P38" s="26"/>
      <c r="Q38" s="26"/>
    </row>
    <row r="40" spans="2:17" ht="14.25" x14ac:dyDescent="0.25">
      <c r="C40" s="115" t="s">
        <v>27</v>
      </c>
      <c r="D40" s="116">
        <f>D14+D30+D22+D38</f>
        <v>0</v>
      </c>
      <c r="E40" s="116">
        <f t="shared" ref="E40:L40" si="4">E14+E30+E22+E38</f>
        <v>0</v>
      </c>
      <c r="F40" s="116">
        <f t="shared" si="4"/>
        <v>0</v>
      </c>
      <c r="G40" s="117">
        <f t="shared" si="4"/>
        <v>0</v>
      </c>
      <c r="H40" s="117">
        <f t="shared" si="4"/>
        <v>0</v>
      </c>
      <c r="I40" s="118">
        <f t="shared" si="4"/>
        <v>0</v>
      </c>
      <c r="J40" s="119">
        <f t="shared" si="4"/>
        <v>0</v>
      </c>
      <c r="K40" s="117">
        <f t="shared" si="4"/>
        <v>0</v>
      </c>
      <c r="L40" s="117">
        <f t="shared" si="4"/>
        <v>0</v>
      </c>
      <c r="M40" s="30" t="e">
        <f>#REF!+M14+M22+M30+M38</f>
        <v>#REF!</v>
      </c>
      <c r="N40" s="31"/>
      <c r="O40" s="32"/>
    </row>
  </sheetData>
  <mergeCells count="7">
    <mergeCell ref="O32:O36"/>
    <mergeCell ref="C1:E1"/>
    <mergeCell ref="C2:E2"/>
    <mergeCell ref="O8:O12"/>
    <mergeCell ref="O16:O20"/>
    <mergeCell ref="O24:O28"/>
    <mergeCell ref="H1:H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Q48"/>
  <sheetViews>
    <sheetView topLeftCell="B1" workbookViewId="0">
      <pane ySplit="6" topLeftCell="A7" activePane="bottomLeft" state="frozen"/>
      <selection pane="bottomLeft" activeCell="C9" sqref="C9"/>
    </sheetView>
  </sheetViews>
  <sheetFormatPr baseColWidth="10" defaultColWidth="9.140625" defaultRowHeight="12.75" x14ac:dyDescent="0.25"/>
  <cols>
    <col min="1" max="1" width="3" style="1" hidden="1" customWidth="1"/>
    <col min="2" max="2" width="8.85546875" style="40" bestFit="1" customWidth="1"/>
    <col min="3" max="3" width="11.7109375" style="35" bestFit="1" customWidth="1"/>
    <col min="4" max="4" width="11.28515625" style="15" bestFit="1" customWidth="1"/>
    <col min="5" max="5" width="14" style="15" bestFit="1" customWidth="1"/>
    <col min="6" max="6" width="13.7109375" style="15" customWidth="1"/>
    <col min="7" max="7" width="15" style="15" customWidth="1"/>
    <col min="8" max="8" width="15.28515625" style="15" customWidth="1"/>
    <col min="9" max="9" width="11.28515625" style="17" bestFit="1" customWidth="1"/>
    <col min="10" max="10" width="13.42578125" style="18" bestFit="1" customWidth="1"/>
    <col min="11" max="11" width="17" style="1" bestFit="1" customWidth="1"/>
    <col min="12" max="12" width="16.7109375" style="1" customWidth="1"/>
    <col min="13" max="13" width="0.42578125" style="1" hidden="1" customWidth="1"/>
    <col min="14" max="14" width="9.140625" style="1"/>
    <col min="15" max="15" width="45.7109375" style="1" bestFit="1" customWidth="1"/>
    <col min="16" max="16384" width="9.140625" style="1"/>
  </cols>
  <sheetData>
    <row r="1" spans="1:17" x14ac:dyDescent="0.25">
      <c r="C1" s="133" t="s">
        <v>0</v>
      </c>
      <c r="D1" s="133"/>
      <c r="E1" s="133"/>
      <c r="F1" s="2" t="s">
        <v>1</v>
      </c>
      <c r="G1" s="2" t="s">
        <v>2</v>
      </c>
      <c r="H1" s="135"/>
      <c r="I1" s="4" t="s">
        <v>3</v>
      </c>
      <c r="J1" s="4" t="s">
        <v>4</v>
      </c>
      <c r="K1" s="4">
        <f>+(K2-J2)/J2</f>
        <v>0</v>
      </c>
    </row>
    <row r="2" spans="1:17" x14ac:dyDescent="0.25">
      <c r="C2" s="134" t="s">
        <v>5</v>
      </c>
      <c r="D2" s="134"/>
      <c r="E2" s="134"/>
      <c r="F2" s="42">
        <f>I48*2*F3</f>
        <v>0</v>
      </c>
      <c r="G2" s="5">
        <f>-D48*D3*F3</f>
        <v>0</v>
      </c>
      <c r="H2" s="136"/>
      <c r="I2" s="85">
        <f>(F2*F3)+G2</f>
        <v>0</v>
      </c>
      <c r="J2" s="89">
        <v>1500</v>
      </c>
      <c r="K2" s="6">
        <f>I2+J2</f>
        <v>1500</v>
      </c>
    </row>
    <row r="3" spans="1:17" x14ac:dyDescent="0.25">
      <c r="C3" s="33" t="s">
        <v>6</v>
      </c>
      <c r="D3" s="7">
        <v>1.1200000000000001</v>
      </c>
      <c r="E3" s="2" t="s">
        <v>7</v>
      </c>
      <c r="F3" s="8">
        <v>1</v>
      </c>
      <c r="G3" s="2"/>
      <c r="H3" s="137"/>
      <c r="I3" s="3"/>
      <c r="J3" s="125" t="s">
        <v>8</v>
      </c>
      <c r="K3" s="5">
        <f>K2*0.05</f>
        <v>75</v>
      </c>
    </row>
    <row r="6" spans="1:17" x14ac:dyDescent="0.25">
      <c r="C6" s="114" t="s">
        <v>9</v>
      </c>
      <c r="D6" s="114" t="s">
        <v>10</v>
      </c>
      <c r="E6" s="120" t="s">
        <v>11</v>
      </c>
      <c r="F6" s="120" t="s">
        <v>12</v>
      </c>
      <c r="G6" s="120" t="s">
        <v>13</v>
      </c>
      <c r="H6" s="120" t="s">
        <v>14</v>
      </c>
      <c r="I6" s="120" t="s">
        <v>15</v>
      </c>
      <c r="J6" s="121" t="s">
        <v>16</v>
      </c>
      <c r="K6" s="122" t="s">
        <v>17</v>
      </c>
      <c r="L6" s="123" t="s">
        <v>28</v>
      </c>
      <c r="M6" s="123"/>
      <c r="N6" s="124" t="s">
        <v>19</v>
      </c>
      <c r="O6" s="124" t="s">
        <v>20</v>
      </c>
    </row>
    <row r="7" spans="1:17" ht="15" customHeight="1" thickBot="1" x14ac:dyDescent="0.3">
      <c r="C7" s="34"/>
      <c r="D7" s="10"/>
      <c r="E7" s="10"/>
      <c r="F7" s="10"/>
      <c r="G7" s="10"/>
      <c r="H7" s="10"/>
      <c r="I7" s="11"/>
      <c r="J7" s="12"/>
      <c r="K7" s="13"/>
      <c r="L7" s="13"/>
      <c r="M7" s="14"/>
      <c r="N7" s="14"/>
      <c r="O7" s="14"/>
    </row>
    <row r="8" spans="1:17" x14ac:dyDescent="0.25">
      <c r="A8" s="1">
        <v>1</v>
      </c>
      <c r="B8" s="70" t="s">
        <v>21</v>
      </c>
      <c r="C8" s="71">
        <v>45901</v>
      </c>
      <c r="D8" s="74">
        <v>0</v>
      </c>
      <c r="E8" s="74">
        <v>0</v>
      </c>
      <c r="F8" s="74">
        <v>0</v>
      </c>
      <c r="G8" s="75">
        <v>0</v>
      </c>
      <c r="H8" s="75">
        <v>0</v>
      </c>
      <c r="I8" s="63">
        <f>G8-H8</f>
        <v>0</v>
      </c>
      <c r="J8" s="64">
        <f>IF(SUM(E8:F8),E8/SUM(E8:F8), 0%)</f>
        <v>0</v>
      </c>
      <c r="K8" s="65">
        <f>IF(E8&gt;0, G8/E8,0)</f>
        <v>0</v>
      </c>
      <c r="L8" s="65">
        <f>IF(F8&gt;0,H8/F8,0)</f>
        <v>0</v>
      </c>
      <c r="M8" s="43">
        <v>0</v>
      </c>
      <c r="O8" s="130"/>
    </row>
    <row r="9" spans="1:17" ht="15" customHeight="1" x14ac:dyDescent="0.25">
      <c r="B9" s="70" t="s">
        <v>22</v>
      </c>
      <c r="C9" s="71">
        <f>+C8+1</f>
        <v>45902</v>
      </c>
      <c r="D9" s="72">
        <v>0</v>
      </c>
      <c r="E9" s="72">
        <v>0</v>
      </c>
      <c r="F9" s="72">
        <v>0</v>
      </c>
      <c r="G9" s="73">
        <v>0</v>
      </c>
      <c r="H9" s="73">
        <v>0</v>
      </c>
      <c r="I9" s="66">
        <f>G9-H9</f>
        <v>0</v>
      </c>
      <c r="J9" s="64">
        <f>IF(SUM(E9:F9),E9/SUM(E9:F9), 0%)</f>
        <v>0</v>
      </c>
      <c r="K9" s="65">
        <f>IF(E9&gt;0, G9/E9,0)</f>
        <v>0</v>
      </c>
      <c r="L9" s="65">
        <f>IF(F9&gt;0,H9/F9,0)</f>
        <v>0</v>
      </c>
      <c r="M9" s="44">
        <v>0</v>
      </c>
      <c r="O9" s="131"/>
    </row>
    <row r="10" spans="1:17" ht="15" customHeight="1" x14ac:dyDescent="0.25">
      <c r="B10" s="41" t="s">
        <v>23</v>
      </c>
      <c r="C10" s="71">
        <f t="shared" ref="C10:C12" si="0">+C9+1</f>
        <v>45903</v>
      </c>
      <c r="D10" s="52">
        <v>0</v>
      </c>
      <c r="E10" s="52">
        <v>0</v>
      </c>
      <c r="F10" s="52">
        <v>0</v>
      </c>
      <c r="G10" s="53">
        <v>0</v>
      </c>
      <c r="H10" s="53">
        <v>0</v>
      </c>
      <c r="I10" s="60">
        <f>G10-H10</f>
        <v>0</v>
      </c>
      <c r="J10" s="61">
        <f>IF(SUM(E10:F10),E10/SUM(E10:F10), 0%)</f>
        <v>0</v>
      </c>
      <c r="K10" s="56">
        <f>IF(E10&gt;0, G10/E10,0)</f>
        <v>0</v>
      </c>
      <c r="L10" s="56">
        <f>IF(F10&gt;0,H10/F10,0)</f>
        <v>0</v>
      </c>
      <c r="M10" s="44">
        <v>0</v>
      </c>
      <c r="O10" s="131"/>
    </row>
    <row r="11" spans="1:17" ht="15" customHeight="1" x14ac:dyDescent="0.25">
      <c r="B11" s="41" t="s">
        <v>24</v>
      </c>
      <c r="C11" s="71">
        <f t="shared" si="0"/>
        <v>45904</v>
      </c>
      <c r="D11" s="52">
        <v>0</v>
      </c>
      <c r="E11" s="52">
        <v>0</v>
      </c>
      <c r="F11" s="52">
        <v>0</v>
      </c>
      <c r="G11" s="53">
        <v>0</v>
      </c>
      <c r="H11" s="53">
        <v>0</v>
      </c>
      <c r="I11" s="60">
        <f>G11-H11</f>
        <v>0</v>
      </c>
      <c r="J11" s="61">
        <f>IF(SUM(E11:F11),E11/SUM(E11:F11), 0%)</f>
        <v>0</v>
      </c>
      <c r="K11" s="56">
        <f>IF(E11&gt;0, G11/E11,0)</f>
        <v>0</v>
      </c>
      <c r="L11" s="56">
        <f>IF(F11&gt;0,H11/F11,0)</f>
        <v>0</v>
      </c>
      <c r="M11" s="44">
        <v>0</v>
      </c>
      <c r="O11" s="131"/>
    </row>
    <row r="12" spans="1:17" ht="15.75" customHeight="1" thickBot="1" x14ac:dyDescent="0.3">
      <c r="B12" s="41" t="s">
        <v>25</v>
      </c>
      <c r="C12" s="71">
        <f t="shared" si="0"/>
        <v>45905</v>
      </c>
      <c r="D12" s="52">
        <v>0</v>
      </c>
      <c r="E12" s="52">
        <v>0</v>
      </c>
      <c r="F12" s="52">
        <v>0</v>
      </c>
      <c r="G12" s="53">
        <v>0</v>
      </c>
      <c r="H12" s="53">
        <v>0</v>
      </c>
      <c r="I12" s="57">
        <f>G12-H12</f>
        <v>0</v>
      </c>
      <c r="J12" s="58">
        <f>IF(SUM(E12:F12),E12/SUM(E12:F12), 0%)</f>
        <v>0</v>
      </c>
      <c r="K12" s="59">
        <f>IF(E12&gt;0, G12/E12,0)</f>
        <v>0</v>
      </c>
      <c r="L12" s="59">
        <f>IF(F12&gt;0,H12/F12,0)</f>
        <v>0</v>
      </c>
      <c r="M12" s="45">
        <v>0</v>
      </c>
      <c r="O12" s="132"/>
    </row>
    <row r="13" spans="1:17" x14ac:dyDescent="0.25">
      <c r="G13" s="16"/>
      <c r="H13" s="16"/>
    </row>
    <row r="14" spans="1:17" x14ac:dyDescent="0.25">
      <c r="C14" s="36" t="s">
        <v>26</v>
      </c>
      <c r="D14" s="19">
        <f t="shared" ref="D14:I14" si="1">SUM(D8:D12)</f>
        <v>0</v>
      </c>
      <c r="E14" s="19">
        <f t="shared" si="1"/>
        <v>0</v>
      </c>
      <c r="F14" s="19">
        <f t="shared" si="1"/>
        <v>0</v>
      </c>
      <c r="G14" s="20">
        <f t="shared" si="1"/>
        <v>0</v>
      </c>
      <c r="H14" s="20">
        <f t="shared" si="1"/>
        <v>0</v>
      </c>
      <c r="I14" s="21">
        <f t="shared" si="1"/>
        <v>0</v>
      </c>
      <c r="J14" s="22">
        <f>IF(SUM(E14:F14),E14/SUM(E14:F14), 0%)</f>
        <v>0</v>
      </c>
      <c r="K14" s="20">
        <f>IF(E14&gt;0, G14/E14,0)</f>
        <v>0</v>
      </c>
      <c r="L14" s="20">
        <f>IF(F14&gt;0,H14/F14,0)</f>
        <v>0</v>
      </c>
      <c r="M14" s="23">
        <f>SUM(M8:M12)</f>
        <v>0</v>
      </c>
      <c r="N14" s="24"/>
      <c r="O14" s="25"/>
      <c r="P14" s="26"/>
      <c r="Q14" s="26"/>
    </row>
    <row r="15" spans="1:17" ht="13.5" thickBot="1" x14ac:dyDescent="0.3">
      <c r="G15" s="16"/>
      <c r="H15" s="16"/>
    </row>
    <row r="16" spans="1:17" x14ac:dyDescent="0.25">
      <c r="A16" s="1">
        <v>2</v>
      </c>
      <c r="B16" s="41" t="s">
        <v>21</v>
      </c>
      <c r="C16" s="46">
        <f>+C12+3</f>
        <v>45908</v>
      </c>
      <c r="D16" s="52">
        <v>0</v>
      </c>
      <c r="E16" s="52">
        <v>0</v>
      </c>
      <c r="F16" s="52">
        <v>0</v>
      </c>
      <c r="G16" s="53">
        <v>0</v>
      </c>
      <c r="H16" s="53">
        <v>0</v>
      </c>
      <c r="I16" s="54">
        <f>G16-H16</f>
        <v>0</v>
      </c>
      <c r="J16" s="55">
        <f>IF(SUM(E16:F16),E16/SUM(E16:F16), 0%)</f>
        <v>0</v>
      </c>
      <c r="K16" s="51">
        <f>IF(E16&gt;0, G16/E16,0)</f>
        <v>0</v>
      </c>
      <c r="L16" s="51">
        <f>IF(F16&gt;0,H16/F16,0)</f>
        <v>0</v>
      </c>
      <c r="M16" s="43">
        <v>0</v>
      </c>
      <c r="O16" s="130"/>
    </row>
    <row r="17" spans="1:17" ht="15" customHeight="1" x14ac:dyDescent="0.25">
      <c r="B17" s="41" t="s">
        <v>22</v>
      </c>
      <c r="C17" s="46">
        <f>C16+1</f>
        <v>45909</v>
      </c>
      <c r="D17" s="52">
        <v>0</v>
      </c>
      <c r="E17" s="52">
        <v>0</v>
      </c>
      <c r="F17" s="52">
        <v>0</v>
      </c>
      <c r="G17" s="53">
        <v>0</v>
      </c>
      <c r="H17" s="53">
        <v>0</v>
      </c>
      <c r="I17" s="54">
        <f>G17-H17</f>
        <v>0</v>
      </c>
      <c r="J17" s="55">
        <f>IF(SUM(E17:F17),E17/SUM(E17:F17), 0%)</f>
        <v>0</v>
      </c>
      <c r="K17" s="56">
        <f>IF(E17&gt;0, G17/E17,0)</f>
        <v>0</v>
      </c>
      <c r="L17" s="56">
        <f>IF(F17&gt;0,H17/F17,0)</f>
        <v>0</v>
      </c>
      <c r="M17" s="27">
        <v>0</v>
      </c>
      <c r="O17" s="131"/>
      <c r="Q17" s="28"/>
    </row>
    <row r="18" spans="1:17" ht="15" customHeight="1" x14ac:dyDescent="0.25">
      <c r="B18" s="41" t="s">
        <v>23</v>
      </c>
      <c r="C18" s="46">
        <f>C17+1</f>
        <v>45910</v>
      </c>
      <c r="D18" s="52">
        <v>0</v>
      </c>
      <c r="E18" s="52">
        <v>0</v>
      </c>
      <c r="F18" s="52">
        <v>0</v>
      </c>
      <c r="G18" s="53">
        <v>0</v>
      </c>
      <c r="H18" s="53">
        <v>0</v>
      </c>
      <c r="I18" s="54">
        <f>G18-H18</f>
        <v>0</v>
      </c>
      <c r="J18" s="55">
        <f>IF(SUM(E18:F18),E18/SUM(E18:F18), 0%)</f>
        <v>0</v>
      </c>
      <c r="K18" s="56">
        <f>IF(E18&gt;0, G18/E18,0)</f>
        <v>0</v>
      </c>
      <c r="L18" s="56">
        <f>IF(F18&gt;0,H18/F18,0)</f>
        <v>0</v>
      </c>
      <c r="M18" s="27">
        <v>0</v>
      </c>
      <c r="O18" s="131"/>
    </row>
    <row r="19" spans="1:17" ht="15" customHeight="1" x14ac:dyDescent="0.25">
      <c r="B19" s="41" t="s">
        <v>24</v>
      </c>
      <c r="C19" s="46">
        <f>C18+1</f>
        <v>45911</v>
      </c>
      <c r="D19" s="52">
        <v>0</v>
      </c>
      <c r="E19" s="52">
        <v>0</v>
      </c>
      <c r="F19" s="52">
        <v>0</v>
      </c>
      <c r="G19" s="53">
        <v>0</v>
      </c>
      <c r="H19" s="53">
        <v>0</v>
      </c>
      <c r="I19" s="54">
        <f>G19-H19</f>
        <v>0</v>
      </c>
      <c r="J19" s="55">
        <f>IF(SUM(E19:F19),E19/SUM(E19:F19), 0%)</f>
        <v>0</v>
      </c>
      <c r="K19" s="56">
        <f>IF(E19&gt;0, G19/E19,0)</f>
        <v>0</v>
      </c>
      <c r="L19" s="56">
        <f>IF(F19&gt;0,H19/F19,0)</f>
        <v>0</v>
      </c>
      <c r="M19" s="27">
        <v>0</v>
      </c>
      <c r="O19" s="131"/>
    </row>
    <row r="20" spans="1:17" ht="15.75" customHeight="1" thickBot="1" x14ac:dyDescent="0.3">
      <c r="B20" s="41" t="s">
        <v>25</v>
      </c>
      <c r="C20" s="46">
        <f>C19+1</f>
        <v>45912</v>
      </c>
      <c r="D20" s="52">
        <v>0</v>
      </c>
      <c r="E20" s="52">
        <v>0</v>
      </c>
      <c r="F20" s="52">
        <v>0</v>
      </c>
      <c r="G20" s="53">
        <v>0</v>
      </c>
      <c r="H20" s="53">
        <v>0</v>
      </c>
      <c r="I20" s="54">
        <f>G20-H20</f>
        <v>0</v>
      </c>
      <c r="J20" s="55">
        <f>IF(SUM(E20:F20),E20/SUM(E20:F20), 0%)</f>
        <v>0</v>
      </c>
      <c r="K20" s="56">
        <f>IF(E20&gt;0, G20/E20,0)</f>
        <v>0</v>
      </c>
      <c r="L20" s="56">
        <f>IF(F20&gt;0,H20/F20,0)</f>
        <v>0</v>
      </c>
      <c r="M20" s="29">
        <v>0</v>
      </c>
      <c r="O20" s="132"/>
    </row>
    <row r="21" spans="1:17" x14ac:dyDescent="0.25">
      <c r="G21" s="16"/>
      <c r="H21" s="16"/>
    </row>
    <row r="22" spans="1:17" x14ac:dyDescent="0.25">
      <c r="C22" s="36" t="s">
        <v>26</v>
      </c>
      <c r="D22" s="19">
        <f t="shared" ref="D22:I22" si="2">SUM(D16:D20)</f>
        <v>0</v>
      </c>
      <c r="E22" s="19">
        <f t="shared" si="2"/>
        <v>0</v>
      </c>
      <c r="F22" s="19">
        <f t="shared" si="2"/>
        <v>0</v>
      </c>
      <c r="G22" s="20">
        <f t="shared" si="2"/>
        <v>0</v>
      </c>
      <c r="H22" s="20">
        <f t="shared" si="2"/>
        <v>0</v>
      </c>
      <c r="I22" s="21">
        <f t="shared" si="2"/>
        <v>0</v>
      </c>
      <c r="J22" s="22">
        <f>IF(SUM(E22:F22),E22/SUM(E22:F22), 0%)</f>
        <v>0</v>
      </c>
      <c r="K22" s="20">
        <f>IF(E22&gt;0, G22/E22,0)</f>
        <v>0</v>
      </c>
      <c r="L22" s="20">
        <f>IF(F22&gt;0,H22/F22,0)</f>
        <v>0</v>
      </c>
      <c r="M22" s="23">
        <f>SUM(M16:M20)</f>
        <v>0</v>
      </c>
      <c r="N22" s="24"/>
      <c r="O22" s="25"/>
      <c r="P22" s="26"/>
      <c r="Q22" s="26"/>
    </row>
    <row r="23" spans="1:17" ht="13.5" thickBot="1" x14ac:dyDescent="0.3">
      <c r="G23" s="16"/>
      <c r="H23" s="16"/>
    </row>
    <row r="24" spans="1:17" x14ac:dyDescent="0.25">
      <c r="A24" s="1">
        <v>3</v>
      </c>
      <c r="B24" s="41" t="s">
        <v>21</v>
      </c>
      <c r="C24" s="46">
        <f>C20+3</f>
        <v>45915</v>
      </c>
      <c r="D24" s="52">
        <v>0</v>
      </c>
      <c r="E24" s="52">
        <v>0</v>
      </c>
      <c r="F24" s="52">
        <v>0</v>
      </c>
      <c r="G24" s="53">
        <v>0</v>
      </c>
      <c r="H24" s="53">
        <v>0</v>
      </c>
      <c r="I24" s="54">
        <f>G24-H24</f>
        <v>0</v>
      </c>
      <c r="J24" s="55">
        <f>IF(SUM(E24:F24),E24/SUM(E24:F24), 0%)</f>
        <v>0</v>
      </c>
      <c r="K24" s="51">
        <f>IF(E24&gt;0, G24/E24,0)</f>
        <v>0</v>
      </c>
      <c r="L24" s="51">
        <f>IF(F24&gt;0,H24/F24,0)</f>
        <v>0</v>
      </c>
      <c r="M24" s="43">
        <v>0</v>
      </c>
      <c r="O24" s="130"/>
    </row>
    <row r="25" spans="1:17" ht="15" customHeight="1" x14ac:dyDescent="0.25">
      <c r="B25" s="41" t="s">
        <v>22</v>
      </c>
      <c r="C25" s="46">
        <f>+C24+1</f>
        <v>45916</v>
      </c>
      <c r="D25" s="52">
        <v>0</v>
      </c>
      <c r="E25" s="52">
        <v>0</v>
      </c>
      <c r="F25" s="52">
        <v>0</v>
      </c>
      <c r="G25" s="53">
        <v>0</v>
      </c>
      <c r="H25" s="53">
        <v>0</v>
      </c>
      <c r="I25" s="54">
        <f>G25-H25</f>
        <v>0</v>
      </c>
      <c r="J25" s="55">
        <f>IF(SUM(E25:F25),E25/SUM(E25:F25), 0%)</f>
        <v>0</v>
      </c>
      <c r="K25" s="56">
        <f>IF(E25&gt;0, G25/E25,0)</f>
        <v>0</v>
      </c>
      <c r="L25" s="56">
        <f>IF(F25&gt;0,H25/F25,0)</f>
        <v>0</v>
      </c>
      <c r="M25" s="27">
        <v>0</v>
      </c>
      <c r="O25" s="131"/>
    </row>
    <row r="26" spans="1:17" ht="15" customHeight="1" x14ac:dyDescent="0.25">
      <c r="B26" s="41" t="s">
        <v>23</v>
      </c>
      <c r="C26" s="46">
        <f>C25+1</f>
        <v>45917</v>
      </c>
      <c r="D26" s="52">
        <v>0</v>
      </c>
      <c r="E26" s="52">
        <v>0</v>
      </c>
      <c r="F26" s="52">
        <v>0</v>
      </c>
      <c r="G26" s="53">
        <v>0</v>
      </c>
      <c r="H26" s="53">
        <v>0</v>
      </c>
      <c r="I26" s="54">
        <f>G26-H26</f>
        <v>0</v>
      </c>
      <c r="J26" s="55">
        <f>IF(SUM(E26:F26),E26/SUM(E26:F26), 0%)</f>
        <v>0</v>
      </c>
      <c r="K26" s="56">
        <f>IF(E26&gt;0, G26/E26,0)</f>
        <v>0</v>
      </c>
      <c r="L26" s="56">
        <f>IF(F26&gt;0,H26/F26,0)</f>
        <v>0</v>
      </c>
      <c r="M26" s="27">
        <v>0</v>
      </c>
      <c r="O26" s="131"/>
    </row>
    <row r="27" spans="1:17" ht="15" customHeight="1" x14ac:dyDescent="0.25">
      <c r="B27" s="41" t="s">
        <v>24</v>
      </c>
      <c r="C27" s="46">
        <f>C26+1</f>
        <v>45918</v>
      </c>
      <c r="D27" s="52">
        <v>0</v>
      </c>
      <c r="E27" s="52">
        <v>0</v>
      </c>
      <c r="F27" s="52">
        <v>0</v>
      </c>
      <c r="G27" s="53">
        <v>0</v>
      </c>
      <c r="H27" s="53">
        <v>0</v>
      </c>
      <c r="I27" s="54">
        <f>G27-H27</f>
        <v>0</v>
      </c>
      <c r="J27" s="55">
        <f>IF(SUM(E27:F27),E27/SUM(E27:F27), 0%)</f>
        <v>0</v>
      </c>
      <c r="K27" s="56">
        <f>IF(E27&gt;0, G27/E27,0)</f>
        <v>0</v>
      </c>
      <c r="L27" s="56">
        <f>IF(F27&gt;0,H27/F27,0)</f>
        <v>0</v>
      </c>
      <c r="M27" s="27">
        <v>0</v>
      </c>
      <c r="O27" s="131"/>
    </row>
    <row r="28" spans="1:17" ht="15.75" customHeight="1" thickBot="1" x14ac:dyDescent="0.3">
      <c r="B28" s="41" t="s">
        <v>25</v>
      </c>
      <c r="C28" s="46">
        <f>C27+1</f>
        <v>45919</v>
      </c>
      <c r="D28" s="52">
        <v>0</v>
      </c>
      <c r="E28" s="52">
        <v>0</v>
      </c>
      <c r="F28" s="52">
        <v>0</v>
      </c>
      <c r="G28" s="53">
        <v>0</v>
      </c>
      <c r="H28" s="53">
        <v>0</v>
      </c>
      <c r="I28" s="54">
        <f>G28-H28</f>
        <v>0</v>
      </c>
      <c r="J28" s="55">
        <f>IF(SUM(E28:F28),E28/SUM(E28:F28), 0%)</f>
        <v>0</v>
      </c>
      <c r="K28" s="56">
        <f>IF(E28&gt;0, G28/E28,0)</f>
        <v>0</v>
      </c>
      <c r="L28" s="56">
        <f>IF(F28&gt;0,H28/F28,0)</f>
        <v>0</v>
      </c>
      <c r="M28" s="29">
        <v>0</v>
      </c>
      <c r="O28" s="132"/>
    </row>
    <row r="29" spans="1:17" x14ac:dyDescent="0.25">
      <c r="G29" s="16"/>
      <c r="H29" s="16"/>
    </row>
    <row r="30" spans="1:17" x14ac:dyDescent="0.25">
      <c r="C30" s="36" t="s">
        <v>26</v>
      </c>
      <c r="D30" s="19">
        <f t="shared" ref="D30:I30" si="3">SUM(D24:D28)</f>
        <v>0</v>
      </c>
      <c r="E30" s="19">
        <f t="shared" si="3"/>
        <v>0</v>
      </c>
      <c r="F30" s="19">
        <f t="shared" si="3"/>
        <v>0</v>
      </c>
      <c r="G30" s="20">
        <f t="shared" si="3"/>
        <v>0</v>
      </c>
      <c r="H30" s="20">
        <f t="shared" si="3"/>
        <v>0</v>
      </c>
      <c r="I30" s="21">
        <f t="shared" si="3"/>
        <v>0</v>
      </c>
      <c r="J30" s="22">
        <f>IF(SUM(E30:F30),E30/SUM(E30:F30), 0%)</f>
        <v>0</v>
      </c>
      <c r="K30" s="20">
        <f>IF(E30&gt;0, G30/E30,0)</f>
        <v>0</v>
      </c>
      <c r="L30" s="20">
        <f>IF(F30&gt;0,H30/F30,0)</f>
        <v>0</v>
      </c>
      <c r="M30" s="23">
        <f>SUM(M24:M28)</f>
        <v>0</v>
      </c>
      <c r="N30" s="24"/>
      <c r="O30" s="25"/>
      <c r="P30" s="26"/>
      <c r="Q30" s="26"/>
    </row>
    <row r="31" spans="1:17" ht="13.5" thickBot="1" x14ac:dyDescent="0.3">
      <c r="G31" s="16"/>
      <c r="H31" s="16"/>
    </row>
    <row r="32" spans="1:17" x14ac:dyDescent="0.25">
      <c r="A32" s="1">
        <v>4</v>
      </c>
      <c r="B32" s="41" t="s">
        <v>21</v>
      </c>
      <c r="C32" s="46">
        <f>C28+3</f>
        <v>45922</v>
      </c>
      <c r="D32" s="52">
        <v>0</v>
      </c>
      <c r="E32" s="52">
        <v>0</v>
      </c>
      <c r="F32" s="52">
        <v>0</v>
      </c>
      <c r="G32" s="53">
        <v>0</v>
      </c>
      <c r="H32" s="53">
        <v>0</v>
      </c>
      <c r="I32" s="54">
        <f>G32-H32</f>
        <v>0</v>
      </c>
      <c r="J32" s="55">
        <f>IF(SUM(E32:F32),E32/SUM(E32:F32), 0%)</f>
        <v>0</v>
      </c>
      <c r="K32" s="51">
        <f>IF(E32&gt;0, G32/E32,0)</f>
        <v>0</v>
      </c>
      <c r="L32" s="51">
        <f>IF(F32&gt;0,H32/F32,0)</f>
        <v>0</v>
      </c>
      <c r="M32" s="43">
        <v>0</v>
      </c>
      <c r="O32" s="130"/>
    </row>
    <row r="33" spans="1:17" ht="15" customHeight="1" x14ac:dyDescent="0.25">
      <c r="B33" s="41" t="s">
        <v>22</v>
      </c>
      <c r="C33" s="46">
        <f>C32+1</f>
        <v>45923</v>
      </c>
      <c r="D33" s="52">
        <v>0</v>
      </c>
      <c r="E33" s="52">
        <v>0</v>
      </c>
      <c r="F33" s="52">
        <v>0</v>
      </c>
      <c r="G33" s="53">
        <v>0</v>
      </c>
      <c r="H33" s="53">
        <v>0</v>
      </c>
      <c r="I33" s="54">
        <f>G33-H33</f>
        <v>0</v>
      </c>
      <c r="J33" s="55">
        <f>IF(SUM(E33:F33),E33/SUM(E33:F33), 0%)</f>
        <v>0</v>
      </c>
      <c r="K33" s="56">
        <f>IF(E33&gt;0, G33/E33,0)</f>
        <v>0</v>
      </c>
      <c r="L33" s="56">
        <f>IF(F33&gt;0,H33/F33,0)</f>
        <v>0</v>
      </c>
      <c r="M33" s="27">
        <v>0</v>
      </c>
      <c r="O33" s="131"/>
    </row>
    <row r="34" spans="1:17" ht="15" customHeight="1" x14ac:dyDescent="0.25">
      <c r="B34" s="41" t="s">
        <v>23</v>
      </c>
      <c r="C34" s="46">
        <f>C33+1</f>
        <v>45924</v>
      </c>
      <c r="D34" s="52">
        <v>0</v>
      </c>
      <c r="E34" s="52">
        <v>0</v>
      </c>
      <c r="F34" s="52">
        <v>0</v>
      </c>
      <c r="G34" s="53">
        <v>0</v>
      </c>
      <c r="H34" s="53">
        <v>0</v>
      </c>
      <c r="I34" s="54">
        <f>G34-H34</f>
        <v>0</v>
      </c>
      <c r="J34" s="55">
        <f>IF(SUM(E34:F34),E34/SUM(E34:F34), 0%)</f>
        <v>0</v>
      </c>
      <c r="K34" s="56">
        <f>IF(E34&gt;0, G34/E34,0)</f>
        <v>0</v>
      </c>
      <c r="L34" s="56">
        <f>IF(F34&gt;0,H34/F34,0)</f>
        <v>0</v>
      </c>
      <c r="M34" s="27">
        <v>0</v>
      </c>
      <c r="O34" s="131"/>
    </row>
    <row r="35" spans="1:17" ht="15" customHeight="1" x14ac:dyDescent="0.25">
      <c r="B35" s="41" t="s">
        <v>24</v>
      </c>
      <c r="C35" s="46">
        <f>C34+1</f>
        <v>45925</v>
      </c>
      <c r="D35" s="52">
        <v>0</v>
      </c>
      <c r="E35" s="52">
        <v>0</v>
      </c>
      <c r="F35" s="52">
        <v>0</v>
      </c>
      <c r="G35" s="53">
        <v>0</v>
      </c>
      <c r="H35" s="53">
        <v>0</v>
      </c>
      <c r="I35" s="54">
        <f>G35-H35</f>
        <v>0</v>
      </c>
      <c r="J35" s="55">
        <f>IF(SUM(E35:F35),E35/SUM(E35:F35), 0%)</f>
        <v>0</v>
      </c>
      <c r="K35" s="56">
        <f>IF(E35&gt;0, G35/E35,0)</f>
        <v>0</v>
      </c>
      <c r="L35" s="56">
        <f>IF(F35&gt;0,H35/F35,0)</f>
        <v>0</v>
      </c>
      <c r="M35" s="27">
        <v>0</v>
      </c>
      <c r="O35" s="131"/>
    </row>
    <row r="36" spans="1:17" ht="15.75" customHeight="1" thickBot="1" x14ac:dyDescent="0.3">
      <c r="B36" s="41" t="s">
        <v>25</v>
      </c>
      <c r="C36" s="46">
        <f>C35+1</f>
        <v>45926</v>
      </c>
      <c r="D36" s="52">
        <v>0</v>
      </c>
      <c r="E36" s="52">
        <v>0</v>
      </c>
      <c r="F36" s="52">
        <v>0</v>
      </c>
      <c r="G36" s="53">
        <v>0</v>
      </c>
      <c r="H36" s="53">
        <v>0</v>
      </c>
      <c r="I36" s="54">
        <f>G36-H36</f>
        <v>0</v>
      </c>
      <c r="J36" s="55">
        <f>IF(SUM(E36:F36),E36/SUM(E36:F36), 0%)</f>
        <v>0</v>
      </c>
      <c r="K36" s="56">
        <f>IF(E36&gt;0, G36/E36,0)</f>
        <v>0</v>
      </c>
      <c r="L36" s="56">
        <f>IF(F36&gt;0,H36/F36,0)</f>
        <v>0</v>
      </c>
      <c r="M36" s="29">
        <v>0</v>
      </c>
      <c r="O36" s="132"/>
    </row>
    <row r="37" spans="1:17" x14ac:dyDescent="0.25">
      <c r="G37" s="16"/>
      <c r="H37" s="16"/>
    </row>
    <row r="38" spans="1:17" x14ac:dyDescent="0.25">
      <c r="C38" s="36" t="s">
        <v>26</v>
      </c>
      <c r="D38" s="19">
        <f t="shared" ref="D38:I38" si="4">SUM(D32:D36)</f>
        <v>0</v>
      </c>
      <c r="E38" s="19">
        <f t="shared" si="4"/>
        <v>0</v>
      </c>
      <c r="F38" s="19">
        <f t="shared" si="4"/>
        <v>0</v>
      </c>
      <c r="G38" s="20">
        <f t="shared" si="4"/>
        <v>0</v>
      </c>
      <c r="H38" s="20">
        <f t="shared" si="4"/>
        <v>0</v>
      </c>
      <c r="I38" s="21">
        <f t="shared" si="4"/>
        <v>0</v>
      </c>
      <c r="J38" s="22">
        <f>IF(SUM(E38:F38),E38/SUM(E38:F38), 0%)</f>
        <v>0</v>
      </c>
      <c r="K38" s="20">
        <f>IF(E38&gt;0, G38/E38,0)</f>
        <v>0</v>
      </c>
      <c r="L38" s="20">
        <f>IF(F38&gt;0,H38/F38,0)</f>
        <v>0</v>
      </c>
      <c r="M38" s="23">
        <f>SUM(M32:M36)</f>
        <v>0</v>
      </c>
      <c r="N38" s="24"/>
      <c r="O38" s="25"/>
      <c r="P38" s="26"/>
      <c r="Q38" s="26"/>
    </row>
    <row r="39" spans="1:17" ht="13.5" thickBot="1" x14ac:dyDescent="0.3">
      <c r="G39" s="16"/>
      <c r="H39" s="16"/>
    </row>
    <row r="40" spans="1:17" x14ac:dyDescent="0.25">
      <c r="A40" s="1">
        <v>5</v>
      </c>
      <c r="B40" s="41" t="s">
        <v>21</v>
      </c>
      <c r="C40" s="46">
        <f>+C36+3</f>
        <v>45929</v>
      </c>
      <c r="D40" s="52">
        <v>0</v>
      </c>
      <c r="E40" s="52">
        <v>0</v>
      </c>
      <c r="F40" s="52">
        <v>0</v>
      </c>
      <c r="G40" s="53">
        <v>0</v>
      </c>
      <c r="H40" s="53">
        <v>0</v>
      </c>
      <c r="I40" s="54">
        <f>+G40-H40</f>
        <v>0</v>
      </c>
      <c r="J40" s="55">
        <f>IF(SUM(E40:F40),E40/SUM(E40:F40), 0%)</f>
        <v>0</v>
      </c>
      <c r="K40" s="56">
        <f>IF(E40&gt;0, G40/E40,0)</f>
        <v>0</v>
      </c>
      <c r="L40" s="56">
        <f>IF(F40&gt;0,H40/F40,0)</f>
        <v>0</v>
      </c>
      <c r="M40" s="43">
        <f>IF(G40&gt;0,I40/G40,0)</f>
        <v>0</v>
      </c>
      <c r="O40" s="130"/>
    </row>
    <row r="41" spans="1:17" ht="15" customHeight="1" x14ac:dyDescent="0.25">
      <c r="B41" s="41" t="s">
        <v>22</v>
      </c>
      <c r="C41" s="46">
        <f>+C40+1</f>
        <v>45930</v>
      </c>
      <c r="D41" s="52">
        <v>0</v>
      </c>
      <c r="E41" s="52">
        <v>0</v>
      </c>
      <c r="F41" s="52">
        <v>0</v>
      </c>
      <c r="G41" s="53">
        <v>0</v>
      </c>
      <c r="H41" s="53">
        <v>0</v>
      </c>
      <c r="I41" s="54">
        <f t="shared" ref="I41:I44" si="5">+G41-H41</f>
        <v>0</v>
      </c>
      <c r="J41" s="55">
        <f t="shared" ref="J41:J44" si="6">IF(SUM(E41:F41),E41/SUM(E41:F41), 0%)</f>
        <v>0</v>
      </c>
      <c r="K41" s="56">
        <f t="shared" ref="K41:K44" si="7">IF(E41&gt;0, G41/E41,0)</f>
        <v>0</v>
      </c>
      <c r="L41" s="56">
        <f t="shared" ref="L41:L44" si="8">IF(F41&gt;0,H41/F41,0)</f>
        <v>0</v>
      </c>
      <c r="M41" s="27">
        <v>0</v>
      </c>
      <c r="O41" s="131"/>
    </row>
    <row r="42" spans="1:17" ht="15" customHeight="1" x14ac:dyDescent="0.25">
      <c r="B42" s="41" t="s">
        <v>23</v>
      </c>
      <c r="C42" s="46">
        <f t="shared" ref="C42:C44" si="9">+C41+1</f>
        <v>45931</v>
      </c>
      <c r="D42" s="52">
        <v>0</v>
      </c>
      <c r="E42" s="52">
        <v>0</v>
      </c>
      <c r="F42" s="52">
        <v>0</v>
      </c>
      <c r="G42" s="53">
        <v>0</v>
      </c>
      <c r="H42" s="53">
        <v>0</v>
      </c>
      <c r="I42" s="54">
        <f t="shared" si="5"/>
        <v>0</v>
      </c>
      <c r="J42" s="55">
        <f t="shared" si="6"/>
        <v>0</v>
      </c>
      <c r="K42" s="56">
        <f t="shared" si="7"/>
        <v>0</v>
      </c>
      <c r="L42" s="56">
        <f t="shared" si="8"/>
        <v>0</v>
      </c>
      <c r="M42" s="27">
        <v>0</v>
      </c>
      <c r="O42" s="131"/>
    </row>
    <row r="43" spans="1:17" ht="15" customHeight="1" x14ac:dyDescent="0.25">
      <c r="B43" s="41" t="s">
        <v>24</v>
      </c>
      <c r="C43" s="46">
        <f t="shared" si="9"/>
        <v>45932</v>
      </c>
      <c r="D43" s="52">
        <v>0</v>
      </c>
      <c r="E43" s="52">
        <v>0</v>
      </c>
      <c r="F43" s="52">
        <v>0</v>
      </c>
      <c r="G43" s="53">
        <v>0</v>
      </c>
      <c r="H43" s="53">
        <v>0</v>
      </c>
      <c r="I43" s="54">
        <f t="shared" si="5"/>
        <v>0</v>
      </c>
      <c r="J43" s="55">
        <f t="shared" si="6"/>
        <v>0</v>
      </c>
      <c r="K43" s="56">
        <f t="shared" si="7"/>
        <v>0</v>
      </c>
      <c r="L43" s="56">
        <f t="shared" si="8"/>
        <v>0</v>
      </c>
      <c r="M43" s="27">
        <v>0</v>
      </c>
      <c r="O43" s="131"/>
    </row>
    <row r="44" spans="1:17" ht="15.75" customHeight="1" thickBot="1" x14ac:dyDescent="0.3">
      <c r="B44" s="41" t="s">
        <v>25</v>
      </c>
      <c r="C44" s="46">
        <f t="shared" si="9"/>
        <v>45933</v>
      </c>
      <c r="D44" s="52">
        <v>0</v>
      </c>
      <c r="E44" s="52">
        <v>0</v>
      </c>
      <c r="F44" s="52">
        <v>0</v>
      </c>
      <c r="G44" s="53">
        <v>0</v>
      </c>
      <c r="H44" s="53">
        <v>0</v>
      </c>
      <c r="I44" s="54">
        <f t="shared" si="5"/>
        <v>0</v>
      </c>
      <c r="J44" s="55">
        <f t="shared" si="6"/>
        <v>0</v>
      </c>
      <c r="K44" s="56">
        <f t="shared" si="7"/>
        <v>0</v>
      </c>
      <c r="L44" s="56">
        <f t="shared" si="8"/>
        <v>0</v>
      </c>
      <c r="M44" s="29">
        <v>0</v>
      </c>
      <c r="O44" s="132"/>
    </row>
    <row r="45" spans="1:17" x14ac:dyDescent="0.25">
      <c r="G45" s="16"/>
      <c r="H45" s="16"/>
    </row>
    <row r="46" spans="1:17" x14ac:dyDescent="0.25">
      <c r="C46" s="36" t="s">
        <v>26</v>
      </c>
      <c r="D46" s="19">
        <f t="shared" ref="D46:I46" si="10">SUM(D40:D44)</f>
        <v>0</v>
      </c>
      <c r="E46" s="19">
        <f t="shared" si="10"/>
        <v>0</v>
      </c>
      <c r="F46" s="19">
        <f t="shared" si="10"/>
        <v>0</v>
      </c>
      <c r="G46" s="20">
        <f t="shared" si="10"/>
        <v>0</v>
      </c>
      <c r="H46" s="20">
        <f t="shared" si="10"/>
        <v>0</v>
      </c>
      <c r="I46" s="21">
        <f t="shared" si="10"/>
        <v>0</v>
      </c>
      <c r="J46" s="22">
        <f>IF(SUM(E46:F46),E46/SUM(E46:F46), 0%)</f>
        <v>0</v>
      </c>
      <c r="K46" s="20">
        <f>IF(E46&gt;0, G46/E46,0)</f>
        <v>0</v>
      </c>
      <c r="L46" s="20">
        <f>IF(F46&gt;0,H46/F46,0)</f>
        <v>0</v>
      </c>
      <c r="M46" s="19">
        <f>SUM(M40:M44)</f>
        <v>0</v>
      </c>
      <c r="N46" s="24"/>
      <c r="O46" s="25"/>
      <c r="P46" s="26"/>
      <c r="Q46" s="26"/>
    </row>
    <row r="48" spans="1:17" ht="14.25" x14ac:dyDescent="0.25">
      <c r="C48" s="115" t="s">
        <v>27</v>
      </c>
      <c r="D48" s="116">
        <f>D14+D22+D38+D30+D46</f>
        <v>0</v>
      </c>
      <c r="E48" s="116">
        <f>E14+E22+E30+E38+E46</f>
        <v>0</v>
      </c>
      <c r="F48" s="116">
        <f>F14+F22+F30+F38+F46</f>
        <v>0</v>
      </c>
      <c r="G48" s="117">
        <f>G14+G22+G30+G38+G46</f>
        <v>0</v>
      </c>
      <c r="H48" s="117">
        <f>H14+H22+H30+H38+H46</f>
        <v>0</v>
      </c>
      <c r="I48" s="118">
        <f>I14+I22+I30+I38+I46</f>
        <v>0</v>
      </c>
      <c r="J48" s="119">
        <f>IF(SUM(E48:F48),E48/SUM(E48:F48), 0%)</f>
        <v>0</v>
      </c>
      <c r="K48" s="117">
        <f>IF(E48&gt;0, G48/E48,0)</f>
        <v>0</v>
      </c>
      <c r="L48" s="117">
        <f>IF(F48&gt;0,H48/F48,0)</f>
        <v>0</v>
      </c>
      <c r="M48" s="30">
        <f>M14+M22+M30+M38+M46</f>
        <v>0</v>
      </c>
      <c r="N48" s="31"/>
      <c r="O48" s="32"/>
    </row>
  </sheetData>
  <mergeCells count="8">
    <mergeCell ref="O40:O44"/>
    <mergeCell ref="C1:E1"/>
    <mergeCell ref="C2:E2"/>
    <mergeCell ref="O8:O12"/>
    <mergeCell ref="O16:O20"/>
    <mergeCell ref="O24:O28"/>
    <mergeCell ref="O32:O36"/>
    <mergeCell ref="H1:H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TOTALES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Fischer</dc:creator>
  <cp:keywords/>
  <dc:description/>
  <cp:lastModifiedBy>Alex Ledesma</cp:lastModifiedBy>
  <cp:revision/>
  <dcterms:created xsi:type="dcterms:W3CDTF">2014-11-21T19:19:46Z</dcterms:created>
  <dcterms:modified xsi:type="dcterms:W3CDTF">2025-07-05T21:19:39Z</dcterms:modified>
  <cp:category/>
  <cp:contentStatus/>
</cp:coreProperties>
</file>