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1">
      <go:sheetsCustomData xmlns:go="http://customooxmlschemas.google.com/" r:id="rId5" roundtripDataSignature="AMtx7mi2EXlx7xT1W1EI5l/tR9wCRFPVxA=="/>
    </ext>
  </extLst>
</workbook>
</file>

<file path=xl/sharedStrings.xml><?xml version="1.0" encoding="utf-8"?>
<sst xmlns="http://schemas.openxmlformats.org/spreadsheetml/2006/main" count="45" uniqueCount="29">
  <si>
    <t>ОРУЖИЕ</t>
  </si>
  <si>
    <t>УРОН ОТ ПУЛИ</t>
  </si>
  <si>
    <t>ВРЕМЯ АТАКИ</t>
  </si>
  <si>
    <t>РАЗМЕР ОБОЙМЫ</t>
  </si>
  <si>
    <t>ВРЕМЯ ПЕРЕЗАРЯДКИ</t>
  </si>
  <si>
    <t>ТОЧНОСТЬ</t>
  </si>
  <si>
    <t>ШАНС КРИТА</t>
  </si>
  <si>
    <t>СИЛА КРИТА</t>
  </si>
  <si>
    <t>ДАЛЬНОСТЬ АТАКИ</t>
  </si>
  <si>
    <t>РЕЙТИНГ</t>
  </si>
  <si>
    <t>Пистолет</t>
  </si>
  <si>
    <t>Автомат</t>
  </si>
  <si>
    <t>Рейтинг оружия в играх базируется на сравнении их ключевых характеристик. Я предлагаю рассмотреть следующие: "чистый средний урон в секунду" (CDPS), "потенциальный средний урон в минуту" (PDPM). Эти величины должны представлять собой некий усредненный результат, который игроки получат в реальных игровых ситуациях. CDPS является суммой урона за секунду обычных и критических атак с учетом точности = ( (число выстрелов в секунду - (число выстрелов в секунду * шанс крита) ) * урон + (число выстрелов в секунду * шанс крита) * урон * силу крита) * точность. PDPM является суммой урона за минуту обычных и критических атак с учетом точности, размера обоймы и времени перезарядки = ( ( (число выстрелов в минуту - число выстрелов пропущенных во время перезарядки) - (число выстрелов в минуту - число выстрелов пропущенных во время перезарядки) * шанс крита) * урон + (число выстрелов в минуту - число выстрелов пропущенных во время перезарядки) * шанс крита * урон * сила крита ) * точность. Число выстрелов пропущенных во время перезарядки = ( (к целому)(число выстрелов в минуту / размер обоймы) - 1) * время перезарядки / время атаки).</t>
  </si>
  <si>
    <t>CDPS</t>
  </si>
  <si>
    <t>PDPM</t>
  </si>
  <si>
    <t>Число пропущенных выстрелов</t>
  </si>
  <si>
    <t>Далее для расчета рейтинга будем опираться на ключевой конечный показатель эффективности - Time to Kill (TTK). Для его расчета придется ввести предположительное число очков здоровья игрока. Также введем эталонные значения для TTK и DPM (PDPM) с которыми будем сравнивать результаты. Эталонные значения являются максимальными, тем не менее, отдельные из них могут быть превышены для конкретного образца оружия. Рейтинг без учета дальности вычисляется как среднее арифметическое отношений TTK и PDPM к эталонным значениям. Решение обусловлено тем, что оба эти критерия имеют одинаково важное значение для оценки эффективности оружия.</t>
  </si>
  <si>
    <t>HP</t>
  </si>
  <si>
    <t>Игрок</t>
  </si>
  <si>
    <t>TTK</t>
  </si>
  <si>
    <t>Эталонный TTK</t>
  </si>
  <si>
    <t>Эталонный DPM</t>
  </si>
  <si>
    <t>Рейтинг без дальности</t>
  </si>
  <si>
    <t>Для расчета рейтинга оружия осталось учесть лишь последний, но очень важный атрибут: дальность. Его влияние тяжело оценить в общей системе рейтинга, так как обычно оружие (или даже классы оружия) в шутерах сильно привязаны к своей эффекктивной дальности. Поэтому, я посчитал, что будет более ли менее логично сделать его просто множителем, а зависимость рейтинга от него линейной. Множитель вычисляется как отношение дальности данного оружия к максимальной + 1.</t>
  </si>
  <si>
    <t>Максимальная дальность</t>
  </si>
  <si>
    <t>Множитель рейтинга от дальности</t>
  </si>
  <si>
    <t>Рейтинг</t>
  </si>
  <si>
    <t>По полученным числовым значениям видим, что разница в рейтинге между пистолетом и автоматом по выбранным оценочным критериям очень велика. Это обусловлено крайне низким показателем CDPS и PDPM пистолета. Они в свою очередь во многом зависят от урона, времени атаки и особенно точности. Дальность атаки автомата близка к макисмальной, а соответственно и множитель рейтинга для него равен 1.8, что делает и без того крайне мощное в сравнении с пистолетом оружие невероятно эффективным. Вывод: для балансировки рекоммендуется для автомата: снизить дальность 80-&gt;40, точность 75%-&gt;50%, урон от пули 100-&gt;50, размер обоймы 30-&gt;20, повысить время перезарядки-&gt;3. Такие данные выглядят уже более реалистично.</t>
  </si>
  <si>
    <t>Рейтинги после изменений</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</si>
</sst>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rgb="FFFFFFFF"/>
      <name val="Exo 2"/>
    </font>
    <font>
      <color theme="1"/>
      <name val="Exo 2"/>
    </font>
    <font>
      <color theme="1"/>
      <name val="Arial"/>
      <scheme val="minor"/>
    </font>
  </fonts>
  <fills count="6">
    <fill>
      <patternFill patternType="none"/>
    </fill>
    <fill>
      <patternFill patternType="lightGray"/>
    </fill>
    <fill>
      <patternFill patternType="solid">
        <fgColor rgb="FF38761D"/>
        <bgColor rgb="FF38761D"/>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2">
    <border/>
    <border>
      <left style="medium">
        <color rgb="FFFFFFFF"/>
      </left>
      <right style="medium">
        <color rgb="FFFFFFFF"/>
      </right>
      <top style="medium">
        <color rgb="FFFFFFFF"/>
      </top>
      <bottom style="medium">
        <color rgb="FFFFFFFF"/>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2" numFmtId="0" xfId="0" applyBorder="1" applyFill="1" applyFont="1"/>
    <xf borderId="1" fillId="3" fontId="2" numFmtId="10" xfId="0" applyBorder="1" applyFont="1" applyNumberFormat="1"/>
    <xf borderId="1" fillId="3" fontId="2" numFmtId="0" xfId="0" applyAlignment="1" applyBorder="1" applyFont="1">
      <alignment readingOrder="0"/>
    </xf>
    <xf borderId="1" fillId="4" fontId="2" numFmtId="2" xfId="0" applyBorder="1" applyFill="1" applyFont="1" applyNumberFormat="1"/>
    <xf borderId="1" fillId="3" fontId="2" numFmtId="10" xfId="0" applyAlignment="1" applyBorder="1" applyFont="1" applyNumberFormat="1">
      <alignment readingOrder="0"/>
    </xf>
    <xf borderId="1" fillId="5" fontId="2" numFmtId="0" xfId="0" applyBorder="1" applyFill="1" applyFont="1"/>
    <xf borderId="0" fillId="0" fontId="3" numFmtId="0" xfId="0" applyAlignment="1" applyFont="1">
      <alignment horizontal="left" readingOrder="0" shrinkToFit="0" vertical="top" wrapText="1"/>
    </xf>
    <xf borderId="0" fillId="0" fontId="3" numFmtId="0" xfId="0" applyAlignment="1" applyFont="1">
      <alignment readingOrder="0"/>
    </xf>
    <xf borderId="0" fillId="0" fontId="3" numFmtId="2" xfId="0" applyFont="1" applyNumberFormat="1"/>
    <xf borderId="0" fillId="0" fontId="3" numFmtId="2" xfId="0" applyAlignment="1" applyFont="1" applyNumberFormat="1">
      <alignment readingOrder="0"/>
    </xf>
    <xf borderId="0" fillId="0" fontId="3" numFmtId="0" xfId="0" applyAlignment="1" applyFont="1">
      <alignment readingOrder="0" shrinkToFit="0" vertical="top" wrapText="1"/>
    </xf>
    <xf borderId="0" fillId="0" fontId="3" numFmtId="0" xfId="0" applyFont="1"/>
    <xf borderId="0" fillId="0"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5"/>
    <col customWidth="1" min="2" max="2" width="15.38"/>
    <col customWidth="1" min="3" max="3" width="16.63"/>
    <col customWidth="1" min="4" max="4" width="20.13"/>
    <col customWidth="1" min="5" max="8" width="22.5"/>
    <col customWidth="1" min="9" max="9" width="21.13"/>
    <col customWidth="1" min="10" max="10" width="17.88"/>
  </cols>
  <sheetData>
    <row r="1" ht="15.75" customHeight="1">
      <c r="A1" s="1" t="s">
        <v>0</v>
      </c>
      <c r="B1" s="1" t="s">
        <v>1</v>
      </c>
      <c r="C1" s="1" t="s">
        <v>2</v>
      </c>
      <c r="D1" s="1" t="s">
        <v>3</v>
      </c>
      <c r="E1" s="1" t="s">
        <v>4</v>
      </c>
      <c r="F1" s="1" t="s">
        <v>5</v>
      </c>
      <c r="G1" s="1" t="s">
        <v>6</v>
      </c>
      <c r="H1" s="1" t="s">
        <v>7</v>
      </c>
      <c r="I1" s="1" t="s">
        <v>8</v>
      </c>
      <c r="J1" s="1" t="s">
        <v>9</v>
      </c>
    </row>
    <row r="2" ht="15.75" customHeight="1">
      <c r="A2" s="2" t="s">
        <v>10</v>
      </c>
      <c r="B2" s="2">
        <v>50.0</v>
      </c>
      <c r="C2" s="2">
        <v>1.5</v>
      </c>
      <c r="D2" s="2">
        <v>10.0</v>
      </c>
      <c r="E2" s="2">
        <v>1.0</v>
      </c>
      <c r="F2" s="3">
        <v>0.5</v>
      </c>
      <c r="G2" s="3">
        <v>0.2</v>
      </c>
      <c r="H2" s="3">
        <v>2.0</v>
      </c>
      <c r="I2" s="4">
        <v>20.0</v>
      </c>
      <c r="J2" s="5">
        <f t="shared" ref="J2:J3" si="1">C42</f>
        <v>7.8</v>
      </c>
    </row>
    <row r="3" ht="15.75" customHeight="1">
      <c r="A3" s="2" t="s">
        <v>11</v>
      </c>
      <c r="B3" s="4">
        <v>100.0</v>
      </c>
      <c r="C3" s="2">
        <v>0.5</v>
      </c>
      <c r="D3" s="4">
        <v>30.0</v>
      </c>
      <c r="E3" s="4">
        <v>1.0</v>
      </c>
      <c r="F3" s="6">
        <v>0.75</v>
      </c>
      <c r="G3" s="3">
        <v>0.35</v>
      </c>
      <c r="H3" s="3">
        <v>3.0</v>
      </c>
      <c r="I3" s="4">
        <v>80.0</v>
      </c>
      <c r="J3" s="5">
        <f t="shared" si="1"/>
        <v>149.175</v>
      </c>
    </row>
    <row r="4" ht="15.75" customHeight="1">
      <c r="A4" s="7"/>
      <c r="B4" s="7"/>
      <c r="C4" s="7"/>
      <c r="D4" s="7"/>
      <c r="E4" s="7"/>
      <c r="F4" s="7"/>
      <c r="G4" s="7"/>
      <c r="H4" s="7"/>
      <c r="I4" s="7"/>
      <c r="J4" s="7"/>
    </row>
    <row r="5" ht="15.75" customHeight="1"/>
    <row r="6" ht="15.75" customHeight="1">
      <c r="A6" s="8" t="s">
        <v>12</v>
      </c>
    </row>
    <row r="7" ht="15.75" customHeight="1"/>
    <row r="8" ht="15.75" customHeight="1"/>
    <row r="9" ht="15.75" customHeight="1"/>
    <row r="10" ht="15.75" customHeight="1"/>
    <row r="11" ht="19.5" customHeight="1"/>
    <row r="12" ht="15.75" customHeight="1"/>
    <row r="13" ht="15.75" customHeight="1">
      <c r="A13" s="9" t="s">
        <v>13</v>
      </c>
      <c r="B13" s="9" t="s">
        <v>10</v>
      </c>
      <c r="C13" s="10">
        <f t="shared" ref="C13:C14" si="2"> (((1 / C2) - (1 / C2 * G2)) * B2 + (1 / C2 * G2) * B2 * H2) * F2</f>
        <v>20</v>
      </c>
    </row>
    <row r="14" ht="15.75" customHeight="1">
      <c r="B14" s="9" t="s">
        <v>11</v>
      </c>
      <c r="C14" s="10">
        <f t="shared" si="2"/>
        <v>255</v>
      </c>
    </row>
    <row r="15" ht="15.75" customHeight="1">
      <c r="A15" s="9" t="s">
        <v>14</v>
      </c>
      <c r="B15" s="9" t="s">
        <v>10</v>
      </c>
      <c r="C15" s="10">
        <f t="shared" ref="C15:C16" si="3"> ( ((60 / C2 - G15) - (60 / C2 - G15) * G2) * B2 + ((60 / C2 - G15) * G2) * B2 * H2) * F2</f>
        <v>1140</v>
      </c>
      <c r="D15" s="8" t="s">
        <v>15</v>
      </c>
      <c r="E15" s="9" t="s">
        <v>10</v>
      </c>
      <c r="F15" s="11">
        <f t="shared" ref="F15:F16" si="4"> MAX(G15, 0)</f>
        <v>2</v>
      </c>
      <c r="G15" s="10">
        <f t="shared" ref="G15:G16" si="5"> (INT(60 / C2 / D2) - 1) * E2 / C2</f>
        <v>2</v>
      </c>
    </row>
    <row r="16" ht="15.75" customHeight="1">
      <c r="B16" s="9" t="s">
        <v>11</v>
      </c>
      <c r="C16" s="10">
        <f t="shared" si="3"/>
        <v>14535</v>
      </c>
      <c r="E16" s="9" t="s">
        <v>11</v>
      </c>
      <c r="F16" s="11">
        <f t="shared" si="4"/>
        <v>6</v>
      </c>
      <c r="G16" s="10">
        <f t="shared" si="5"/>
        <v>6</v>
      </c>
    </row>
    <row r="17" ht="15.75" customHeight="1"/>
    <row r="18" ht="15.75" customHeight="1">
      <c r="A18" s="12" t="s">
        <v>16</v>
      </c>
    </row>
    <row r="19" ht="15.75" customHeight="1"/>
    <row r="20" ht="22.5" customHeight="1"/>
    <row r="21" ht="15.75" customHeight="1"/>
    <row r="22" ht="15.75" customHeight="1">
      <c r="A22" s="9" t="s">
        <v>17</v>
      </c>
      <c r="B22" s="9" t="s">
        <v>18</v>
      </c>
      <c r="C22" s="9">
        <v>300.0</v>
      </c>
    </row>
    <row r="23" ht="15.75" customHeight="1"/>
    <row r="24" ht="15.75" customHeight="1">
      <c r="A24" s="9" t="s">
        <v>19</v>
      </c>
      <c r="B24" s="9" t="s">
        <v>10</v>
      </c>
      <c r="C24" s="13">
        <f t="shared" ref="C24:C25" si="6"> $C$22 / C13</f>
        <v>15</v>
      </c>
    </row>
    <row r="25" ht="15.75" customHeight="1">
      <c r="B25" s="9" t="s">
        <v>11</v>
      </c>
      <c r="C25" s="13">
        <f t="shared" si="6"/>
        <v>1.176470588</v>
      </c>
    </row>
    <row r="26" ht="15.75" customHeight="1"/>
    <row r="27" ht="15.75" customHeight="1">
      <c r="A27" s="9" t="s">
        <v>20</v>
      </c>
      <c r="C27" s="9">
        <v>1.0</v>
      </c>
    </row>
    <row r="28" ht="15.75" customHeight="1">
      <c r="A28" s="9" t="s">
        <v>21</v>
      </c>
      <c r="C28" s="13">
        <f> 60 * C22 / C27</f>
        <v>18000</v>
      </c>
    </row>
    <row r="29" ht="15.75" customHeight="1"/>
    <row r="30" ht="15.75" customHeight="1">
      <c r="A30" s="9" t="s">
        <v>22</v>
      </c>
      <c r="B30" s="9" t="s">
        <v>10</v>
      </c>
      <c r="C30" s="11">
        <f t="shared" ref="C30:C31" si="7"> ($C$27 / C24 * 100 + C15 / $C$28 * 100) / 2</f>
        <v>6.5</v>
      </c>
    </row>
    <row r="31" ht="15.75" customHeight="1">
      <c r="B31" s="9" t="s">
        <v>11</v>
      </c>
      <c r="C31" s="11">
        <f t="shared" si="7"/>
        <v>82.875</v>
      </c>
    </row>
    <row r="32" ht="15.75" customHeight="1"/>
    <row r="33" ht="15.75" customHeight="1">
      <c r="A33" s="12" t="s">
        <v>23</v>
      </c>
    </row>
    <row r="34" ht="15.75" customHeight="1"/>
    <row r="35" ht="15.75" customHeight="1"/>
    <row r="36" ht="15.75" customHeight="1"/>
    <row r="37" ht="15.75" customHeight="1">
      <c r="A37" s="9" t="s">
        <v>24</v>
      </c>
      <c r="C37" s="9">
        <v>100.0</v>
      </c>
    </row>
    <row r="38" ht="15.75" customHeight="1"/>
    <row r="39" ht="15.75" customHeight="1">
      <c r="A39" s="14" t="s">
        <v>25</v>
      </c>
      <c r="B39" s="9" t="s">
        <v>10</v>
      </c>
      <c r="C39" s="13">
        <f t="shared" ref="C39:C40" si="8"> (I2 / $C$37 + 1)</f>
        <v>1.2</v>
      </c>
    </row>
    <row r="40" ht="15.75" customHeight="1">
      <c r="B40" s="9" t="s">
        <v>11</v>
      </c>
      <c r="C40" s="13">
        <f t="shared" si="8"/>
        <v>1.8</v>
      </c>
    </row>
    <row r="41" ht="15.75" customHeight="1"/>
    <row r="42" ht="15.75" customHeight="1">
      <c r="A42" s="9" t="s">
        <v>26</v>
      </c>
      <c r="B42" s="9" t="s">
        <v>10</v>
      </c>
      <c r="C42" s="11">
        <f t="shared" ref="C42:C43" si="9"> ($C$27 / C24 * 100 + C15 / $C$28 * 100) / 2 * C39</f>
        <v>7.8</v>
      </c>
    </row>
    <row r="43" ht="15.75" customHeight="1">
      <c r="B43" s="9" t="s">
        <v>11</v>
      </c>
      <c r="C43" s="11">
        <f t="shared" si="9"/>
        <v>149.175</v>
      </c>
    </row>
    <row r="44" ht="15.75" customHeight="1"/>
    <row r="45" ht="15.75" customHeight="1">
      <c r="A45" s="12" t="s">
        <v>27</v>
      </c>
    </row>
    <row r="46" ht="15.75" customHeight="1"/>
    <row r="47" ht="31.5" customHeight="1"/>
    <row r="48" ht="15.75" customHeight="1"/>
    <row r="49" ht="15.75" customHeight="1">
      <c r="A49" s="9" t="s">
        <v>28</v>
      </c>
      <c r="B49" s="9" t="s">
        <v>10</v>
      </c>
      <c r="C49" s="11">
        <v>7.8</v>
      </c>
    </row>
    <row r="50" ht="15.75" customHeight="1">
      <c r="B50" s="9" t="s">
        <v>11</v>
      </c>
      <c r="C50" s="9">
        <v>34.71</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6:G11"/>
    <mergeCell ref="D15:D16"/>
    <mergeCell ref="A18:G20"/>
    <mergeCell ref="A33:G35"/>
    <mergeCell ref="A39:A40"/>
    <mergeCell ref="A45:G47"/>
  </mergeCells>
  <drawing r:id="rId1"/>
</worksheet>
</file>