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6fada5bac88e40/Documents/Python/Thesis/Data/"/>
    </mc:Choice>
  </mc:AlternateContent>
  <xr:revisionPtr revIDLastSave="13" documentId="8_{1C686844-2741-4612-8289-031710ACC856}" xr6:coauthVersionLast="47" xr6:coauthVersionMax="47" xr10:uidLastSave="{1D44117F-F9FC-4368-9D43-12839742DE06}"/>
  <bookViews>
    <workbookView xWindow="1152" yWindow="1152" windowWidth="17280" windowHeight="8880" xr2:uid="{5E0F97F3-5123-4D87-AF01-F5432AE49ACA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03" i="2" l="1"/>
  <c r="H302" i="2" s="1"/>
  <c r="H301" i="2" s="1"/>
  <c r="H300" i="2" s="1"/>
  <c r="H299" i="2" s="1"/>
  <c r="H298" i="2" s="1"/>
  <c r="H297" i="2" s="1"/>
  <c r="H296" i="2" s="1"/>
  <c r="H295" i="2" s="1"/>
  <c r="H294" i="2" s="1"/>
  <c r="H293" i="2" s="1"/>
  <c r="H292" i="2" s="1"/>
  <c r="H291" i="2" s="1"/>
  <c r="H290" i="2" s="1"/>
  <c r="H289" i="2" s="1"/>
  <c r="H288" i="2" s="1"/>
  <c r="H287" i="2" s="1"/>
  <c r="H286" i="2" s="1"/>
  <c r="H285" i="2" s="1"/>
  <c r="H284" i="2" s="1"/>
  <c r="H283" i="2" s="1"/>
  <c r="H282" i="2" s="1"/>
  <c r="H281" i="2" s="1"/>
  <c r="H280" i="2" s="1"/>
  <c r="H279" i="2" s="1"/>
  <c r="H278" i="2" s="1"/>
  <c r="H277" i="2" s="1"/>
  <c r="H276" i="2" s="1"/>
  <c r="H275" i="2" s="1"/>
  <c r="H274" i="2" s="1"/>
  <c r="H273" i="2" s="1"/>
  <c r="H272" i="2" s="1"/>
  <c r="H271" i="2" s="1"/>
  <c r="H270" i="2" s="1"/>
  <c r="H269" i="2" s="1"/>
  <c r="H268" i="2" s="1"/>
  <c r="H267" i="2" s="1"/>
  <c r="H266" i="2" s="1"/>
  <c r="H265" i="2" s="1"/>
  <c r="H264" i="2" s="1"/>
  <c r="H263" i="2" s="1"/>
  <c r="H262" i="2" s="1"/>
  <c r="H261" i="2" s="1"/>
  <c r="H260" i="2" s="1"/>
  <c r="H259" i="2" s="1"/>
  <c r="H258" i="2" s="1"/>
  <c r="H257" i="2" s="1"/>
  <c r="H256" i="2" s="1"/>
  <c r="H255" i="2" s="1"/>
  <c r="H254" i="2" s="1"/>
  <c r="H253" i="2" s="1"/>
  <c r="H252" i="2" s="1"/>
  <c r="H251" i="2" s="1"/>
  <c r="H250" i="2" s="1"/>
  <c r="H249" i="2" s="1"/>
  <c r="H248" i="2" s="1"/>
  <c r="H247" i="2" s="1"/>
  <c r="H246" i="2" s="1"/>
  <c r="H245" i="2" s="1"/>
  <c r="H244" i="2" s="1"/>
  <c r="H243" i="2" s="1"/>
  <c r="H242" i="2" s="1"/>
  <c r="H241" i="2" s="1"/>
  <c r="H240" i="2" s="1"/>
  <c r="H239" i="2" s="1"/>
  <c r="H238" i="2" s="1"/>
  <c r="H237" i="2" s="1"/>
  <c r="H236" i="2" s="1"/>
  <c r="H235" i="2" s="1"/>
  <c r="H234" i="2" s="1"/>
  <c r="H233" i="2" s="1"/>
  <c r="H232" i="2" s="1"/>
  <c r="H231" i="2" s="1"/>
  <c r="H230" i="2" s="1"/>
  <c r="H229" i="2" s="1"/>
  <c r="H228" i="2" s="1"/>
  <c r="H227" i="2" s="1"/>
  <c r="H226" i="2" s="1"/>
  <c r="H225" i="2" s="1"/>
  <c r="H224" i="2" s="1"/>
  <c r="H223" i="2" s="1"/>
  <c r="H222" i="2" s="1"/>
  <c r="H221" i="2" s="1"/>
  <c r="H220" i="2" s="1"/>
  <c r="H219" i="2" s="1"/>
  <c r="H218" i="2" s="1"/>
  <c r="H217" i="2" s="1"/>
  <c r="H216" i="2" s="1"/>
  <c r="H215" i="2" s="1"/>
  <c r="H214" i="2" s="1"/>
  <c r="H213" i="2" s="1"/>
  <c r="H212" i="2" s="1"/>
  <c r="H211" i="2" s="1"/>
  <c r="H210" i="2" s="1"/>
  <c r="H209" i="2" s="1"/>
  <c r="H208" i="2" s="1"/>
  <c r="H207" i="2" s="1"/>
  <c r="H206" i="2" s="1"/>
  <c r="H205" i="2" s="1"/>
  <c r="H204" i="2" s="1"/>
  <c r="H203" i="2" s="1"/>
  <c r="H202" i="2" s="1"/>
  <c r="H201" i="2" s="1"/>
  <c r="H200" i="2" s="1"/>
  <c r="H199" i="2" s="1"/>
  <c r="H198" i="2" s="1"/>
  <c r="H197" i="2" s="1"/>
  <c r="H196" i="2" s="1"/>
  <c r="H195" i="2" s="1"/>
  <c r="H194" i="2" s="1"/>
  <c r="H193" i="2" s="1"/>
  <c r="H192" i="2" s="1"/>
  <c r="H191" i="2" s="1"/>
  <c r="H190" i="2" s="1"/>
  <c r="H189" i="2" s="1"/>
  <c r="H188" i="2" s="1"/>
  <c r="H187" i="2" s="1"/>
  <c r="H186" i="2" s="1"/>
  <c r="H185" i="2" s="1"/>
  <c r="H184" i="2" s="1"/>
  <c r="H183" i="2" s="1"/>
  <c r="H182" i="2" s="1"/>
  <c r="H181" i="2" s="1"/>
  <c r="H180" i="2" s="1"/>
  <c r="H179" i="2" s="1"/>
  <c r="H178" i="2" s="1"/>
  <c r="H177" i="2" s="1"/>
  <c r="H176" i="2" s="1"/>
  <c r="H175" i="2" s="1"/>
  <c r="H174" i="2" s="1"/>
  <c r="H173" i="2" s="1"/>
  <c r="H172" i="2" s="1"/>
  <c r="H171" i="2" s="1"/>
  <c r="H170" i="2" s="1"/>
  <c r="H169" i="2" s="1"/>
  <c r="H168" i="2" s="1"/>
  <c r="H167" i="2" s="1"/>
  <c r="H166" i="2" s="1"/>
  <c r="H165" i="2" s="1"/>
  <c r="H164" i="2" s="1"/>
  <c r="H163" i="2" s="1"/>
  <c r="H162" i="2" s="1"/>
  <c r="H161" i="2" s="1"/>
  <c r="H160" i="2" s="1"/>
  <c r="H159" i="2" s="1"/>
  <c r="H158" i="2" s="1"/>
  <c r="H157" i="2" s="1"/>
  <c r="H156" i="2" s="1"/>
  <c r="H155" i="2" s="1"/>
  <c r="H154" i="2" s="1"/>
  <c r="H153" i="2" s="1"/>
  <c r="H152" i="2" s="1"/>
  <c r="H151" i="2" s="1"/>
  <c r="H150" i="2" s="1"/>
  <c r="H149" i="2" s="1"/>
  <c r="H148" i="2" s="1"/>
  <c r="H147" i="2" s="1"/>
  <c r="H146" i="2" s="1"/>
  <c r="H145" i="2" s="1"/>
  <c r="H144" i="2" s="1"/>
  <c r="H143" i="2" s="1"/>
  <c r="H142" i="2" s="1"/>
  <c r="H141" i="2" s="1"/>
  <c r="H140" i="2" s="1"/>
  <c r="H139" i="2" s="1"/>
  <c r="H138" i="2" s="1"/>
  <c r="H137" i="2" s="1"/>
  <c r="H136" i="2" s="1"/>
  <c r="H135" i="2" s="1"/>
  <c r="H134" i="2" s="1"/>
  <c r="H133" i="2" s="1"/>
  <c r="H132" i="2" s="1"/>
  <c r="H131" i="2" s="1"/>
  <c r="H130" i="2" s="1"/>
  <c r="H129" i="2" s="1"/>
  <c r="H128" i="2" s="1"/>
  <c r="H127" i="2" s="1"/>
  <c r="H126" i="2" s="1"/>
  <c r="H125" i="2" s="1"/>
  <c r="H124" i="2" s="1"/>
  <c r="H123" i="2" s="1"/>
  <c r="H122" i="2" s="1"/>
  <c r="H121" i="2" s="1"/>
  <c r="H120" i="2" s="1"/>
  <c r="H119" i="2" s="1"/>
  <c r="H118" i="2" s="1"/>
  <c r="H117" i="2" s="1"/>
  <c r="H116" i="2" s="1"/>
  <c r="H115" i="2" s="1"/>
  <c r="H114" i="2" s="1"/>
  <c r="H113" i="2" s="1"/>
  <c r="H112" i="2" s="1"/>
  <c r="H111" i="2" s="1"/>
  <c r="H110" i="2" s="1"/>
  <c r="H109" i="2" s="1"/>
  <c r="H108" i="2" s="1"/>
  <c r="H107" i="2" s="1"/>
  <c r="H106" i="2" s="1"/>
  <c r="H105" i="2" s="1"/>
  <c r="H104" i="2" s="1"/>
  <c r="H103" i="2" s="1"/>
  <c r="H102" i="2" s="1"/>
  <c r="H101" i="2" s="1"/>
  <c r="H100" i="2" s="1"/>
  <c r="H99" i="2" s="1"/>
  <c r="H98" i="2" s="1"/>
  <c r="H97" i="2" s="1"/>
  <c r="H96" i="2" s="1"/>
  <c r="H95" i="2" s="1"/>
  <c r="H94" i="2" s="1"/>
  <c r="H93" i="2" s="1"/>
  <c r="H92" i="2" s="1"/>
  <c r="H91" i="2" s="1"/>
  <c r="H90" i="2" s="1"/>
  <c r="H89" i="2" s="1"/>
  <c r="H88" i="2" s="1"/>
  <c r="H87" i="2" s="1"/>
  <c r="H86" i="2" s="1"/>
  <c r="H85" i="2" s="1"/>
  <c r="H84" i="2" s="1"/>
  <c r="H83" i="2" s="1"/>
  <c r="H82" i="2" s="1"/>
  <c r="H81" i="2" s="1"/>
  <c r="H80" i="2" s="1"/>
  <c r="H79" i="2" s="1"/>
  <c r="H78" i="2" s="1"/>
  <c r="H77" i="2" s="1"/>
  <c r="H76" i="2" s="1"/>
  <c r="H75" i="2" s="1"/>
  <c r="H74" i="2" s="1"/>
  <c r="H73" i="2" s="1"/>
  <c r="H72" i="2" s="1"/>
  <c r="H71" i="2" s="1"/>
  <c r="H70" i="2" s="1"/>
  <c r="H69" i="2" s="1"/>
  <c r="H68" i="2" s="1"/>
  <c r="H67" i="2" s="1"/>
  <c r="H66" i="2" s="1"/>
  <c r="H65" i="2" s="1"/>
  <c r="H64" i="2" s="1"/>
  <c r="H63" i="2" s="1"/>
  <c r="H62" i="2" s="1"/>
  <c r="H61" i="2" s="1"/>
  <c r="H60" i="2" s="1"/>
  <c r="H59" i="2" s="1"/>
  <c r="H58" i="2" s="1"/>
  <c r="H57" i="2" s="1"/>
  <c r="H56" i="2" s="1"/>
  <c r="H55" i="2" s="1"/>
  <c r="H54" i="2" s="1"/>
  <c r="H53" i="2" s="1"/>
  <c r="H52" i="2" s="1"/>
  <c r="H51" i="2" s="1"/>
  <c r="H50" i="2" s="1"/>
  <c r="H49" i="2" s="1"/>
  <c r="H48" i="2" s="1"/>
  <c r="H47" i="2" s="1"/>
  <c r="H46" i="2" s="1"/>
  <c r="H45" i="2" s="1"/>
  <c r="H44" i="2" s="1"/>
  <c r="H43" i="2" s="1"/>
  <c r="H42" i="2" s="1"/>
  <c r="H41" i="2" s="1"/>
  <c r="H40" i="2" s="1"/>
  <c r="H39" i="2" s="1"/>
  <c r="H38" i="2" s="1"/>
  <c r="H37" i="2" s="1"/>
  <c r="H36" i="2" s="1"/>
  <c r="H35" i="2" s="1"/>
  <c r="H34" i="2" s="1"/>
  <c r="H33" i="2" s="1"/>
  <c r="H32" i="2" s="1"/>
  <c r="H31" i="2" s="1"/>
  <c r="H30" i="2" s="1"/>
  <c r="H29" i="2" s="1"/>
  <c r="H28" i="2" s="1"/>
  <c r="H27" i="2" s="1"/>
  <c r="H26" i="2" s="1"/>
  <c r="H25" i="2" s="1"/>
  <c r="H24" i="2" s="1"/>
  <c r="H23" i="2" s="1"/>
  <c r="H22" i="2" s="1"/>
  <c r="H21" i="2" s="1"/>
  <c r="H20" i="2" s="1"/>
  <c r="H19" i="2" s="1"/>
  <c r="H18" i="2" s="1"/>
  <c r="H17" i="2" s="1"/>
  <c r="H16" i="2" s="1"/>
  <c r="H15" i="2" s="1"/>
  <c r="H14" i="2" s="1"/>
  <c r="H13" i="2" s="1"/>
  <c r="H12" i="2" s="1"/>
  <c r="H11" i="2" s="1"/>
  <c r="H10" i="2" s="1"/>
  <c r="H9" i="2" s="1"/>
  <c r="H8" i="2" s="1"/>
  <c r="H7" i="2" s="1"/>
  <c r="H6" i="2" s="1"/>
  <c r="H5" i="2" s="1"/>
  <c r="H4" i="2" s="1"/>
  <c r="H3" i="2" s="1"/>
  <c r="H2" i="2" s="1"/>
  <c r="H304" i="2"/>
  <c r="M135" i="2" l="1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E302" i="2"/>
  <c r="M294" i="2"/>
  <c r="C292" i="2"/>
  <c r="M286" i="2"/>
  <c r="C284" i="2"/>
  <c r="E278" i="2"/>
  <c r="E270" i="2"/>
  <c r="M262" i="2"/>
  <c r="C260" i="2"/>
  <c r="M254" i="2"/>
  <c r="C252" i="2"/>
  <c r="E246" i="2"/>
  <c r="E238" i="2"/>
  <c r="M230" i="2"/>
  <c r="C228" i="2"/>
  <c r="M222" i="2"/>
  <c r="C220" i="2"/>
  <c r="E214" i="2"/>
  <c r="E206" i="2"/>
  <c r="M198" i="2"/>
  <c r="C196" i="2"/>
  <c r="M190" i="2"/>
  <c r="C188" i="2"/>
  <c r="E182" i="2"/>
  <c r="E174" i="2"/>
  <c r="M166" i="2"/>
  <c r="C164" i="2"/>
  <c r="M158" i="2"/>
  <c r="C156" i="2"/>
  <c r="E150" i="2"/>
  <c r="E142" i="2"/>
  <c r="M301" i="2"/>
  <c r="C300" i="2"/>
  <c r="M293" i="2"/>
  <c r="M285" i="2"/>
  <c r="M277" i="2"/>
  <c r="C276" i="2"/>
  <c r="M269" i="2"/>
  <c r="C268" i="2"/>
  <c r="M261" i="2"/>
  <c r="M253" i="2"/>
  <c r="M245" i="2"/>
  <c r="C244" i="2"/>
  <c r="M237" i="2"/>
  <c r="C236" i="2"/>
  <c r="M229" i="2"/>
  <c r="M221" i="2"/>
  <c r="M213" i="2"/>
  <c r="C212" i="2"/>
  <c r="M205" i="2"/>
  <c r="C204" i="2"/>
  <c r="M197" i="2"/>
  <c r="M189" i="2"/>
  <c r="M181" i="2"/>
  <c r="C180" i="2"/>
  <c r="M173" i="2"/>
  <c r="C172" i="2"/>
  <c r="M165" i="2"/>
  <c r="M157" i="2"/>
  <c r="M149" i="2"/>
  <c r="C148" i="2"/>
  <c r="M141" i="2"/>
  <c r="C140" i="2"/>
  <c r="E136" i="2"/>
  <c r="K136" i="2"/>
  <c r="M136" i="2"/>
  <c r="C137" i="2"/>
  <c r="E137" i="2"/>
  <c r="F137" i="2"/>
  <c r="G137" i="2"/>
  <c r="K137" i="2"/>
  <c r="M137" i="2"/>
  <c r="C138" i="2"/>
  <c r="E138" i="2"/>
  <c r="F138" i="2"/>
  <c r="G138" i="2"/>
  <c r="K138" i="2"/>
  <c r="M138" i="2"/>
  <c r="C139" i="2"/>
  <c r="E139" i="2"/>
  <c r="F139" i="2"/>
  <c r="G139" i="2"/>
  <c r="K139" i="2"/>
  <c r="M139" i="2"/>
  <c r="F140" i="2"/>
  <c r="G140" i="2"/>
  <c r="K140" i="2"/>
  <c r="E141" i="2"/>
  <c r="F141" i="2"/>
  <c r="G141" i="2"/>
  <c r="K141" i="2"/>
  <c r="F142" i="2"/>
  <c r="G142" i="2"/>
  <c r="K142" i="2"/>
  <c r="C143" i="2"/>
  <c r="E143" i="2"/>
  <c r="F143" i="2"/>
  <c r="G143" i="2"/>
  <c r="K143" i="2"/>
  <c r="M143" i="2"/>
  <c r="C144" i="2"/>
  <c r="E144" i="2"/>
  <c r="F144" i="2"/>
  <c r="G144" i="2"/>
  <c r="K144" i="2"/>
  <c r="M144" i="2"/>
  <c r="C145" i="2"/>
  <c r="E145" i="2"/>
  <c r="F145" i="2"/>
  <c r="G145" i="2"/>
  <c r="K145" i="2"/>
  <c r="M145" i="2"/>
  <c r="C146" i="2"/>
  <c r="E146" i="2"/>
  <c r="F146" i="2"/>
  <c r="G146" i="2"/>
  <c r="K146" i="2"/>
  <c r="M146" i="2"/>
  <c r="C147" i="2"/>
  <c r="E147" i="2"/>
  <c r="F147" i="2"/>
  <c r="G147" i="2"/>
  <c r="K147" i="2"/>
  <c r="M147" i="2"/>
  <c r="F148" i="2"/>
  <c r="G148" i="2"/>
  <c r="K148" i="2"/>
  <c r="E149" i="2"/>
  <c r="F149" i="2"/>
  <c r="G149" i="2"/>
  <c r="K149" i="2"/>
  <c r="F150" i="2"/>
  <c r="G150" i="2"/>
  <c r="K150" i="2"/>
  <c r="C151" i="2"/>
  <c r="E151" i="2"/>
  <c r="F151" i="2"/>
  <c r="G151" i="2"/>
  <c r="K151" i="2"/>
  <c r="M151" i="2"/>
  <c r="C152" i="2"/>
  <c r="E152" i="2"/>
  <c r="F152" i="2"/>
  <c r="G152" i="2"/>
  <c r="K152" i="2"/>
  <c r="M152" i="2"/>
  <c r="C153" i="2"/>
  <c r="E153" i="2"/>
  <c r="F153" i="2"/>
  <c r="G153" i="2"/>
  <c r="K153" i="2"/>
  <c r="M153" i="2"/>
  <c r="C154" i="2"/>
  <c r="E154" i="2"/>
  <c r="F154" i="2"/>
  <c r="G154" i="2"/>
  <c r="K154" i="2"/>
  <c r="M154" i="2"/>
  <c r="C155" i="2"/>
  <c r="E155" i="2"/>
  <c r="F155" i="2"/>
  <c r="G155" i="2"/>
  <c r="K155" i="2"/>
  <c r="M155" i="2"/>
  <c r="F156" i="2"/>
  <c r="G156" i="2"/>
  <c r="K156" i="2"/>
  <c r="E157" i="2"/>
  <c r="F157" i="2"/>
  <c r="G157" i="2"/>
  <c r="K157" i="2"/>
  <c r="F158" i="2"/>
  <c r="G158" i="2"/>
  <c r="K158" i="2"/>
  <c r="E159" i="2"/>
  <c r="F159" i="2"/>
  <c r="G159" i="2"/>
  <c r="K159" i="2"/>
  <c r="M159" i="2"/>
  <c r="C160" i="2"/>
  <c r="E160" i="2"/>
  <c r="F160" i="2"/>
  <c r="G160" i="2"/>
  <c r="K160" i="2"/>
  <c r="M160" i="2"/>
  <c r="C161" i="2"/>
  <c r="E161" i="2"/>
  <c r="F161" i="2"/>
  <c r="G161" i="2"/>
  <c r="K161" i="2"/>
  <c r="M161" i="2"/>
  <c r="C162" i="2"/>
  <c r="E162" i="2"/>
  <c r="F162" i="2"/>
  <c r="G162" i="2"/>
  <c r="K162" i="2"/>
  <c r="M162" i="2"/>
  <c r="C163" i="2"/>
  <c r="E163" i="2"/>
  <c r="F163" i="2"/>
  <c r="G163" i="2"/>
  <c r="K163" i="2"/>
  <c r="M163" i="2"/>
  <c r="F164" i="2"/>
  <c r="G164" i="2"/>
  <c r="K164" i="2"/>
  <c r="E165" i="2"/>
  <c r="F165" i="2"/>
  <c r="G165" i="2"/>
  <c r="K165" i="2"/>
  <c r="F166" i="2"/>
  <c r="G166" i="2"/>
  <c r="K166" i="2"/>
  <c r="E167" i="2"/>
  <c r="F167" i="2"/>
  <c r="G167" i="2"/>
  <c r="K167" i="2"/>
  <c r="M167" i="2"/>
  <c r="C168" i="2"/>
  <c r="E168" i="2"/>
  <c r="F168" i="2"/>
  <c r="G168" i="2"/>
  <c r="K168" i="2"/>
  <c r="M168" i="2"/>
  <c r="C169" i="2"/>
  <c r="E169" i="2"/>
  <c r="F169" i="2"/>
  <c r="G169" i="2"/>
  <c r="K169" i="2"/>
  <c r="M169" i="2"/>
  <c r="C170" i="2"/>
  <c r="E170" i="2"/>
  <c r="F170" i="2"/>
  <c r="G170" i="2"/>
  <c r="K170" i="2"/>
  <c r="M170" i="2"/>
  <c r="C171" i="2"/>
  <c r="E171" i="2"/>
  <c r="F171" i="2"/>
  <c r="G171" i="2"/>
  <c r="K171" i="2"/>
  <c r="M171" i="2"/>
  <c r="F172" i="2"/>
  <c r="G172" i="2"/>
  <c r="K172" i="2"/>
  <c r="E173" i="2"/>
  <c r="F173" i="2"/>
  <c r="G173" i="2"/>
  <c r="K173" i="2"/>
  <c r="F174" i="2"/>
  <c r="G174" i="2"/>
  <c r="K174" i="2"/>
  <c r="C175" i="2"/>
  <c r="E175" i="2"/>
  <c r="F175" i="2"/>
  <c r="G175" i="2"/>
  <c r="K175" i="2"/>
  <c r="M175" i="2"/>
  <c r="C176" i="2"/>
  <c r="E176" i="2"/>
  <c r="F176" i="2"/>
  <c r="G176" i="2"/>
  <c r="K176" i="2"/>
  <c r="M176" i="2"/>
  <c r="C177" i="2"/>
  <c r="E177" i="2"/>
  <c r="F177" i="2"/>
  <c r="G177" i="2"/>
  <c r="K177" i="2"/>
  <c r="M177" i="2"/>
  <c r="C178" i="2"/>
  <c r="E178" i="2"/>
  <c r="F178" i="2"/>
  <c r="G178" i="2"/>
  <c r="K178" i="2"/>
  <c r="M178" i="2"/>
  <c r="C179" i="2"/>
  <c r="E179" i="2"/>
  <c r="F179" i="2"/>
  <c r="G179" i="2"/>
  <c r="K179" i="2"/>
  <c r="M179" i="2"/>
  <c r="F180" i="2"/>
  <c r="G180" i="2"/>
  <c r="K180" i="2"/>
  <c r="E181" i="2"/>
  <c r="F181" i="2"/>
  <c r="G181" i="2"/>
  <c r="K181" i="2"/>
  <c r="F182" i="2"/>
  <c r="G182" i="2"/>
  <c r="K182" i="2"/>
  <c r="C183" i="2"/>
  <c r="E183" i="2"/>
  <c r="F183" i="2"/>
  <c r="G183" i="2"/>
  <c r="K183" i="2"/>
  <c r="M183" i="2"/>
  <c r="C184" i="2"/>
  <c r="E184" i="2"/>
  <c r="F184" i="2"/>
  <c r="G184" i="2"/>
  <c r="K184" i="2"/>
  <c r="M184" i="2"/>
  <c r="C185" i="2"/>
  <c r="E185" i="2"/>
  <c r="F185" i="2"/>
  <c r="G185" i="2"/>
  <c r="K185" i="2"/>
  <c r="M185" i="2"/>
  <c r="C186" i="2"/>
  <c r="E186" i="2"/>
  <c r="F186" i="2"/>
  <c r="G186" i="2"/>
  <c r="K186" i="2"/>
  <c r="M186" i="2"/>
  <c r="C187" i="2"/>
  <c r="E187" i="2"/>
  <c r="F187" i="2"/>
  <c r="G187" i="2"/>
  <c r="K187" i="2"/>
  <c r="M187" i="2"/>
  <c r="F188" i="2"/>
  <c r="G188" i="2"/>
  <c r="K188" i="2"/>
  <c r="E189" i="2"/>
  <c r="F189" i="2"/>
  <c r="G189" i="2"/>
  <c r="K189" i="2"/>
  <c r="F190" i="2"/>
  <c r="G190" i="2"/>
  <c r="K190" i="2"/>
  <c r="E191" i="2"/>
  <c r="F191" i="2"/>
  <c r="G191" i="2"/>
  <c r="K191" i="2"/>
  <c r="M191" i="2"/>
  <c r="C192" i="2"/>
  <c r="E192" i="2"/>
  <c r="F192" i="2"/>
  <c r="G192" i="2"/>
  <c r="K192" i="2"/>
  <c r="M192" i="2"/>
  <c r="C193" i="2"/>
  <c r="E193" i="2"/>
  <c r="F193" i="2"/>
  <c r="G193" i="2"/>
  <c r="K193" i="2"/>
  <c r="M193" i="2"/>
  <c r="C194" i="2"/>
  <c r="E194" i="2"/>
  <c r="F194" i="2"/>
  <c r="G194" i="2"/>
  <c r="K194" i="2"/>
  <c r="M194" i="2"/>
  <c r="C195" i="2"/>
  <c r="E195" i="2"/>
  <c r="F195" i="2"/>
  <c r="G195" i="2"/>
  <c r="K195" i="2"/>
  <c r="M195" i="2"/>
  <c r="F196" i="2"/>
  <c r="G196" i="2"/>
  <c r="K196" i="2"/>
  <c r="E197" i="2"/>
  <c r="F197" i="2"/>
  <c r="G197" i="2"/>
  <c r="K197" i="2"/>
  <c r="F198" i="2"/>
  <c r="G198" i="2"/>
  <c r="K198" i="2"/>
  <c r="E199" i="2"/>
  <c r="F199" i="2"/>
  <c r="G199" i="2"/>
  <c r="K199" i="2"/>
  <c r="M199" i="2"/>
  <c r="C200" i="2"/>
  <c r="E200" i="2"/>
  <c r="F200" i="2"/>
  <c r="G200" i="2"/>
  <c r="K200" i="2"/>
  <c r="M200" i="2"/>
  <c r="C201" i="2"/>
  <c r="E201" i="2"/>
  <c r="F201" i="2"/>
  <c r="G201" i="2"/>
  <c r="K201" i="2"/>
  <c r="M201" i="2"/>
  <c r="C202" i="2"/>
  <c r="E202" i="2"/>
  <c r="F202" i="2"/>
  <c r="G202" i="2"/>
  <c r="K202" i="2"/>
  <c r="M202" i="2"/>
  <c r="C203" i="2"/>
  <c r="E203" i="2"/>
  <c r="F203" i="2"/>
  <c r="G203" i="2"/>
  <c r="K203" i="2"/>
  <c r="M203" i="2"/>
  <c r="F204" i="2"/>
  <c r="G204" i="2"/>
  <c r="K204" i="2"/>
  <c r="E205" i="2"/>
  <c r="F205" i="2"/>
  <c r="G205" i="2"/>
  <c r="K205" i="2"/>
  <c r="F206" i="2"/>
  <c r="G206" i="2"/>
  <c r="K206" i="2"/>
  <c r="C207" i="2"/>
  <c r="E207" i="2"/>
  <c r="F207" i="2"/>
  <c r="G207" i="2"/>
  <c r="K207" i="2"/>
  <c r="M207" i="2"/>
  <c r="C208" i="2"/>
  <c r="E208" i="2"/>
  <c r="F208" i="2"/>
  <c r="G208" i="2"/>
  <c r="K208" i="2"/>
  <c r="M208" i="2"/>
  <c r="C209" i="2"/>
  <c r="E209" i="2"/>
  <c r="F209" i="2"/>
  <c r="G209" i="2"/>
  <c r="K209" i="2"/>
  <c r="M209" i="2"/>
  <c r="C210" i="2"/>
  <c r="E210" i="2"/>
  <c r="F210" i="2"/>
  <c r="G210" i="2"/>
  <c r="K210" i="2"/>
  <c r="M210" i="2"/>
  <c r="C211" i="2"/>
  <c r="E211" i="2"/>
  <c r="F211" i="2"/>
  <c r="G211" i="2"/>
  <c r="K211" i="2"/>
  <c r="M211" i="2"/>
  <c r="F212" i="2"/>
  <c r="G212" i="2"/>
  <c r="K212" i="2"/>
  <c r="E213" i="2"/>
  <c r="F213" i="2"/>
  <c r="G213" i="2"/>
  <c r="K213" i="2"/>
  <c r="F214" i="2"/>
  <c r="G214" i="2"/>
  <c r="K214" i="2"/>
  <c r="C215" i="2"/>
  <c r="E215" i="2"/>
  <c r="F215" i="2"/>
  <c r="G215" i="2"/>
  <c r="K215" i="2"/>
  <c r="M215" i="2"/>
  <c r="C216" i="2"/>
  <c r="E216" i="2"/>
  <c r="F216" i="2"/>
  <c r="G216" i="2"/>
  <c r="K216" i="2"/>
  <c r="M216" i="2"/>
  <c r="C217" i="2"/>
  <c r="E217" i="2"/>
  <c r="F217" i="2"/>
  <c r="G217" i="2"/>
  <c r="K217" i="2"/>
  <c r="M217" i="2"/>
  <c r="C218" i="2"/>
  <c r="E218" i="2"/>
  <c r="F218" i="2"/>
  <c r="G218" i="2"/>
  <c r="K218" i="2"/>
  <c r="M218" i="2"/>
  <c r="C219" i="2"/>
  <c r="E219" i="2"/>
  <c r="F219" i="2"/>
  <c r="G219" i="2"/>
  <c r="K219" i="2"/>
  <c r="M219" i="2"/>
  <c r="F220" i="2"/>
  <c r="G220" i="2"/>
  <c r="K220" i="2"/>
  <c r="E221" i="2"/>
  <c r="F221" i="2"/>
  <c r="G221" i="2"/>
  <c r="K221" i="2"/>
  <c r="F222" i="2"/>
  <c r="G222" i="2"/>
  <c r="K222" i="2"/>
  <c r="E223" i="2"/>
  <c r="F223" i="2"/>
  <c r="G223" i="2"/>
  <c r="K223" i="2"/>
  <c r="M223" i="2"/>
  <c r="C224" i="2"/>
  <c r="E224" i="2"/>
  <c r="F224" i="2"/>
  <c r="G224" i="2"/>
  <c r="K224" i="2"/>
  <c r="M224" i="2"/>
  <c r="C225" i="2"/>
  <c r="E225" i="2"/>
  <c r="F225" i="2"/>
  <c r="G225" i="2"/>
  <c r="K225" i="2"/>
  <c r="M225" i="2"/>
  <c r="C226" i="2"/>
  <c r="E226" i="2"/>
  <c r="F226" i="2"/>
  <c r="G226" i="2"/>
  <c r="K226" i="2"/>
  <c r="M226" i="2"/>
  <c r="C227" i="2"/>
  <c r="E227" i="2"/>
  <c r="F227" i="2"/>
  <c r="G227" i="2"/>
  <c r="K227" i="2"/>
  <c r="M227" i="2"/>
  <c r="F228" i="2"/>
  <c r="G228" i="2"/>
  <c r="K228" i="2"/>
  <c r="E229" i="2"/>
  <c r="F229" i="2"/>
  <c r="G229" i="2"/>
  <c r="K229" i="2"/>
  <c r="F230" i="2"/>
  <c r="G230" i="2"/>
  <c r="K230" i="2"/>
  <c r="E231" i="2"/>
  <c r="F231" i="2"/>
  <c r="G231" i="2"/>
  <c r="K231" i="2"/>
  <c r="M231" i="2"/>
  <c r="C232" i="2"/>
  <c r="E232" i="2"/>
  <c r="F232" i="2"/>
  <c r="G232" i="2"/>
  <c r="K232" i="2"/>
  <c r="M232" i="2"/>
  <c r="C233" i="2"/>
  <c r="E233" i="2"/>
  <c r="F233" i="2"/>
  <c r="G233" i="2"/>
  <c r="K233" i="2"/>
  <c r="M233" i="2"/>
  <c r="C234" i="2"/>
  <c r="E234" i="2"/>
  <c r="F234" i="2"/>
  <c r="G234" i="2"/>
  <c r="K234" i="2"/>
  <c r="M234" i="2"/>
  <c r="C235" i="2"/>
  <c r="E235" i="2"/>
  <c r="F235" i="2"/>
  <c r="G235" i="2"/>
  <c r="K235" i="2"/>
  <c r="M235" i="2"/>
  <c r="F236" i="2"/>
  <c r="G236" i="2"/>
  <c r="K236" i="2"/>
  <c r="E237" i="2"/>
  <c r="F237" i="2"/>
  <c r="G237" i="2"/>
  <c r="K237" i="2"/>
  <c r="F238" i="2"/>
  <c r="G238" i="2"/>
  <c r="K238" i="2"/>
  <c r="C239" i="2"/>
  <c r="E239" i="2"/>
  <c r="F239" i="2"/>
  <c r="G239" i="2"/>
  <c r="K239" i="2"/>
  <c r="M239" i="2"/>
  <c r="C240" i="2"/>
  <c r="E240" i="2"/>
  <c r="F240" i="2"/>
  <c r="G240" i="2"/>
  <c r="K240" i="2"/>
  <c r="M240" i="2"/>
  <c r="C241" i="2"/>
  <c r="E241" i="2"/>
  <c r="F241" i="2"/>
  <c r="G241" i="2"/>
  <c r="K241" i="2"/>
  <c r="M241" i="2"/>
  <c r="C242" i="2"/>
  <c r="E242" i="2"/>
  <c r="F242" i="2"/>
  <c r="G242" i="2"/>
  <c r="K242" i="2"/>
  <c r="M242" i="2"/>
  <c r="C243" i="2"/>
  <c r="E243" i="2"/>
  <c r="F243" i="2"/>
  <c r="G243" i="2"/>
  <c r="K243" i="2"/>
  <c r="M243" i="2"/>
  <c r="F244" i="2"/>
  <c r="G244" i="2"/>
  <c r="K244" i="2"/>
  <c r="E245" i="2"/>
  <c r="F245" i="2"/>
  <c r="G245" i="2"/>
  <c r="K245" i="2"/>
  <c r="F246" i="2"/>
  <c r="G246" i="2"/>
  <c r="K246" i="2"/>
  <c r="C247" i="2"/>
  <c r="E247" i="2"/>
  <c r="F247" i="2"/>
  <c r="G247" i="2"/>
  <c r="K247" i="2"/>
  <c r="M247" i="2"/>
  <c r="C248" i="2"/>
  <c r="E248" i="2"/>
  <c r="F248" i="2"/>
  <c r="G248" i="2"/>
  <c r="K248" i="2"/>
  <c r="M248" i="2"/>
  <c r="C249" i="2"/>
  <c r="E249" i="2"/>
  <c r="F249" i="2"/>
  <c r="G249" i="2"/>
  <c r="K249" i="2"/>
  <c r="M249" i="2"/>
  <c r="C250" i="2"/>
  <c r="E250" i="2"/>
  <c r="F250" i="2"/>
  <c r="G250" i="2"/>
  <c r="K250" i="2"/>
  <c r="M250" i="2"/>
  <c r="C251" i="2"/>
  <c r="E251" i="2"/>
  <c r="F251" i="2"/>
  <c r="G251" i="2"/>
  <c r="K251" i="2"/>
  <c r="M251" i="2"/>
  <c r="F252" i="2"/>
  <c r="G252" i="2"/>
  <c r="K252" i="2"/>
  <c r="E253" i="2"/>
  <c r="F253" i="2"/>
  <c r="G253" i="2"/>
  <c r="K253" i="2"/>
  <c r="F254" i="2"/>
  <c r="G254" i="2"/>
  <c r="K254" i="2"/>
  <c r="E255" i="2"/>
  <c r="F255" i="2"/>
  <c r="G255" i="2"/>
  <c r="K255" i="2"/>
  <c r="M255" i="2"/>
  <c r="C256" i="2"/>
  <c r="E256" i="2"/>
  <c r="F256" i="2"/>
  <c r="G256" i="2"/>
  <c r="K256" i="2"/>
  <c r="M256" i="2"/>
  <c r="C257" i="2"/>
  <c r="E257" i="2"/>
  <c r="F257" i="2"/>
  <c r="G257" i="2"/>
  <c r="K257" i="2"/>
  <c r="M257" i="2"/>
  <c r="C258" i="2"/>
  <c r="E258" i="2"/>
  <c r="F258" i="2"/>
  <c r="G258" i="2"/>
  <c r="K258" i="2"/>
  <c r="M258" i="2"/>
  <c r="C259" i="2"/>
  <c r="E259" i="2"/>
  <c r="F259" i="2"/>
  <c r="G259" i="2"/>
  <c r="K259" i="2"/>
  <c r="M259" i="2"/>
  <c r="F260" i="2"/>
  <c r="G260" i="2"/>
  <c r="K260" i="2"/>
  <c r="E261" i="2"/>
  <c r="F261" i="2"/>
  <c r="G261" i="2"/>
  <c r="K261" i="2"/>
  <c r="F262" i="2"/>
  <c r="G262" i="2"/>
  <c r="K262" i="2"/>
  <c r="E263" i="2"/>
  <c r="F263" i="2"/>
  <c r="G263" i="2"/>
  <c r="K263" i="2"/>
  <c r="M263" i="2"/>
  <c r="C264" i="2"/>
  <c r="E264" i="2"/>
  <c r="F264" i="2"/>
  <c r="G264" i="2"/>
  <c r="K264" i="2"/>
  <c r="M264" i="2"/>
  <c r="C265" i="2"/>
  <c r="E265" i="2"/>
  <c r="F265" i="2"/>
  <c r="G265" i="2"/>
  <c r="K265" i="2"/>
  <c r="M265" i="2"/>
  <c r="C266" i="2"/>
  <c r="E266" i="2"/>
  <c r="F266" i="2"/>
  <c r="G266" i="2"/>
  <c r="K266" i="2"/>
  <c r="M266" i="2"/>
  <c r="C267" i="2"/>
  <c r="E267" i="2"/>
  <c r="F267" i="2"/>
  <c r="G267" i="2"/>
  <c r="K267" i="2"/>
  <c r="M267" i="2"/>
  <c r="F268" i="2"/>
  <c r="G268" i="2"/>
  <c r="K268" i="2"/>
  <c r="E269" i="2"/>
  <c r="F269" i="2"/>
  <c r="G269" i="2"/>
  <c r="K269" i="2"/>
  <c r="F270" i="2"/>
  <c r="G270" i="2"/>
  <c r="K270" i="2"/>
  <c r="C271" i="2"/>
  <c r="E271" i="2"/>
  <c r="F271" i="2"/>
  <c r="G271" i="2"/>
  <c r="K271" i="2"/>
  <c r="M271" i="2"/>
  <c r="C272" i="2"/>
  <c r="E272" i="2"/>
  <c r="F272" i="2"/>
  <c r="G272" i="2"/>
  <c r="K272" i="2"/>
  <c r="M272" i="2"/>
  <c r="C273" i="2"/>
  <c r="E273" i="2"/>
  <c r="F273" i="2"/>
  <c r="G273" i="2"/>
  <c r="K273" i="2"/>
  <c r="M273" i="2"/>
  <c r="C274" i="2"/>
  <c r="E274" i="2"/>
  <c r="F274" i="2"/>
  <c r="G274" i="2"/>
  <c r="K274" i="2"/>
  <c r="M274" i="2"/>
  <c r="C275" i="2"/>
  <c r="E275" i="2"/>
  <c r="F275" i="2"/>
  <c r="G275" i="2"/>
  <c r="K275" i="2"/>
  <c r="M275" i="2"/>
  <c r="F276" i="2"/>
  <c r="G276" i="2"/>
  <c r="K276" i="2"/>
  <c r="E277" i="2"/>
  <c r="F277" i="2"/>
  <c r="G277" i="2"/>
  <c r="K277" i="2"/>
  <c r="F278" i="2"/>
  <c r="G278" i="2"/>
  <c r="K278" i="2"/>
  <c r="C279" i="2"/>
  <c r="E279" i="2"/>
  <c r="F279" i="2"/>
  <c r="G279" i="2"/>
  <c r="K279" i="2"/>
  <c r="M279" i="2"/>
  <c r="C280" i="2"/>
  <c r="E280" i="2"/>
  <c r="F280" i="2"/>
  <c r="G280" i="2"/>
  <c r="K280" i="2"/>
  <c r="M280" i="2"/>
  <c r="C281" i="2"/>
  <c r="E281" i="2"/>
  <c r="F281" i="2"/>
  <c r="G281" i="2"/>
  <c r="K281" i="2"/>
  <c r="M281" i="2"/>
  <c r="C282" i="2"/>
  <c r="E282" i="2"/>
  <c r="F282" i="2"/>
  <c r="G282" i="2"/>
  <c r="K282" i="2"/>
  <c r="M282" i="2"/>
  <c r="C283" i="2"/>
  <c r="E283" i="2"/>
  <c r="F283" i="2"/>
  <c r="G283" i="2"/>
  <c r="K283" i="2"/>
  <c r="M283" i="2"/>
  <c r="F284" i="2"/>
  <c r="G284" i="2"/>
  <c r="K284" i="2"/>
  <c r="E285" i="2"/>
  <c r="F285" i="2"/>
  <c r="G285" i="2"/>
  <c r="K285" i="2"/>
  <c r="F286" i="2"/>
  <c r="G286" i="2"/>
  <c r="K286" i="2"/>
  <c r="E287" i="2"/>
  <c r="F287" i="2"/>
  <c r="G287" i="2"/>
  <c r="K287" i="2"/>
  <c r="M287" i="2"/>
  <c r="C288" i="2"/>
  <c r="E288" i="2"/>
  <c r="F288" i="2"/>
  <c r="G288" i="2"/>
  <c r="K288" i="2"/>
  <c r="M288" i="2"/>
  <c r="C289" i="2"/>
  <c r="E289" i="2"/>
  <c r="F289" i="2"/>
  <c r="G289" i="2"/>
  <c r="K289" i="2"/>
  <c r="M289" i="2"/>
  <c r="C290" i="2"/>
  <c r="E290" i="2"/>
  <c r="F290" i="2"/>
  <c r="G290" i="2"/>
  <c r="K290" i="2"/>
  <c r="M290" i="2"/>
  <c r="C291" i="2"/>
  <c r="E291" i="2"/>
  <c r="F291" i="2"/>
  <c r="G291" i="2"/>
  <c r="K291" i="2"/>
  <c r="M291" i="2"/>
  <c r="F292" i="2"/>
  <c r="G292" i="2"/>
  <c r="K292" i="2"/>
  <c r="E293" i="2"/>
  <c r="F293" i="2"/>
  <c r="G293" i="2"/>
  <c r="K293" i="2"/>
  <c r="F294" i="2"/>
  <c r="G294" i="2"/>
  <c r="K294" i="2"/>
  <c r="E295" i="2"/>
  <c r="F295" i="2"/>
  <c r="G295" i="2"/>
  <c r="K295" i="2"/>
  <c r="M295" i="2"/>
  <c r="C296" i="2"/>
  <c r="E296" i="2"/>
  <c r="F296" i="2"/>
  <c r="G296" i="2"/>
  <c r="K296" i="2"/>
  <c r="M296" i="2"/>
  <c r="C297" i="2"/>
  <c r="E297" i="2"/>
  <c r="F297" i="2"/>
  <c r="G297" i="2"/>
  <c r="K297" i="2"/>
  <c r="M297" i="2"/>
  <c r="C298" i="2"/>
  <c r="E298" i="2"/>
  <c r="F298" i="2"/>
  <c r="G298" i="2"/>
  <c r="K298" i="2"/>
  <c r="M298" i="2"/>
  <c r="C299" i="2"/>
  <c r="E299" i="2"/>
  <c r="F299" i="2"/>
  <c r="G299" i="2"/>
  <c r="K299" i="2"/>
  <c r="M299" i="2"/>
  <c r="F300" i="2"/>
  <c r="G300" i="2"/>
  <c r="K300" i="2"/>
  <c r="E301" i="2"/>
  <c r="F301" i="2"/>
  <c r="G301" i="2"/>
  <c r="K301" i="2"/>
  <c r="F302" i="2"/>
  <c r="G302" i="2"/>
  <c r="K302" i="2"/>
  <c r="C303" i="2"/>
  <c r="E303" i="2"/>
  <c r="F303" i="2"/>
  <c r="G303" i="2"/>
  <c r="K303" i="2"/>
  <c r="M303" i="2"/>
  <c r="C304" i="2"/>
  <c r="F304" i="2"/>
  <c r="G304" i="2"/>
  <c r="K304" i="2"/>
  <c r="M304" i="2"/>
  <c r="C305" i="2"/>
  <c r="E305" i="2"/>
  <c r="F305" i="2"/>
  <c r="G305" i="2"/>
  <c r="K305" i="2"/>
  <c r="M305" i="2"/>
  <c r="E294" i="2" l="1"/>
  <c r="M278" i="2"/>
  <c r="E262" i="2"/>
  <c r="M246" i="2"/>
  <c r="E230" i="2"/>
  <c r="M214" i="2"/>
  <c r="E198" i="2"/>
  <c r="M182" i="2"/>
  <c r="E166" i="2"/>
  <c r="M150" i="2"/>
  <c r="M302" i="2"/>
  <c r="E286" i="2"/>
  <c r="M270" i="2"/>
  <c r="E254" i="2"/>
  <c r="M238" i="2"/>
  <c r="E222" i="2"/>
  <c r="M206" i="2"/>
  <c r="E190" i="2"/>
  <c r="M174" i="2"/>
  <c r="E158" i="2"/>
  <c r="M142" i="2"/>
  <c r="C295" i="2"/>
  <c r="C263" i="2"/>
  <c r="C231" i="2"/>
  <c r="C199" i="2"/>
  <c r="C167" i="2"/>
  <c r="C287" i="2"/>
  <c r="C255" i="2"/>
  <c r="C223" i="2"/>
  <c r="C191" i="2"/>
  <c r="C159" i="2"/>
  <c r="C285" i="2"/>
  <c r="C253" i="2"/>
  <c r="C189" i="2"/>
  <c r="M300" i="2"/>
  <c r="M292" i="2"/>
  <c r="M284" i="2"/>
  <c r="M276" i="2"/>
  <c r="M268" i="2"/>
  <c r="M260" i="2"/>
  <c r="M252" i="2"/>
  <c r="M244" i="2"/>
  <c r="M236" i="2"/>
  <c r="M228" i="2"/>
  <c r="M220" i="2"/>
  <c r="M212" i="2"/>
  <c r="M204" i="2"/>
  <c r="M196" i="2"/>
  <c r="M188" i="2"/>
  <c r="M180" i="2"/>
  <c r="M172" i="2"/>
  <c r="M164" i="2"/>
  <c r="M156" i="2"/>
  <c r="M148" i="2"/>
  <c r="M140" i="2"/>
  <c r="C301" i="2"/>
  <c r="C229" i="2"/>
  <c r="C302" i="2"/>
  <c r="C294" i="2"/>
  <c r="C286" i="2"/>
  <c r="C278" i="2"/>
  <c r="C270" i="2"/>
  <c r="C262" i="2"/>
  <c r="C254" i="2"/>
  <c r="C246" i="2"/>
  <c r="C238" i="2"/>
  <c r="C230" i="2"/>
  <c r="C222" i="2"/>
  <c r="C214" i="2"/>
  <c r="C206" i="2"/>
  <c r="C198" i="2"/>
  <c r="C190" i="2"/>
  <c r="C182" i="2"/>
  <c r="C174" i="2"/>
  <c r="C166" i="2"/>
  <c r="C158" i="2"/>
  <c r="C150" i="2"/>
  <c r="C142" i="2"/>
  <c r="C293" i="2"/>
  <c r="C277" i="2"/>
  <c r="C237" i="2"/>
  <c r="C157" i="2"/>
  <c r="C141" i="2"/>
  <c r="H305" i="2" s="1"/>
  <c r="C269" i="2"/>
  <c r="C245" i="2"/>
  <c r="C213" i="2"/>
  <c r="C205" i="2"/>
  <c r="C197" i="2"/>
  <c r="C181" i="2"/>
  <c r="C149" i="2"/>
  <c r="E304" i="2"/>
  <c r="E300" i="2"/>
  <c r="E292" i="2"/>
  <c r="E284" i="2"/>
  <c r="E276" i="2"/>
  <c r="E268" i="2"/>
  <c r="E260" i="2"/>
  <c r="E252" i="2"/>
  <c r="E244" i="2"/>
  <c r="E236" i="2"/>
  <c r="E228" i="2"/>
  <c r="E220" i="2"/>
  <c r="E212" i="2"/>
  <c r="E204" i="2"/>
  <c r="E196" i="2"/>
  <c r="E188" i="2"/>
  <c r="E180" i="2"/>
  <c r="E172" i="2"/>
  <c r="E164" i="2"/>
  <c r="E156" i="2"/>
  <c r="E148" i="2"/>
  <c r="E140" i="2"/>
  <c r="C261" i="2"/>
  <c r="C221" i="2"/>
  <c r="C173" i="2"/>
  <c r="C165" i="2"/>
  <c r="I305" i="2" l="1"/>
  <c r="I304" i="2"/>
  <c r="I303" i="2" l="1"/>
  <c r="I302" i="2" l="1"/>
  <c r="I301" i="2" l="1"/>
  <c r="I300" i="2" l="1"/>
  <c r="I299" i="2" l="1"/>
  <c r="I298" i="2" l="1"/>
  <c r="I297" i="2" l="1"/>
  <c r="I296" i="2" l="1"/>
  <c r="I295" i="2" l="1"/>
  <c r="I294" i="2" l="1"/>
  <c r="I293" i="2" l="1"/>
  <c r="I292" i="2" l="1"/>
  <c r="I291" i="2" l="1"/>
  <c r="I290" i="2" l="1"/>
  <c r="I289" i="2" l="1"/>
  <c r="I288" i="2" l="1"/>
  <c r="I287" i="2" l="1"/>
  <c r="I286" i="2" l="1"/>
  <c r="I285" i="2" l="1"/>
  <c r="I284" i="2" l="1"/>
  <c r="I283" i="2" l="1"/>
  <c r="I282" i="2" l="1"/>
  <c r="I281" i="2" l="1"/>
  <c r="I280" i="2" l="1"/>
  <c r="I279" i="2" l="1"/>
  <c r="I278" i="2" l="1"/>
  <c r="I277" i="2" l="1"/>
  <c r="I276" i="2" l="1"/>
  <c r="I275" i="2" l="1"/>
  <c r="I274" i="2" l="1"/>
  <c r="I273" i="2" l="1"/>
  <c r="I272" i="2" l="1"/>
  <c r="I271" i="2" l="1"/>
  <c r="I270" i="2" l="1"/>
  <c r="I269" i="2" l="1"/>
  <c r="I268" i="2" l="1"/>
  <c r="I267" i="2" l="1"/>
  <c r="I266" i="2" l="1"/>
  <c r="I265" i="2" l="1"/>
  <c r="I264" i="2" l="1"/>
  <c r="I263" i="2" l="1"/>
  <c r="I262" i="2" l="1"/>
  <c r="I261" i="2" l="1"/>
  <c r="I260" i="2" l="1"/>
  <c r="I259" i="2" l="1"/>
  <c r="I258" i="2" l="1"/>
  <c r="I257" i="2" l="1"/>
  <c r="I256" i="2" l="1"/>
  <c r="I255" i="2" l="1"/>
  <c r="I254" i="2" l="1"/>
  <c r="I253" i="2" l="1"/>
  <c r="I252" i="2" l="1"/>
  <c r="I251" i="2" l="1"/>
  <c r="I250" i="2" l="1"/>
  <c r="I249" i="2" l="1"/>
  <c r="I248" i="2" l="1"/>
  <c r="I247" i="2" l="1"/>
  <c r="I246" i="2" l="1"/>
  <c r="I245" i="2" l="1"/>
  <c r="I244" i="2" l="1"/>
  <c r="I243" i="2" l="1"/>
  <c r="I242" i="2" l="1"/>
  <c r="I241" i="2" l="1"/>
  <c r="I240" i="2" l="1"/>
  <c r="I239" i="2" l="1"/>
  <c r="I238" i="2" l="1"/>
  <c r="I237" i="2" l="1"/>
  <c r="I236" i="2" l="1"/>
  <c r="I235" i="2" l="1"/>
  <c r="I234" i="2" l="1"/>
  <c r="I233" i="2" l="1"/>
  <c r="I232" i="2" l="1"/>
  <c r="I231" i="2" l="1"/>
  <c r="I230" i="2" l="1"/>
  <c r="I229" i="2" l="1"/>
  <c r="I228" i="2" l="1"/>
  <c r="I227" i="2" l="1"/>
  <c r="I226" i="2" l="1"/>
  <c r="I225" i="2" l="1"/>
  <c r="I224" i="2" l="1"/>
  <c r="I223" i="2" l="1"/>
  <c r="I222" i="2" l="1"/>
  <c r="I221" i="2" l="1"/>
  <c r="I220" i="2" l="1"/>
  <c r="I219" i="2" l="1"/>
  <c r="I218" i="2" l="1"/>
  <c r="I217" i="2" l="1"/>
  <c r="I216" i="2" l="1"/>
  <c r="I215" i="2" l="1"/>
  <c r="I214" i="2" l="1"/>
  <c r="I213" i="2" l="1"/>
  <c r="I212" i="2" l="1"/>
  <c r="I211" i="2" l="1"/>
  <c r="I210" i="2" l="1"/>
  <c r="I209" i="2" l="1"/>
  <c r="I208" i="2" l="1"/>
  <c r="I207" i="2" l="1"/>
  <c r="I206" i="2" l="1"/>
  <c r="I205" i="2" l="1"/>
  <c r="I204" i="2" l="1"/>
  <c r="I203" i="2" l="1"/>
  <c r="I202" i="2" l="1"/>
  <c r="I201" i="2" l="1"/>
  <c r="I200" i="2" l="1"/>
  <c r="I199" i="2" l="1"/>
  <c r="I198" i="2" l="1"/>
  <c r="I197" i="2" l="1"/>
  <c r="I196" i="2" l="1"/>
  <c r="I195" i="2" l="1"/>
  <c r="I194" i="2" l="1"/>
  <c r="I193" i="2" l="1"/>
  <c r="I192" i="2" l="1"/>
  <c r="I191" i="2" l="1"/>
  <c r="I190" i="2" l="1"/>
  <c r="I189" i="2" l="1"/>
  <c r="I188" i="2" l="1"/>
  <c r="I187" i="2" l="1"/>
  <c r="I186" i="2" l="1"/>
  <c r="I185" i="2" l="1"/>
  <c r="I184" i="2" l="1"/>
  <c r="I183" i="2" l="1"/>
  <c r="I182" i="2" l="1"/>
  <c r="I181" i="2" l="1"/>
  <c r="I180" i="2" l="1"/>
  <c r="I179" i="2" l="1"/>
  <c r="I178" i="2" l="1"/>
  <c r="I177" i="2" l="1"/>
  <c r="I176" i="2" l="1"/>
  <c r="I175" i="2" l="1"/>
  <c r="I174" i="2" l="1"/>
  <c r="I173" i="2" l="1"/>
  <c r="I172" i="2" l="1"/>
  <c r="I171" i="2" l="1"/>
  <c r="I170" i="2" l="1"/>
  <c r="I169" i="2" l="1"/>
  <c r="I168" i="2" l="1"/>
  <c r="I167" i="2" l="1"/>
  <c r="I166" i="2" l="1"/>
  <c r="I165" i="2" l="1"/>
  <c r="I164" i="2" l="1"/>
  <c r="I163" i="2" l="1"/>
  <c r="I162" i="2" l="1"/>
  <c r="I161" i="2" l="1"/>
  <c r="I160" i="2" l="1"/>
  <c r="I159" i="2" l="1"/>
  <c r="I158" i="2" l="1"/>
  <c r="I157" i="2" l="1"/>
  <c r="I156" i="2" l="1"/>
  <c r="I155" i="2" l="1"/>
  <c r="I154" i="2" l="1"/>
  <c r="I153" i="2" l="1"/>
  <c r="I152" i="2" l="1"/>
  <c r="I151" i="2" l="1"/>
  <c r="I150" i="2" l="1"/>
  <c r="I149" i="2" l="1"/>
  <c r="I148" i="2" l="1"/>
  <c r="I147" i="2" l="1"/>
  <c r="I146" i="2" l="1"/>
  <c r="I145" i="2" l="1"/>
  <c r="I144" i="2" l="1"/>
  <c r="I143" i="2" l="1"/>
  <c r="I142" i="2" l="1"/>
  <c r="I141" i="2" l="1"/>
  <c r="I140" i="2" l="1"/>
  <c r="I139" i="2" l="1"/>
  <c r="I138" i="2" l="1"/>
  <c r="I137" i="2" l="1"/>
  <c r="I135" i="2" l="1"/>
  <c r="I136" i="2"/>
  <c r="I134" i="2" l="1"/>
  <c r="I133" i="2" l="1"/>
  <c r="I132" i="2" l="1"/>
  <c r="I131" i="2" l="1"/>
  <c r="I130" i="2" l="1"/>
  <c r="I129" i="2" l="1"/>
  <c r="I128" i="2" l="1"/>
  <c r="I127" i="2" l="1"/>
  <c r="I126" i="2" l="1"/>
  <c r="I125" i="2" l="1"/>
  <c r="I124" i="2" l="1"/>
  <c r="I123" i="2" l="1"/>
  <c r="I122" i="2" l="1"/>
  <c r="I121" i="2" l="1"/>
  <c r="I120" i="2" l="1"/>
  <c r="I119" i="2" l="1"/>
  <c r="I118" i="2" l="1"/>
  <c r="I117" i="2" l="1"/>
  <c r="I116" i="2" l="1"/>
  <c r="I115" i="2" l="1"/>
  <c r="I114" i="2" l="1"/>
  <c r="I113" i="2" l="1"/>
  <c r="I112" i="2" l="1"/>
  <c r="I111" i="2" l="1"/>
  <c r="I110" i="2" l="1"/>
  <c r="I109" i="2" l="1"/>
  <c r="I108" i="2" l="1"/>
  <c r="I107" i="2" l="1"/>
  <c r="I106" i="2" l="1"/>
  <c r="I105" i="2" l="1"/>
  <c r="I104" i="2" l="1"/>
  <c r="I103" i="2" l="1"/>
  <c r="I102" i="2" l="1"/>
  <c r="I101" i="2" l="1"/>
  <c r="I100" i="2" l="1"/>
  <c r="I99" i="2" l="1"/>
  <c r="I98" i="2" l="1"/>
  <c r="I97" i="2" l="1"/>
  <c r="I96" i="2" l="1"/>
  <c r="I95" i="2" l="1"/>
  <c r="I94" i="2" l="1"/>
  <c r="I93" i="2" l="1"/>
  <c r="I92" i="2" l="1"/>
  <c r="I91" i="2" l="1"/>
  <c r="I90" i="2" l="1"/>
  <c r="I89" i="2" l="1"/>
  <c r="I88" i="2" l="1"/>
  <c r="I87" i="2" l="1"/>
  <c r="I86" i="2" l="1"/>
  <c r="I85" i="2" l="1"/>
  <c r="I84" i="2" l="1"/>
  <c r="I83" i="2" l="1"/>
  <c r="I82" i="2" l="1"/>
  <c r="I81" i="2" l="1"/>
  <c r="I80" i="2" l="1"/>
  <c r="I79" i="2" l="1"/>
  <c r="I78" i="2" l="1"/>
  <c r="I77" i="2" l="1"/>
  <c r="I76" i="2" l="1"/>
  <c r="I75" i="2" l="1"/>
  <c r="I74" i="2" l="1"/>
  <c r="I73" i="2" l="1"/>
  <c r="I72" i="2" l="1"/>
  <c r="I71" i="2" l="1"/>
  <c r="I70" i="2" l="1"/>
  <c r="I69" i="2" l="1"/>
  <c r="I68" i="2" l="1"/>
  <c r="I67" i="2" l="1"/>
  <c r="I66" i="2" l="1"/>
  <c r="I65" i="2" l="1"/>
  <c r="I64" i="2" l="1"/>
  <c r="I63" i="2" l="1"/>
  <c r="I62" i="2" l="1"/>
  <c r="I61" i="2" l="1"/>
  <c r="I60" i="2" l="1"/>
  <c r="I59" i="2" l="1"/>
  <c r="I58" i="2" l="1"/>
  <c r="I57" i="2" l="1"/>
  <c r="I56" i="2" l="1"/>
  <c r="I55" i="2" l="1"/>
  <c r="I54" i="2" l="1"/>
  <c r="I53" i="2" l="1"/>
  <c r="I52" i="2" l="1"/>
  <c r="I51" i="2" l="1"/>
  <c r="I50" i="2" l="1"/>
  <c r="I49" i="2" l="1"/>
  <c r="I48" i="2" l="1"/>
  <c r="I47" i="2" l="1"/>
  <c r="I46" i="2" l="1"/>
  <c r="I45" i="2" l="1"/>
  <c r="I44" i="2" l="1"/>
  <c r="I43" i="2" l="1"/>
  <c r="I42" i="2" l="1"/>
  <c r="I41" i="2" l="1"/>
  <c r="I40" i="2" l="1"/>
  <c r="I39" i="2" l="1"/>
  <c r="I38" i="2" l="1"/>
  <c r="I37" i="2" l="1"/>
  <c r="I36" i="2" l="1"/>
  <c r="I35" i="2" l="1"/>
  <c r="I34" i="2" l="1"/>
  <c r="I33" i="2" l="1"/>
  <c r="I32" i="2" l="1"/>
  <c r="I31" i="2" l="1"/>
  <c r="I30" i="2" l="1"/>
  <c r="I29" i="2" l="1"/>
  <c r="I28" i="2" l="1"/>
  <c r="I27" i="2" l="1"/>
  <c r="I26" i="2" l="1"/>
  <c r="I25" i="2" l="1"/>
  <c r="I24" i="2" l="1"/>
  <c r="I23" i="2" l="1"/>
  <c r="I22" i="2" l="1"/>
  <c r="I21" i="2" l="1"/>
  <c r="I20" i="2" l="1"/>
  <c r="I19" i="2" l="1"/>
  <c r="I18" i="2" l="1"/>
  <c r="I17" i="2" l="1"/>
  <c r="I16" i="2" l="1"/>
  <c r="I15" i="2" l="1"/>
  <c r="I14" i="2" l="1"/>
  <c r="I13" i="2" l="1"/>
  <c r="I12" i="2" l="1"/>
  <c r="I11" i="2" l="1"/>
  <c r="I10" i="2" l="1"/>
  <c r="I9" i="2" l="1"/>
  <c r="I8" i="2" l="1"/>
  <c r="I7" i="2" l="1"/>
  <c r="I6" i="2" l="1"/>
  <c r="I5" i="2" l="1"/>
  <c r="I4" i="2" l="1"/>
  <c r="I3" i="2" l="1"/>
  <c r="I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Alejandro Palacios García</author>
  </authors>
  <commentList>
    <comment ref="B1" authorId="0" shapeId="0" xr:uid="{89DFDDBB-1078-4439-ADC2-04AA409E1FC1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Inflation Adjusted Price</t>
        </r>
      </text>
    </comment>
    <comment ref="C1" authorId="0" shapeId="0" xr:uid="{71D682C3-D5A3-4018-9473-A85159431E38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Real Quaterly Returns</t>
        </r>
      </text>
    </comment>
    <comment ref="D1" authorId="0" shapeId="0" xr:uid="{719F1005-4AB2-483A-BF63-372CF9E3D044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Estimated Quarterly Inflation Adjusted Divided
</t>
        </r>
      </text>
    </comment>
    <comment ref="G1" authorId="0" shapeId="0" xr:uid="{02064D96-5FA2-43A2-AC7D-7CD008A942CE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Real Quaterly Dividend Growth
</t>
        </r>
      </text>
    </comment>
    <comment ref="H1" authorId="0" shapeId="0" xr:uid="{4333BF51-896F-4486-8F9F-D7036206AE37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Fundamental Price is found using the Gordon model for the terminal value. Then it is solved recursively</t>
        </r>
      </text>
    </comment>
    <comment ref="J1" authorId="0" shapeId="0" xr:uid="{930D0830-B0FA-4959-B65E-058FB78646AB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Inflation Ajsuted Quarterly Earnings
</t>
        </r>
      </text>
    </comment>
    <comment ref="L1" authorId="0" shapeId="0" xr:uid="{ED161716-A40A-4508-9760-2797CC4E2282}">
      <text>
        <r>
          <rPr>
            <b/>
            <sz val="9"/>
            <color indexed="81"/>
            <rFont val="Tahoma"/>
            <family val="2"/>
          </rPr>
          <t xml:space="preserve">Alejandro Palacios García:
</t>
        </r>
        <r>
          <rPr>
            <sz val="9"/>
            <color indexed="81"/>
            <rFont val="Tahoma"/>
            <family val="2"/>
          </rPr>
          <t>Inflation Adjsuted Book Value that exaclty holds the accounting surplus in nominal terms</t>
        </r>
      </text>
    </comment>
    <comment ref="H305" authorId="0" shapeId="0" xr:uid="{D0C561DA-8013-4874-A3D7-6DD27177E9FF}">
      <text>
        <r>
          <rPr>
            <b/>
            <sz val="9"/>
            <color indexed="81"/>
            <rFont val="Tahoma"/>
            <family val="2"/>
          </rPr>
          <t>Alejandro Palacios García:</t>
        </r>
        <r>
          <rPr>
            <sz val="9"/>
            <color indexed="81"/>
            <rFont val="Tahoma"/>
            <family val="2"/>
          </rPr>
          <t xml:space="preserve">
Gordon Formula with ex post mean annualized stock return and dividend growth</t>
        </r>
      </text>
    </comment>
  </commentList>
</comments>
</file>

<file path=xl/sharedStrings.xml><?xml version="1.0" encoding="utf-8"?>
<sst xmlns="http://schemas.openxmlformats.org/spreadsheetml/2006/main" count="13" uniqueCount="13">
  <si>
    <t>Price</t>
  </si>
  <si>
    <t>Return</t>
  </si>
  <si>
    <t>Dividend</t>
  </si>
  <si>
    <t>Dividend Yield</t>
  </si>
  <si>
    <t>Change in Dividend</t>
  </si>
  <si>
    <t>Dividend Growth</t>
  </si>
  <si>
    <t>Fundamental Price</t>
  </si>
  <si>
    <t>Rho</t>
  </si>
  <si>
    <t>Earnings</t>
  </si>
  <si>
    <t>ROE</t>
  </si>
  <si>
    <t>Price to book Value</t>
  </si>
  <si>
    <t>Date</t>
  </si>
  <si>
    <t>Book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</si>
</sst>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>
      <alignment horizontal="right"/>
    </xf>
    <xf numFmtId="43" fontId="1" fillId="0" borderId="0" applyFont="0" applyFill="0" applyBorder="0" applyAlignment="0" applyProtection="0"/>
  </cellStyleXfs>
  <cellXfs count="9">
    <xf numFmtId="0" fontId="0" fillId="0" borderId="0" xfId="0"/>
    <xf numFmtId="4" fontId="0" fillId="0" borderId="0" xfId="0" applyNumberFormat="1"/>
    <xf numFmtId="10" fontId="0" fillId="0" borderId="0" xfId="1" applyNumberFormat="1" applyFont="1"/>
    <xf numFmtId="14" fontId="3" fillId="0" borderId="0" xfId="0" applyNumberFormat="1" applyFont="1" applyAlignment="1">
      <alignment horizontal="center"/>
    </xf>
    <xf numFmtId="2" fontId="3" fillId="0" borderId="0" xfId="3" applyNumberFormat="1" applyFont="1"/>
    <xf numFmtId="10" fontId="0" fillId="0" borderId="0" xfId="0" applyNumberFormat="1"/>
    <xf numFmtId="2" fontId="3" fillId="0" borderId="0" xfId="3" applyNumberFormat="1" applyFont="1" applyAlignment="1">
      <alignment horizontal="center"/>
    </xf>
    <xf numFmtId="164" fontId="0" fillId="0" borderId="0" xfId="1" applyNumberFormat="1" applyFont="1"/>
    <xf numFmtId="0" fontId="0" fillId="0" borderId="0" xfId="0" applyNumberFormat="1"/>
  </cellXfs>
  <cellStyles count="4">
    <cellStyle name="Comma" xfId="3" builtinId="3"/>
    <cellStyle name="fa_column_header_bottom" xfId="2" xr:uid="{BDFC549A-D6DB-4009-810D-0DA3D69CAC02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B9E1-647F-46EF-84E8-E5CA4A18EB94}">
  <dimension ref="A1:AG307"/>
  <sheetViews>
    <sheetView tabSelected="1" topLeftCell="A285" zoomScale="98" zoomScaleNormal="98" workbookViewId="0">
      <selection activeCell="H305" sqref="H305"/>
    </sheetView>
  </sheetViews>
  <sheetFormatPr defaultRowHeight="14.4" x14ac:dyDescent="0.3"/>
  <cols>
    <col min="1" max="1" width="10.5546875" customWidth="1"/>
    <col min="2" max="2" width="8.88671875" style="8"/>
    <col min="5" max="5" width="12.33203125" bestFit="1" customWidth="1"/>
    <col min="6" max="6" width="16.44140625" bestFit="1" customWidth="1"/>
    <col min="7" max="7" width="14.6640625" bestFit="1" customWidth="1"/>
    <col min="8" max="8" width="11.21875" customWidth="1"/>
    <col min="12" max="12" width="12" bestFit="1" customWidth="1"/>
    <col min="13" max="13" width="16.88671875" bestFit="1" customWidth="1"/>
  </cols>
  <sheetData>
    <row r="1" spans="1:33" x14ac:dyDescent="0.3">
      <c r="A1" t="s">
        <v>11</v>
      </c>
      <c r="B1" s="8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10</v>
      </c>
    </row>
    <row r="2" spans="1:33" x14ac:dyDescent="0.3">
      <c r="A2" s="3">
        <v>16890</v>
      </c>
      <c r="B2" s="6">
        <v>267.07098688524599</v>
      </c>
      <c r="C2" s="2"/>
      <c r="D2" s="4">
        <v>2.5899639344262297</v>
      </c>
      <c r="E2" s="2">
        <f t="shared" ref="E2:E21" si="0">D2/B2</f>
        <v>9.6976611523103221E-3</v>
      </c>
      <c r="F2" s="1"/>
      <c r="G2" s="2"/>
      <c r="H2">
        <f t="shared" ref="H2:H65" si="1">(H3+D3)/POWER(1+2.23336489918119%+5.5%,0.25)</f>
        <v>226.27565935549421</v>
      </c>
      <c r="I2" s="1">
        <f t="shared" ref="I2:I21" si="2">B2-H2</f>
        <v>40.795327529751773</v>
      </c>
      <c r="J2" s="6">
        <v>5.8178969262295146</v>
      </c>
      <c r="K2" s="7">
        <f t="shared" ref="K2:K21" si="3">J2/L2</f>
        <v>1.7869781643551966E-2</v>
      </c>
      <c r="L2" s="4">
        <v>325.57179725409867</v>
      </c>
      <c r="M2" s="1">
        <f t="shared" ref="M2:M21" si="4">B2/L2</f>
        <v>0.82031364245228333</v>
      </c>
      <c r="N2" s="4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x14ac:dyDescent="0.3">
      <c r="A3" s="3">
        <v>16981</v>
      </c>
      <c r="B3" s="6">
        <v>277.01289625668448</v>
      </c>
      <c r="C3" s="2">
        <f t="shared" ref="C3:C22" si="5">(B3/B2-1)</f>
        <v>3.7225718478025138E-2</v>
      </c>
      <c r="D3" s="4">
        <v>2.5345636363636368</v>
      </c>
      <c r="E3" s="2">
        <f t="shared" si="0"/>
        <v>9.1496232508073219E-3</v>
      </c>
      <c r="F3" s="1">
        <f t="shared" ref="F3:F21" si="6">D3-D2</f>
        <v>-5.5400298062592945E-2</v>
      </c>
      <c r="G3" s="2">
        <f t="shared" ref="G3:G21" si="7">D3/D2-1</f>
        <v>-2.1390374331550777E-2</v>
      </c>
      <c r="H3">
        <f t="shared" si="1"/>
        <v>227.99434552166943</v>
      </c>
      <c r="I3" s="1">
        <f t="shared" si="2"/>
        <v>49.018550735015054</v>
      </c>
      <c r="J3" s="6">
        <v>3.2241140374331505</v>
      </c>
      <c r="K3" s="7">
        <f t="shared" si="3"/>
        <v>1.0097531649633137E-2</v>
      </c>
      <c r="L3" s="4">
        <v>319.29724504010727</v>
      </c>
      <c r="M3" s="1">
        <f t="shared" si="4"/>
        <v>0.86757058057888536</v>
      </c>
      <c r="N3" s="4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spans="1:33" x14ac:dyDescent="0.3">
      <c r="A4" s="3">
        <v>17075</v>
      </c>
      <c r="B4" s="6">
        <v>206.23147941176472</v>
      </c>
      <c r="C4" s="2">
        <f t="shared" si="5"/>
        <v>-0.25551668460710431</v>
      </c>
      <c r="D4" s="4">
        <v>2.3575169117647059</v>
      </c>
      <c r="E4" s="2">
        <f t="shared" si="0"/>
        <v>1.1431411530815108E-2</v>
      </c>
      <c r="F4" s="1">
        <f t="shared" si="6"/>
        <v>-0.17704672459893089</v>
      </c>
      <c r="G4" s="2">
        <f t="shared" si="7"/>
        <v>-6.9852941176470784E-2</v>
      </c>
      <c r="H4">
        <f t="shared" si="1"/>
        <v>229.92238414792448</v>
      </c>
      <c r="I4" s="1">
        <f t="shared" si="2"/>
        <v>-23.690904736159752</v>
      </c>
      <c r="J4" s="6">
        <v>2.4514759191176436</v>
      </c>
      <c r="K4" s="7">
        <f t="shared" si="3"/>
        <v>8.3730103160154761E-3</v>
      </c>
      <c r="L4" s="4">
        <v>292.78310029411796</v>
      </c>
      <c r="M4" s="1">
        <f t="shared" si="4"/>
        <v>0.7043831396162995</v>
      </c>
      <c r="N4" s="4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spans="1:33" x14ac:dyDescent="0.3">
      <c r="A5" s="3">
        <v>17167</v>
      </c>
      <c r="B5" s="6">
        <v>196.19880279069767</v>
      </c>
      <c r="C5" s="2">
        <f t="shared" si="5"/>
        <v>-4.8647648989782355E-2</v>
      </c>
      <c r="D5" s="4">
        <v>2.3017374418604652</v>
      </c>
      <c r="E5" s="2">
        <f t="shared" si="0"/>
        <v>1.1731658955717119E-2</v>
      </c>
      <c r="F5" s="1">
        <f t="shared" si="6"/>
        <v>-5.5779469904240653E-2</v>
      </c>
      <c r="G5" s="2">
        <f t="shared" si="7"/>
        <v>-2.3660262891809891E-2</v>
      </c>
      <c r="H5">
        <f t="shared" si="1"/>
        <v>231.94244312801166</v>
      </c>
      <c r="I5" s="1">
        <f t="shared" si="2"/>
        <v>-35.743640337313991</v>
      </c>
      <c r="J5" s="6">
        <v>3.6633286046511664</v>
      </c>
      <c r="K5" s="7">
        <f t="shared" si="3"/>
        <v>1.3122445187662578E-2</v>
      </c>
      <c r="L5" s="4">
        <v>279.16509097674447</v>
      </c>
      <c r="M5" s="1">
        <f t="shared" si="4"/>
        <v>0.70280564845782167</v>
      </c>
      <c r="N5" s="4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3">
      <c r="A6" s="3">
        <v>17257</v>
      </c>
      <c r="B6" s="6">
        <v>192.99718356164385</v>
      </c>
      <c r="C6" s="2">
        <f t="shared" si="5"/>
        <v>-1.6318240394510797E-2</v>
      </c>
      <c r="D6" s="4">
        <v>2.2915232876712333</v>
      </c>
      <c r="E6" s="2">
        <f t="shared" si="0"/>
        <v>1.187335092348285E-2</v>
      </c>
      <c r="F6" s="1">
        <f t="shared" si="6"/>
        <v>-1.0214154189231994E-2</v>
      </c>
      <c r="G6" s="2">
        <f t="shared" si="7"/>
        <v>-4.4375844105729589E-3</v>
      </c>
      <c r="H6">
        <f t="shared" si="1"/>
        <v>234.01068683094158</v>
      </c>
      <c r="I6" s="1">
        <f t="shared" si="2"/>
        <v>-41.013503269297729</v>
      </c>
      <c r="J6" s="6">
        <v>7.5349741438356226</v>
      </c>
      <c r="K6" s="7">
        <f t="shared" si="3"/>
        <v>2.6977136378397774E-2</v>
      </c>
      <c r="L6" s="4">
        <v>279.30963606164414</v>
      </c>
      <c r="M6" s="1">
        <f t="shared" si="4"/>
        <v>0.6909793241757296</v>
      </c>
      <c r="N6" s="4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3">
      <c r="A7" s="3">
        <v>17348</v>
      </c>
      <c r="B7" s="6">
        <v>188.06462181818185</v>
      </c>
      <c r="C7" s="2">
        <f t="shared" si="5"/>
        <v>-2.5557687694890752E-2</v>
      </c>
      <c r="D7" s="4">
        <v>2.4078354545454546</v>
      </c>
      <c r="E7" s="2">
        <f t="shared" si="0"/>
        <v>1.2803234501347707E-2</v>
      </c>
      <c r="F7" s="1">
        <f t="shared" si="6"/>
        <v>0.1163121668742213</v>
      </c>
      <c r="G7" s="2">
        <f t="shared" si="7"/>
        <v>5.0757575757575557E-2</v>
      </c>
      <c r="H7">
        <f t="shared" si="1"/>
        <v>236.00149465243666</v>
      </c>
      <c r="I7" s="1">
        <f t="shared" si="2"/>
        <v>-47.936872834254814</v>
      </c>
      <c r="J7" s="6">
        <v>4.8948760227272681</v>
      </c>
      <c r="K7" s="7">
        <f t="shared" si="3"/>
        <v>1.7448853401397003E-2</v>
      </c>
      <c r="L7" s="4">
        <v>280.52708737500029</v>
      </c>
      <c r="M7" s="1">
        <f t="shared" si="4"/>
        <v>0.67039737081354511</v>
      </c>
      <c r="N7" s="4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3">
      <c r="A8" s="3">
        <v>17440</v>
      </c>
      <c r="B8" s="6">
        <v>182.55470086956524</v>
      </c>
      <c r="C8" s="2">
        <f t="shared" si="5"/>
        <v>-2.9298019453884994E-2</v>
      </c>
      <c r="D8" s="4">
        <v>2.3940606521739132</v>
      </c>
      <c r="E8" s="2">
        <f t="shared" si="0"/>
        <v>1.3114209827357236E-2</v>
      </c>
      <c r="F8" s="1">
        <f t="shared" si="6"/>
        <v>-1.3774802371541384E-2</v>
      </c>
      <c r="G8" s="2">
        <f t="shared" si="7"/>
        <v>-5.7208237986269284E-3</v>
      </c>
      <c r="H8">
        <f t="shared" si="1"/>
        <v>238.04349801787922</v>
      </c>
      <c r="I8" s="1">
        <f t="shared" si="2"/>
        <v>-55.488797148313978</v>
      </c>
      <c r="J8" s="6">
        <v>3.5077534239130417</v>
      </c>
      <c r="K8" s="7">
        <f t="shared" si="3"/>
        <v>1.3018490192549918E-2</v>
      </c>
      <c r="L8" s="4">
        <v>269.44395026086983</v>
      </c>
      <c r="M8" s="1">
        <f t="shared" si="4"/>
        <v>0.67752384380061126</v>
      </c>
      <c r="N8" s="4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spans="1:33" x14ac:dyDescent="0.3">
      <c r="A9" s="3">
        <v>17532</v>
      </c>
      <c r="B9" s="6">
        <v>179.07666923076926</v>
      </c>
      <c r="C9" s="2">
        <f t="shared" si="5"/>
        <v>-1.9051997139646559E-2</v>
      </c>
      <c r="D9" s="4">
        <v>2.5020692307692309</v>
      </c>
      <c r="E9" s="2">
        <f t="shared" si="0"/>
        <v>1.3972055888223553E-2</v>
      </c>
      <c r="F9" s="1">
        <f t="shared" si="6"/>
        <v>0.10800857859531776</v>
      </c>
      <c r="G9" s="2">
        <f t="shared" si="7"/>
        <v>4.5115222330412319E-2</v>
      </c>
      <c r="H9">
        <f t="shared" si="1"/>
        <v>240.01587585677717</v>
      </c>
      <c r="I9" s="1">
        <f t="shared" si="2"/>
        <v>-60.939206626007916</v>
      </c>
      <c r="J9" s="6">
        <v>4.0807557692307759</v>
      </c>
      <c r="K9" s="7">
        <f t="shared" si="3"/>
        <v>1.5317188792737205E-2</v>
      </c>
      <c r="L9" s="4">
        <v>266.41675730769254</v>
      </c>
      <c r="M9" s="1">
        <f t="shared" si="4"/>
        <v>0.67216743811632074</v>
      </c>
      <c r="N9" s="4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spans="1:33" x14ac:dyDescent="0.3">
      <c r="A10" s="3">
        <v>17623</v>
      </c>
      <c r="B10" s="6">
        <v>170.37900000000005</v>
      </c>
      <c r="C10" s="2">
        <f t="shared" si="5"/>
        <v>-4.8569527611443619E-2</v>
      </c>
      <c r="D10" s="4">
        <v>2.5318557692307695</v>
      </c>
      <c r="E10" s="2">
        <f t="shared" si="0"/>
        <v>1.4860139860139858E-2</v>
      </c>
      <c r="F10" s="1">
        <f t="shared" si="6"/>
        <v>2.9786538461538559E-2</v>
      </c>
      <c r="G10" s="2">
        <f t="shared" si="7"/>
        <v>1.1904761904761862E-2</v>
      </c>
      <c r="H10">
        <f t="shared" si="1"/>
        <v>241.99554147478588</v>
      </c>
      <c r="I10" s="1">
        <f t="shared" si="2"/>
        <v>-71.616541474785834</v>
      </c>
      <c r="J10" s="6">
        <v>8.2434245192307731</v>
      </c>
      <c r="K10" s="7">
        <f t="shared" si="3"/>
        <v>3.0292416223819073E-2</v>
      </c>
      <c r="L10" s="4">
        <v>272.12832605769256</v>
      </c>
      <c r="M10" s="1">
        <f t="shared" si="4"/>
        <v>0.62609799747152695</v>
      </c>
      <c r="N10" s="4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spans="1:33" x14ac:dyDescent="0.3">
      <c r="A11" s="3">
        <v>17714</v>
      </c>
      <c r="B11" s="6">
        <v>194.58297261410792</v>
      </c>
      <c r="C11" s="2">
        <f t="shared" si="5"/>
        <v>0.14205960015088626</v>
      </c>
      <c r="D11" s="4">
        <v>2.4583163900414937</v>
      </c>
      <c r="E11" s="2">
        <f t="shared" si="0"/>
        <v>1.2633769322235432E-2</v>
      </c>
      <c r="F11" s="1">
        <f t="shared" si="6"/>
        <v>-7.3539379189275778E-2</v>
      </c>
      <c r="G11" s="2">
        <f t="shared" si="7"/>
        <v>-2.904564315352709E-2</v>
      </c>
      <c r="H11">
        <f t="shared" si="1"/>
        <v>244.0859577762084</v>
      </c>
      <c r="I11" s="1">
        <f t="shared" si="2"/>
        <v>-49.502985162100487</v>
      </c>
      <c r="J11" s="6">
        <v>6.2036337136929403</v>
      </c>
      <c r="K11" s="7">
        <f t="shared" si="3"/>
        <v>2.3150521561284085E-2</v>
      </c>
      <c r="L11" s="4">
        <v>267.96950113070562</v>
      </c>
      <c r="M11" s="1">
        <f t="shared" si="4"/>
        <v>0.72613850379636125</v>
      </c>
      <c r="N11" s="4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3">
      <c r="A12" s="3">
        <v>17806</v>
      </c>
      <c r="B12" s="6">
        <v>179.34365387755105</v>
      </c>
      <c r="C12" s="2">
        <f t="shared" si="5"/>
        <v>-7.831784318959456E-2</v>
      </c>
      <c r="D12" s="4">
        <v>2.4750789795918369</v>
      </c>
      <c r="E12" s="2">
        <f t="shared" si="0"/>
        <v>1.3800761421319795E-2</v>
      </c>
      <c r="F12" s="1">
        <f t="shared" si="6"/>
        <v>1.6762589550343154E-2</v>
      </c>
      <c r="G12" s="2">
        <f t="shared" si="7"/>
        <v>6.8187274909965456E-3</v>
      </c>
      <c r="H12">
        <f t="shared" si="1"/>
        <v>246.19890454658531</v>
      </c>
      <c r="I12" s="1">
        <f t="shared" si="2"/>
        <v>-66.855250669034263</v>
      </c>
      <c r="J12" s="6">
        <v>5.682724438775506</v>
      </c>
      <c r="K12" s="7">
        <f t="shared" si="3"/>
        <v>2.1299396472670627E-2</v>
      </c>
      <c r="L12" s="4">
        <v>266.80213432653085</v>
      </c>
      <c r="M12" s="1">
        <f t="shared" si="4"/>
        <v>0.67219722334776344</v>
      </c>
      <c r="N12" s="4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spans="1:33" x14ac:dyDescent="0.3">
      <c r="A13" s="3">
        <v>17898</v>
      </c>
      <c r="B13" s="6">
        <v>175.72623983402488</v>
      </c>
      <c r="C13" s="2">
        <f t="shared" si="5"/>
        <v>-2.0170292983971438E-2</v>
      </c>
      <c r="D13" s="4">
        <v>2.6896873443983402</v>
      </c>
      <c r="E13" s="2">
        <f t="shared" si="0"/>
        <v>1.5306122448979593E-2</v>
      </c>
      <c r="F13" s="1">
        <f t="shared" si="6"/>
        <v>0.21460836480650336</v>
      </c>
      <c r="G13" s="2">
        <f t="shared" si="7"/>
        <v>8.6707683502647015E-2</v>
      </c>
      <c r="H13">
        <f t="shared" si="1"/>
        <v>248.1369595105318</v>
      </c>
      <c r="I13" s="1">
        <f t="shared" si="2"/>
        <v>-72.410719676506915</v>
      </c>
      <c r="J13" s="6">
        <v>6.5073080912863146</v>
      </c>
      <c r="K13" s="7">
        <f t="shared" si="3"/>
        <v>2.3658808437256849E-2</v>
      </c>
      <c r="L13" s="4">
        <v>275.04800626556039</v>
      </c>
      <c r="M13" s="1">
        <f t="shared" si="4"/>
        <v>0.63889297806565526</v>
      </c>
      <c r="N13" s="4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spans="1:33" x14ac:dyDescent="0.3">
      <c r="A14" s="3">
        <v>17988</v>
      </c>
      <c r="B14" s="6">
        <v>174.66125294117646</v>
      </c>
      <c r="C14" s="2">
        <f t="shared" si="5"/>
        <v>-6.0604887116136874E-3</v>
      </c>
      <c r="D14" s="4">
        <v>2.8700205882352945</v>
      </c>
      <c r="E14" s="2">
        <f t="shared" si="0"/>
        <v>1.6431924882629113E-2</v>
      </c>
      <c r="F14" s="1">
        <f t="shared" si="6"/>
        <v>0.18033324383695426</v>
      </c>
      <c r="G14" s="2">
        <f t="shared" si="7"/>
        <v>6.7046173308032975E-2</v>
      </c>
      <c r="H14">
        <f t="shared" si="1"/>
        <v>249.93111038928876</v>
      </c>
      <c r="I14" s="1">
        <f t="shared" si="2"/>
        <v>-75.269857448112305</v>
      </c>
      <c r="J14" s="6">
        <v>9.1591728466386559</v>
      </c>
      <c r="K14" s="7">
        <f t="shared" si="3"/>
        <v>3.2159548378140737E-2</v>
      </c>
      <c r="L14" s="4">
        <v>284.80415019958008</v>
      </c>
      <c r="M14" s="1">
        <f t="shared" si="4"/>
        <v>0.61326793453950867</v>
      </c>
      <c r="N14" s="4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spans="1:33" x14ac:dyDescent="0.3">
      <c r="A15" s="3">
        <v>18079</v>
      </c>
      <c r="B15" s="6">
        <v>162.96501841004186</v>
      </c>
      <c r="C15" s="2">
        <f t="shared" si="5"/>
        <v>-6.6965250358496653E-2</v>
      </c>
      <c r="D15" s="4">
        <v>2.9746656903765691</v>
      </c>
      <c r="E15" s="2">
        <f t="shared" si="0"/>
        <v>1.8253400143163921E-2</v>
      </c>
      <c r="F15" s="1">
        <f t="shared" si="6"/>
        <v>0.10464510214127465</v>
      </c>
      <c r="G15" s="2">
        <f t="shared" si="7"/>
        <v>3.6461446503287309E-2</v>
      </c>
      <c r="H15">
        <f t="shared" si="1"/>
        <v>251.65434039365627</v>
      </c>
      <c r="I15" s="1">
        <f t="shared" si="2"/>
        <v>-88.689321983614406</v>
      </c>
      <c r="J15" s="6">
        <v>6.4888540794979033</v>
      </c>
      <c r="K15" s="7">
        <f t="shared" si="3"/>
        <v>2.2599271744816098E-2</v>
      </c>
      <c r="L15" s="4">
        <v>287.12668942468645</v>
      </c>
      <c r="M15" s="1">
        <f t="shared" si="4"/>
        <v>0.56757182251699978</v>
      </c>
      <c r="N15" s="4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3">
      <c r="A16" s="3">
        <v>18171</v>
      </c>
      <c r="B16" s="6">
        <v>180.69635899581593</v>
      </c>
      <c r="C16" s="2">
        <f t="shared" si="5"/>
        <v>0.10880458124552606</v>
      </c>
      <c r="D16" s="4">
        <v>3.0329924686192475</v>
      </c>
      <c r="E16" s="2">
        <f t="shared" si="0"/>
        <v>1.6785022595222725E-2</v>
      </c>
      <c r="F16" s="1">
        <f t="shared" si="6"/>
        <v>5.8326778242678401E-2</v>
      </c>
      <c r="G16" s="2">
        <f t="shared" si="7"/>
        <v>1.9607843137255054E-2</v>
      </c>
      <c r="H16">
        <f t="shared" si="1"/>
        <v>253.35163476470888</v>
      </c>
      <c r="I16" s="1">
        <f t="shared" si="2"/>
        <v>-72.655275768892949</v>
      </c>
      <c r="J16" s="6">
        <v>5.7087334205020959</v>
      </c>
      <c r="K16" s="7">
        <f t="shared" si="3"/>
        <v>1.9698707885521072E-2</v>
      </c>
      <c r="L16" s="4">
        <v>289.80243037656925</v>
      </c>
      <c r="M16" s="1">
        <f t="shared" si="4"/>
        <v>0.62351567846073308</v>
      </c>
      <c r="N16" s="4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3">
      <c r="A17" s="3">
        <v>18262</v>
      </c>
      <c r="B17" s="6">
        <v>195.39767288135593</v>
      </c>
      <c r="C17" s="2">
        <f t="shared" si="5"/>
        <v>8.1359214802332547E-2</v>
      </c>
      <c r="D17" s="4">
        <v>3.3668885593220335</v>
      </c>
      <c r="E17" s="2">
        <f t="shared" si="0"/>
        <v>1.7230955259975814E-2</v>
      </c>
      <c r="F17" s="1">
        <f t="shared" si="6"/>
        <v>0.33389609070278592</v>
      </c>
      <c r="G17" s="2">
        <f t="shared" si="7"/>
        <v>0.11008800521512341</v>
      </c>
      <c r="H17">
        <f t="shared" si="1"/>
        <v>254.74693668404967</v>
      </c>
      <c r="I17" s="1">
        <f t="shared" si="2"/>
        <v>-59.349263802693741</v>
      </c>
      <c r="J17" s="6">
        <v>5.8182197033898291</v>
      </c>
      <c r="K17" s="7">
        <f t="shared" si="3"/>
        <v>1.9660286221831885E-2</v>
      </c>
      <c r="L17" s="4">
        <v>295.93769072033911</v>
      </c>
      <c r="M17" s="1">
        <f t="shared" si="4"/>
        <v>0.66026626215045581</v>
      </c>
      <c r="N17" s="4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spans="1:33" x14ac:dyDescent="0.3">
      <c r="A18" s="3">
        <v>18353</v>
      </c>
      <c r="B18" s="6">
        <v>204.96672457627119</v>
      </c>
      <c r="C18" s="2">
        <f t="shared" si="5"/>
        <v>4.897218863361541E-2</v>
      </c>
      <c r="D18" s="4">
        <v>3.4554908898305086</v>
      </c>
      <c r="E18" s="2">
        <f t="shared" si="0"/>
        <v>1.6858789625360231E-2</v>
      </c>
      <c r="F18" s="1">
        <f t="shared" si="6"/>
        <v>8.8602330508475102E-2</v>
      </c>
      <c r="G18" s="2">
        <f t="shared" si="7"/>
        <v>2.6315789473684292E-2</v>
      </c>
      <c r="H18">
        <f t="shared" si="1"/>
        <v>256.07986343151595</v>
      </c>
      <c r="I18" s="1">
        <f t="shared" si="2"/>
        <v>-51.113138855244756</v>
      </c>
      <c r="J18" s="6">
        <v>9.8274751588983147</v>
      </c>
      <c r="K18" s="7">
        <f t="shared" si="3"/>
        <v>3.2507974345322141E-2</v>
      </c>
      <c r="L18" s="4">
        <v>302.30967498940691</v>
      </c>
      <c r="M18" s="1">
        <f t="shared" si="4"/>
        <v>0.67800253029762714</v>
      </c>
      <c r="N18" s="4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spans="1:33" x14ac:dyDescent="0.3">
      <c r="A19" s="3">
        <v>18444</v>
      </c>
      <c r="B19" s="6">
        <v>219.52728907563025</v>
      </c>
      <c r="C19" s="2">
        <f t="shared" si="5"/>
        <v>7.1038674835928628E-2</v>
      </c>
      <c r="D19" s="4">
        <v>3.5143109243697479</v>
      </c>
      <c r="E19" s="2">
        <f t="shared" si="0"/>
        <v>1.6008537886872998E-2</v>
      </c>
      <c r="F19" s="1">
        <f t="shared" si="6"/>
        <v>5.8820034539239341E-2</v>
      </c>
      <c r="G19" s="2">
        <f t="shared" si="7"/>
        <v>1.7022193492781668E-2</v>
      </c>
      <c r="H19">
        <f t="shared" si="1"/>
        <v>257.37902485179245</v>
      </c>
      <c r="I19" s="1">
        <f t="shared" si="2"/>
        <v>-37.851735776162201</v>
      </c>
      <c r="J19" s="6">
        <v>8.5075610294117521</v>
      </c>
      <c r="K19" s="7">
        <f t="shared" si="3"/>
        <v>2.7915379404119502E-2</v>
      </c>
      <c r="L19" s="4">
        <v>304.76250765756322</v>
      </c>
      <c r="M19" s="1">
        <f t="shared" si="4"/>
        <v>0.72032249230044787</v>
      </c>
      <c r="N19" s="4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spans="1:33" x14ac:dyDescent="0.3">
      <c r="A20" s="3">
        <v>18535</v>
      </c>
      <c r="B20" s="6">
        <v>218.01402295081968</v>
      </c>
      <c r="C20" s="2">
        <f t="shared" si="5"/>
        <v>-6.8932939097573476E-3</v>
      </c>
      <c r="D20" s="4">
        <v>3.7992485655737709</v>
      </c>
      <c r="E20" s="2">
        <f t="shared" si="0"/>
        <v>1.7426624737945495E-2</v>
      </c>
      <c r="F20" s="1">
        <f t="shared" si="6"/>
        <v>0.28493764120402298</v>
      </c>
      <c r="G20" s="2">
        <f t="shared" si="7"/>
        <v>8.1079234972677661E-2</v>
      </c>
      <c r="H20">
        <f t="shared" si="1"/>
        <v>258.4176686593824</v>
      </c>
      <c r="I20" s="1">
        <f t="shared" si="2"/>
        <v>-40.403645708562721</v>
      </c>
      <c r="J20" s="6">
        <v>7.6484872438524647</v>
      </c>
      <c r="K20" s="7">
        <f t="shared" si="3"/>
        <v>2.540033392782606E-2</v>
      </c>
      <c r="L20" s="4">
        <v>301.11758631147558</v>
      </c>
      <c r="M20" s="1">
        <f t="shared" si="4"/>
        <v>0.72401624103517592</v>
      </c>
      <c r="N20" s="4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3">
      <c r="A21" s="3">
        <v>18626</v>
      </c>
      <c r="B21" s="6">
        <v>220.25358</v>
      </c>
      <c r="C21" s="2">
        <f t="shared" si="5"/>
        <v>1.0272536687631062E-2</v>
      </c>
      <c r="D21" s="4">
        <v>4.0983894000000003</v>
      </c>
      <c r="E21" s="2">
        <f t="shared" si="0"/>
        <v>1.8607594936708861E-2</v>
      </c>
      <c r="F21" s="1">
        <f t="shared" si="6"/>
        <v>0.29914083442622941</v>
      </c>
      <c r="G21" s="2">
        <f t="shared" si="7"/>
        <v>7.8736842105263216E-2</v>
      </c>
      <c r="H21">
        <f t="shared" si="1"/>
        <v>259.17669477340058</v>
      </c>
      <c r="I21" s="1">
        <f t="shared" si="2"/>
        <v>-38.923114773400584</v>
      </c>
      <c r="J21" s="6">
        <v>6.8306489999999966</v>
      </c>
      <c r="K21" s="7">
        <f t="shared" si="3"/>
        <v>2.3028047221595585E-2</v>
      </c>
      <c r="L21" s="4">
        <v>296.62302384000014</v>
      </c>
      <c r="M21" s="1">
        <f t="shared" si="4"/>
        <v>0.74253703285961314</v>
      </c>
      <c r="N21" s="4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spans="1:33" x14ac:dyDescent="0.3">
      <c r="A22" s="3">
        <v>18717</v>
      </c>
      <c r="B22" s="6">
        <v>233.73981627906974</v>
      </c>
      <c r="C22" s="2">
        <f t="shared" si="5"/>
        <v>6.1230497497791969E-2</v>
      </c>
      <c r="D22" s="4">
        <v>4.106386046511628</v>
      </c>
      <c r="E22" s="2">
        <f t="shared" ref="E22:E85" si="8">D22/B22</f>
        <v>1.756819232547388E-2</v>
      </c>
      <c r="F22" s="1">
        <f t="shared" ref="F22:F85" si="9">D22-D21</f>
        <v>7.9966465116276808E-3</v>
      </c>
      <c r="G22" s="2">
        <f t="shared" ref="G22:G85" si="10">D22/D21-1</f>
        <v>1.9511680641248752E-3</v>
      </c>
      <c r="H22">
        <f t="shared" si="1"/>
        <v>259.9419914744168</v>
      </c>
      <c r="I22" s="1">
        <f t="shared" ref="I22:I85" si="11">B22-H22</f>
        <v>-26.202175195347053</v>
      </c>
      <c r="J22" s="6">
        <v>8.881410610465128</v>
      </c>
      <c r="K22" s="7">
        <f t="shared" ref="K22:K85" si="12">J22/L22</f>
        <v>3.0394926012047047E-2</v>
      </c>
      <c r="L22" s="4">
        <v>292.20043526162806</v>
      </c>
      <c r="M22" s="1">
        <f t="shared" ref="M22:M85" si="13">B22/L22</f>
        <v>0.79992973340298301</v>
      </c>
      <c r="N22" s="4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spans="1:33" x14ac:dyDescent="0.3">
      <c r="A23" s="3">
        <v>18808</v>
      </c>
      <c r="B23" s="6">
        <v>231.97618146718148</v>
      </c>
      <c r="C23" s="2">
        <f t="shared" ref="C23:C86" si="14">(B23/B22-1)</f>
        <v>-7.5452904856510017E-3</v>
      </c>
      <c r="D23" s="4">
        <v>4.1981768339768344</v>
      </c>
      <c r="E23" s="2">
        <f t="shared" si="8"/>
        <v>1.8097447795823667E-2</v>
      </c>
      <c r="F23" s="1">
        <f t="shared" si="9"/>
        <v>9.1790787465206414E-2</v>
      </c>
      <c r="G23" s="2">
        <f t="shared" si="10"/>
        <v>2.2353180247917104E-2</v>
      </c>
      <c r="H23">
        <f t="shared" si="1"/>
        <v>260.62988248821119</v>
      </c>
      <c r="I23" s="1">
        <f t="shared" si="11"/>
        <v>-28.653701021029718</v>
      </c>
      <c r="J23" s="6">
        <v>6.6336576254826163</v>
      </c>
      <c r="K23" s="7">
        <f t="shared" si="12"/>
        <v>2.2601304732520616E-2</v>
      </c>
      <c r="L23" s="4">
        <v>293.50772904440174</v>
      </c>
      <c r="M23" s="1">
        <f t="shared" si="13"/>
        <v>0.79035799916563088</v>
      </c>
      <c r="N23" s="4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spans="1:33" x14ac:dyDescent="0.3">
      <c r="A24" s="3">
        <v>18899</v>
      </c>
      <c r="B24" s="6">
        <v>250.81497931034485</v>
      </c>
      <c r="C24" s="2">
        <f t="shared" si="14"/>
        <v>8.1210052359744322E-2</v>
      </c>
      <c r="D24" s="4">
        <v>4.0591862068965519</v>
      </c>
      <c r="E24" s="2">
        <f t="shared" si="8"/>
        <v>1.6183986371379896E-2</v>
      </c>
      <c r="F24" s="1">
        <f t="shared" si="9"/>
        <v>-0.13899062708028254</v>
      </c>
      <c r="G24" s="2">
        <f t="shared" si="10"/>
        <v>-3.3107377934964211E-2</v>
      </c>
      <c r="H24">
        <f t="shared" si="1"/>
        <v>261.46969425301933</v>
      </c>
      <c r="I24" s="1">
        <f t="shared" si="11"/>
        <v>-10.654714942674474</v>
      </c>
      <c r="J24" s="6">
        <v>4.9070754310344871</v>
      </c>
      <c r="K24" s="7">
        <f t="shared" si="12"/>
        <v>1.67989248688084E-2</v>
      </c>
      <c r="L24" s="4">
        <v>292.10651689655191</v>
      </c>
      <c r="M24" s="1">
        <f t="shared" si="13"/>
        <v>0.85864218975699791</v>
      </c>
      <c r="N24" s="4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3">
      <c r="A25" s="3">
        <v>18993</v>
      </c>
      <c r="B25" s="6">
        <v>246.29263471698113</v>
      </c>
      <c r="C25" s="2">
        <f t="shared" si="14"/>
        <v>-1.8030600109286254E-2</v>
      </c>
      <c r="D25" s="4">
        <v>3.7085926415094339</v>
      </c>
      <c r="E25" s="2">
        <f t="shared" si="8"/>
        <v>1.5057667663391713E-2</v>
      </c>
      <c r="F25" s="1">
        <f t="shared" si="9"/>
        <v>-0.35059356538711794</v>
      </c>
      <c r="G25" s="2">
        <f t="shared" si="10"/>
        <v>-8.6370407149950368E-2</v>
      </c>
      <c r="H25">
        <f t="shared" si="1"/>
        <v>262.67588532540628</v>
      </c>
      <c r="I25" s="1">
        <f t="shared" si="11"/>
        <v>-16.383250608425158</v>
      </c>
      <c r="J25" s="6">
        <v>5.7075503773584835</v>
      </c>
      <c r="K25" s="7">
        <f t="shared" si="12"/>
        <v>1.9701839443627276E-2</v>
      </c>
      <c r="L25" s="4">
        <v>289.69631966037758</v>
      </c>
      <c r="M25" s="1">
        <f t="shared" si="13"/>
        <v>0.85017522834159476</v>
      </c>
      <c r="N25" s="4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spans="1:33" x14ac:dyDescent="0.3">
      <c r="A26" s="3">
        <v>19084</v>
      </c>
      <c r="B26" s="6">
        <v>252.40591711026616</v>
      </c>
      <c r="C26" s="2">
        <f t="shared" si="14"/>
        <v>2.482121481346744E-2</v>
      </c>
      <c r="D26" s="4">
        <v>3.7632969581749047</v>
      </c>
      <c r="E26" s="2">
        <f t="shared" si="8"/>
        <v>1.490970180596388E-2</v>
      </c>
      <c r="F26" s="1">
        <f t="shared" si="9"/>
        <v>5.470431666547082E-2</v>
      </c>
      <c r="G26" s="2">
        <f t="shared" si="10"/>
        <v>1.4750694388264041E-2</v>
      </c>
      <c r="H26">
        <f t="shared" si="1"/>
        <v>263.85004456810697</v>
      </c>
      <c r="I26" s="1">
        <f t="shared" si="11"/>
        <v>-11.444127457840807</v>
      </c>
      <c r="J26" s="6">
        <v>8.2885290399239686</v>
      </c>
      <c r="K26" s="7">
        <f t="shared" si="12"/>
        <v>2.7961680651232262E-2</v>
      </c>
      <c r="L26" s="4">
        <v>296.42456557984815</v>
      </c>
      <c r="M26" s="1">
        <f t="shared" si="13"/>
        <v>0.85150134779323938</v>
      </c>
      <c r="N26" s="4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spans="1:33" x14ac:dyDescent="0.3">
      <c r="A27" s="3">
        <v>19175</v>
      </c>
      <c r="B27" s="6">
        <v>256.49784</v>
      </c>
      <c r="C27" s="2">
        <f t="shared" si="14"/>
        <v>1.6211675766484746E-2</v>
      </c>
      <c r="D27" s="4">
        <v>3.8138009433962266</v>
      </c>
      <c r="E27" s="2">
        <f t="shared" si="8"/>
        <v>1.4868744872846597E-2</v>
      </c>
      <c r="F27" s="1">
        <f t="shared" si="9"/>
        <v>5.0503985221321823E-2</v>
      </c>
      <c r="G27" s="2">
        <f t="shared" si="10"/>
        <v>1.342014350252474E-2</v>
      </c>
      <c r="H27">
        <f t="shared" si="1"/>
        <v>264.99577021787417</v>
      </c>
      <c r="I27" s="1">
        <f t="shared" si="11"/>
        <v>-8.4979302178741705</v>
      </c>
      <c r="J27" s="6">
        <v>5.8522117924528159</v>
      </c>
      <c r="K27" s="7">
        <f t="shared" si="12"/>
        <v>1.9755914565658384E-2</v>
      </c>
      <c r="L27" s="4">
        <v>296.22580989622668</v>
      </c>
      <c r="M27" s="1">
        <f t="shared" si="13"/>
        <v>0.86588619705303826</v>
      </c>
      <c r="N27" s="4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spans="1:33" x14ac:dyDescent="0.3">
      <c r="A28" s="3">
        <v>19267</v>
      </c>
      <c r="B28" s="6">
        <v>258.75331685393263</v>
      </c>
      <c r="C28" s="2">
        <f t="shared" si="14"/>
        <v>8.7933561309234687E-3</v>
      </c>
      <c r="D28" s="4">
        <v>3.7852331460674158</v>
      </c>
      <c r="E28" s="2">
        <f t="shared" si="8"/>
        <v>1.462873284907183E-2</v>
      </c>
      <c r="F28" s="1">
        <f t="shared" si="9"/>
        <v>-2.8567797328810762E-2</v>
      </c>
      <c r="G28" s="2">
        <f t="shared" si="10"/>
        <v>-7.4906367041198685E-3</v>
      </c>
      <c r="H28">
        <f t="shared" si="1"/>
        <v>266.19159959776789</v>
      </c>
      <c r="I28" s="1">
        <f t="shared" si="11"/>
        <v>-7.4382827438352592</v>
      </c>
      <c r="J28" s="6">
        <v>5.0056445224719148</v>
      </c>
      <c r="K28" s="7">
        <f t="shared" si="12"/>
        <v>1.6955222296891028E-2</v>
      </c>
      <c r="L28" s="4">
        <v>295.22730134831488</v>
      </c>
      <c r="M28" s="1">
        <f t="shared" si="13"/>
        <v>0.87645456796236632</v>
      </c>
      <c r="N28" s="4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spans="1:33" x14ac:dyDescent="0.3">
      <c r="A29" s="3">
        <v>19359</v>
      </c>
      <c r="B29" s="6">
        <v>271.91026516853935</v>
      </c>
      <c r="C29" s="2">
        <f t="shared" si="14"/>
        <v>5.0847457627118509E-2</v>
      </c>
      <c r="D29" s="4">
        <v>3.6808129213483145</v>
      </c>
      <c r="E29" s="2">
        <f t="shared" si="8"/>
        <v>1.3536866359447003E-2</v>
      </c>
      <c r="F29" s="1">
        <f t="shared" si="9"/>
        <v>-0.10442022471910128</v>
      </c>
      <c r="G29" s="2">
        <f t="shared" si="10"/>
        <v>-2.7586206896551779E-2</v>
      </c>
      <c r="H29">
        <f t="shared" si="1"/>
        <v>267.51432692308822</v>
      </c>
      <c r="I29" s="1">
        <f t="shared" si="11"/>
        <v>4.3959382454511342</v>
      </c>
      <c r="J29" s="6">
        <v>6.0824780898876343</v>
      </c>
      <c r="K29" s="7">
        <f t="shared" si="12"/>
        <v>2.0436445286461036E-2</v>
      </c>
      <c r="L29" s="4">
        <v>297.62896651685418</v>
      </c>
      <c r="M29" s="1">
        <f t="shared" si="13"/>
        <v>0.9135880433638558</v>
      </c>
      <c r="N29" s="4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spans="1:33" x14ac:dyDescent="0.3">
      <c r="A30" s="3">
        <v>19449</v>
      </c>
      <c r="B30" s="6">
        <v>272.40842030075186</v>
      </c>
      <c r="C30" s="2">
        <f t="shared" si="14"/>
        <v>1.8320571012784281E-3</v>
      </c>
      <c r="D30" s="4">
        <v>3.6946505639097742</v>
      </c>
      <c r="E30" s="2">
        <f t="shared" si="8"/>
        <v>1.3562908811081185E-2</v>
      </c>
      <c r="F30" s="1">
        <f t="shared" si="9"/>
        <v>1.3837642561459695E-2</v>
      </c>
      <c r="G30" s="2">
        <f t="shared" si="10"/>
        <v>3.759398496240518E-3</v>
      </c>
      <c r="H30">
        <f t="shared" si="1"/>
        <v>268.84807959708206</v>
      </c>
      <c r="I30" s="1">
        <f t="shared" si="11"/>
        <v>3.5603407036697945</v>
      </c>
      <c r="J30" s="6">
        <v>8.5094877349624287</v>
      </c>
      <c r="K30" s="7">
        <f t="shared" si="12"/>
        <v>2.8032058834954018E-2</v>
      </c>
      <c r="L30" s="4">
        <v>303.56270957706795</v>
      </c>
      <c r="M30" s="1">
        <f t="shared" si="13"/>
        <v>0.89737115826999592</v>
      </c>
      <c r="N30" s="4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spans="1:33" x14ac:dyDescent="0.3">
      <c r="A31" s="3">
        <v>19540</v>
      </c>
      <c r="B31" s="6">
        <v>249.15327985074629</v>
      </c>
      <c r="C31" s="2">
        <f t="shared" si="14"/>
        <v>-8.5368654993596693E-2</v>
      </c>
      <c r="D31" s="4">
        <v>3.6930861940298505</v>
      </c>
      <c r="E31" s="2">
        <f t="shared" si="8"/>
        <v>1.4822546972860123E-2</v>
      </c>
      <c r="F31" s="1">
        <f t="shared" si="9"/>
        <v>-1.5643698799236994E-3</v>
      </c>
      <c r="G31" s="2">
        <f t="shared" si="10"/>
        <v>-4.2341484069019497E-4</v>
      </c>
      <c r="H31">
        <f t="shared" si="1"/>
        <v>270.20846687304999</v>
      </c>
      <c r="I31" s="1">
        <f t="shared" si="11"/>
        <v>-21.055187022303699</v>
      </c>
      <c r="J31" s="6">
        <v>6.6189467350746041</v>
      </c>
      <c r="K31" s="7">
        <f t="shared" si="12"/>
        <v>2.1756878635941928E-2</v>
      </c>
      <c r="L31" s="4">
        <v>304.22317676305994</v>
      </c>
      <c r="M31" s="1">
        <f t="shared" si="13"/>
        <v>0.81898191486178551</v>
      </c>
      <c r="N31" s="4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spans="1:33" x14ac:dyDescent="0.3">
      <c r="A32" s="3">
        <v>19632</v>
      </c>
      <c r="B32" s="6">
        <v>241.1792765799257</v>
      </c>
      <c r="C32" s="2">
        <f t="shared" si="14"/>
        <v>-3.2004408192408129E-2</v>
      </c>
      <c r="D32" s="4">
        <v>3.6793572490706321</v>
      </c>
      <c r="E32" s="2">
        <f t="shared" si="8"/>
        <v>1.5255694026643745E-2</v>
      </c>
      <c r="F32" s="1">
        <f t="shared" si="9"/>
        <v>-1.3728944959218392E-2</v>
      </c>
      <c r="G32" s="2">
        <f t="shared" si="10"/>
        <v>-3.7174721189590088E-3</v>
      </c>
      <c r="H32">
        <f t="shared" si="1"/>
        <v>271.60815397035583</v>
      </c>
      <c r="I32" s="1">
        <f t="shared" si="11"/>
        <v>-30.428877390430131</v>
      </c>
      <c r="J32" s="6">
        <v>5.3830032992565107</v>
      </c>
      <c r="K32" s="7">
        <f t="shared" si="12"/>
        <v>1.7661010609357999E-2</v>
      </c>
      <c r="L32" s="4">
        <v>304.79588163568798</v>
      </c>
      <c r="M32" s="1">
        <f t="shared" si="13"/>
        <v>0.79128128400435205</v>
      </c>
      <c r="N32" s="4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spans="1:33" x14ac:dyDescent="0.3">
      <c r="A33" s="3">
        <v>19724</v>
      </c>
      <c r="B33" s="6">
        <v>257.34771970260226</v>
      </c>
      <c r="C33" s="2">
        <f t="shared" si="14"/>
        <v>6.7039106145251326E-2</v>
      </c>
      <c r="D33" s="4">
        <v>3.757090148698885</v>
      </c>
      <c r="E33" s="2">
        <f t="shared" si="8"/>
        <v>1.4599275070479258E-2</v>
      </c>
      <c r="F33" s="1">
        <f t="shared" si="9"/>
        <v>7.7732899628252916E-2</v>
      </c>
      <c r="G33" s="2">
        <f t="shared" si="10"/>
        <v>2.1126760563380254E-2</v>
      </c>
      <c r="H33">
        <f t="shared" si="1"/>
        <v>272.95641775381557</v>
      </c>
      <c r="I33" s="1">
        <f t="shared" si="11"/>
        <v>-15.60869805121331</v>
      </c>
      <c r="J33" s="6">
        <v>5.6226797397769452</v>
      </c>
      <c r="K33" s="7">
        <f t="shared" si="12"/>
        <v>1.8335135865891545E-2</v>
      </c>
      <c r="L33" s="4">
        <v>306.66147122676603</v>
      </c>
      <c r="M33" s="1">
        <f t="shared" si="13"/>
        <v>0.83919156414762686</v>
      </c>
      <c r="N33" s="4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spans="1:33" x14ac:dyDescent="0.3">
      <c r="A34" s="3">
        <v>19814</v>
      </c>
      <c r="B34" s="6">
        <v>275.3817524163569</v>
      </c>
      <c r="C34" s="2">
        <f t="shared" si="14"/>
        <v>7.0076520338300474E-2</v>
      </c>
      <c r="D34" s="4">
        <v>3.8089120817843871</v>
      </c>
      <c r="E34" s="2">
        <f t="shared" si="8"/>
        <v>1.3831388784343245E-2</v>
      </c>
      <c r="F34" s="1">
        <f t="shared" si="9"/>
        <v>5.1821933085502092E-2</v>
      </c>
      <c r="G34" s="2">
        <f t="shared" si="10"/>
        <v>1.379310344827589E-2</v>
      </c>
      <c r="H34">
        <f t="shared" si="1"/>
        <v>274.27820259816053</v>
      </c>
      <c r="I34" s="1">
        <f t="shared" si="11"/>
        <v>1.1035498181963703</v>
      </c>
      <c r="J34" s="6">
        <v>8.8291618494424018</v>
      </c>
      <c r="K34" s="7">
        <f t="shared" si="12"/>
        <v>2.8327493255853636E-2</v>
      </c>
      <c r="L34" s="4">
        <v>311.68172099442404</v>
      </c>
      <c r="M34" s="1">
        <f t="shared" si="13"/>
        <v>0.88353513814588913</v>
      </c>
      <c r="N34" s="4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spans="1:33" x14ac:dyDescent="0.3">
      <c r="A35" s="3">
        <v>19905</v>
      </c>
      <c r="B35" s="6">
        <v>300.15263643122682</v>
      </c>
      <c r="C35" s="2">
        <f t="shared" si="14"/>
        <v>8.9951072638313923E-2</v>
      </c>
      <c r="D35" s="4">
        <v>3.757090148698885</v>
      </c>
      <c r="E35" s="2">
        <f t="shared" si="8"/>
        <v>1.2517265193370165E-2</v>
      </c>
      <c r="F35" s="1">
        <f t="shared" si="9"/>
        <v>-5.1821933085502092E-2</v>
      </c>
      <c r="G35" s="2">
        <f t="shared" si="10"/>
        <v>-1.3605442176870763E-2</v>
      </c>
      <c r="H35">
        <f t="shared" si="1"/>
        <v>275.67665465123497</v>
      </c>
      <c r="I35" s="1">
        <f t="shared" si="11"/>
        <v>24.475981779991855</v>
      </c>
      <c r="J35" s="6">
        <v>7.3198480483271187</v>
      </c>
      <c r="K35" s="7">
        <f t="shared" si="12"/>
        <v>2.3219591581767816E-2</v>
      </c>
      <c r="L35" s="4">
        <v>315.24447889405229</v>
      </c>
      <c r="M35" s="1">
        <f t="shared" si="13"/>
        <v>0.95212654471928893</v>
      </c>
      <c r="N35" s="4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spans="1:33" x14ac:dyDescent="0.3">
      <c r="A36" s="3">
        <v>19997</v>
      </c>
      <c r="B36" s="6">
        <v>327.17622761194031</v>
      </c>
      <c r="C36" s="2">
        <f t="shared" si="14"/>
        <v>9.0032829636348399E-2</v>
      </c>
      <c r="D36" s="4">
        <v>3.8231244402985078</v>
      </c>
      <c r="E36" s="2">
        <f t="shared" si="8"/>
        <v>1.1685214626391098E-2</v>
      </c>
      <c r="F36" s="1">
        <f t="shared" si="9"/>
        <v>6.6034291599622819E-2</v>
      </c>
      <c r="G36" s="2">
        <f t="shared" si="10"/>
        <v>1.7575913535769372E-2</v>
      </c>
      <c r="H36">
        <f t="shared" si="1"/>
        <v>277.03535878365903</v>
      </c>
      <c r="I36" s="1">
        <f t="shared" si="11"/>
        <v>50.14086882828127</v>
      </c>
      <c r="J36" s="6">
        <v>5.5071197294776155</v>
      </c>
      <c r="K36" s="7">
        <f t="shared" si="12"/>
        <v>1.7312283340964092E-2</v>
      </c>
      <c r="L36" s="4">
        <v>318.10475955223905</v>
      </c>
      <c r="M36" s="1">
        <f t="shared" si="13"/>
        <v>1.0285172346131197</v>
      </c>
      <c r="N36" s="4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spans="1:33" x14ac:dyDescent="0.3">
      <c r="A37" s="3">
        <v>20089</v>
      </c>
      <c r="B37" s="6">
        <v>365.15752584269666</v>
      </c>
      <c r="C37" s="2">
        <f t="shared" si="14"/>
        <v>0.11608819659050984</v>
      </c>
      <c r="D37" s="4">
        <v>4.0201786516853941</v>
      </c>
      <c r="E37" s="2">
        <f t="shared" si="8"/>
        <v>1.1009436659994282E-2</v>
      </c>
      <c r="F37" s="1">
        <f t="shared" si="9"/>
        <v>0.19705421138688628</v>
      </c>
      <c r="G37" s="2">
        <f t="shared" si="10"/>
        <v>5.1542714464063E-2</v>
      </c>
      <c r="H37">
        <f t="shared" si="1"/>
        <v>278.22254794342564</v>
      </c>
      <c r="I37" s="1">
        <f t="shared" si="11"/>
        <v>86.934977899271018</v>
      </c>
      <c r="J37" s="6">
        <v>7.1266803370786462</v>
      </c>
      <c r="K37" s="7">
        <f t="shared" si="12"/>
        <v>2.2104905183721692E-2</v>
      </c>
      <c r="L37" s="4">
        <v>322.40266483146087</v>
      </c>
      <c r="M37" s="1">
        <f t="shared" si="13"/>
        <v>1.1326132370325981</v>
      </c>
      <c r="N37" s="4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spans="1:33" x14ac:dyDescent="0.3">
      <c r="A38" s="3">
        <v>20179</v>
      </c>
      <c r="B38" s="6">
        <v>381.13382022471916</v>
      </c>
      <c r="C38" s="2">
        <f t="shared" si="14"/>
        <v>4.3751787246211205E-2</v>
      </c>
      <c r="D38" s="4">
        <v>4.0723887640449439</v>
      </c>
      <c r="E38" s="2">
        <f t="shared" si="8"/>
        <v>1.0684931506849314E-2</v>
      </c>
      <c r="F38" s="1">
        <f t="shared" si="9"/>
        <v>5.2210112359549754E-2</v>
      </c>
      <c r="G38" s="2">
        <f t="shared" si="10"/>
        <v>1.298701298701288E-2</v>
      </c>
      <c r="H38">
        <f t="shared" si="1"/>
        <v>279.37984230337554</v>
      </c>
      <c r="I38" s="1">
        <f t="shared" si="11"/>
        <v>101.75397792134362</v>
      </c>
      <c r="J38" s="6">
        <v>10.879282162921376</v>
      </c>
      <c r="K38" s="7">
        <f t="shared" si="12"/>
        <v>3.3046677688833966E-2</v>
      </c>
      <c r="L38" s="4">
        <v>329.20955823033734</v>
      </c>
      <c r="M38" s="1">
        <f t="shared" si="13"/>
        <v>1.1577240414084577</v>
      </c>
      <c r="N38" s="4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spans="1:33" x14ac:dyDescent="0.3">
      <c r="A39" s="3">
        <v>20270</v>
      </c>
      <c r="B39" s="6">
        <v>415.38365393258431</v>
      </c>
      <c r="C39" s="2">
        <f t="shared" si="14"/>
        <v>8.9863013698630034E-2</v>
      </c>
      <c r="D39" s="4">
        <v>4.0984938202247196</v>
      </c>
      <c r="E39" s="2">
        <f t="shared" si="8"/>
        <v>9.8667672197083958E-3</v>
      </c>
      <c r="F39" s="1">
        <f t="shared" si="9"/>
        <v>2.6105056179775765E-2</v>
      </c>
      <c r="G39" s="2">
        <f t="shared" si="10"/>
        <v>6.4102564102566095E-3</v>
      </c>
      <c r="H39">
        <f t="shared" si="1"/>
        <v>280.53278499423971</v>
      </c>
      <c r="I39" s="1">
        <f t="shared" si="11"/>
        <v>134.8508689383446</v>
      </c>
      <c r="J39" s="6">
        <v>10.089604213483124</v>
      </c>
      <c r="K39" s="7">
        <f t="shared" si="12"/>
        <v>3.0100191192676189E-2</v>
      </c>
      <c r="L39" s="4">
        <v>335.20066862359567</v>
      </c>
      <c r="M39" s="1">
        <f t="shared" si="13"/>
        <v>1.2392089062299214</v>
      </c>
      <c r="N39" s="4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spans="1:33" x14ac:dyDescent="0.3">
      <c r="A40" s="3">
        <v>20362</v>
      </c>
      <c r="B40" s="6">
        <v>459.55690260223059</v>
      </c>
      <c r="C40" s="2">
        <f t="shared" si="14"/>
        <v>0.10634325219936436</v>
      </c>
      <c r="D40" s="4">
        <v>4.1975765799256513</v>
      </c>
      <c r="E40" s="2">
        <f t="shared" si="8"/>
        <v>9.1339648173207038E-3</v>
      </c>
      <c r="F40" s="1">
        <f t="shared" si="9"/>
        <v>9.9082759700931611E-2</v>
      </c>
      <c r="G40" s="2">
        <f t="shared" si="10"/>
        <v>2.4175407856415587E-2</v>
      </c>
      <c r="H40">
        <f t="shared" si="1"/>
        <v>281.60831651520732</v>
      </c>
      <c r="I40" s="1">
        <f t="shared" si="11"/>
        <v>177.94858608702327</v>
      </c>
      <c r="J40" s="6">
        <v>7.7668122211895962</v>
      </c>
      <c r="K40" s="7">
        <f t="shared" si="12"/>
        <v>2.3096423232805783E-2</v>
      </c>
      <c r="L40" s="4">
        <v>336.2777059851303</v>
      </c>
      <c r="M40" s="1">
        <f t="shared" si="13"/>
        <v>1.3665993743354237</v>
      </c>
      <c r="N40" s="4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spans="1:33" x14ac:dyDescent="0.3">
      <c r="A41" s="3">
        <v>20453</v>
      </c>
      <c r="B41" s="6">
        <v>471.98681865671642</v>
      </c>
      <c r="C41" s="2">
        <f t="shared" si="14"/>
        <v>2.7047610391883303E-2</v>
      </c>
      <c r="D41" s="4">
        <v>4.2652544776119399</v>
      </c>
      <c r="E41" s="2">
        <f t="shared" si="8"/>
        <v>9.0368084637425603E-3</v>
      </c>
      <c r="F41" s="1">
        <f t="shared" si="9"/>
        <v>6.7677897686288624E-2</v>
      </c>
      <c r="G41" s="2">
        <f t="shared" si="10"/>
        <v>1.6123088262391505E-2</v>
      </c>
      <c r="H41">
        <f t="shared" si="1"/>
        <v>282.63638664892642</v>
      </c>
      <c r="I41" s="1">
        <f t="shared" si="11"/>
        <v>189.35043200779</v>
      </c>
      <c r="J41" s="6">
        <v>8.9726389925373038</v>
      </c>
      <c r="K41" s="7">
        <f t="shared" si="12"/>
        <v>2.6217399233995946E-2</v>
      </c>
      <c r="L41" s="4">
        <v>342.23985805970165</v>
      </c>
      <c r="M41" s="1">
        <f t="shared" si="13"/>
        <v>1.3791111921697361</v>
      </c>
      <c r="N41" s="4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 spans="1:33" x14ac:dyDescent="0.3">
      <c r="A42" s="3">
        <v>20544</v>
      </c>
      <c r="B42" s="6">
        <v>494.04130522388061</v>
      </c>
      <c r="C42" s="2">
        <f t="shared" si="14"/>
        <v>4.6726912056424874E-2</v>
      </c>
      <c r="D42" s="4">
        <v>4.4993233208955221</v>
      </c>
      <c r="E42" s="2">
        <f t="shared" si="8"/>
        <v>9.1071804590440088E-3</v>
      </c>
      <c r="F42" s="1">
        <f t="shared" si="9"/>
        <v>0.23406884328358224</v>
      </c>
      <c r="G42" s="2">
        <f t="shared" si="10"/>
        <v>5.4878048780487854E-2</v>
      </c>
      <c r="H42">
        <f t="shared" si="1"/>
        <v>283.44971232938116</v>
      </c>
      <c r="I42" s="1">
        <f t="shared" si="11"/>
        <v>210.59159289449946</v>
      </c>
      <c r="J42" s="6">
        <v>11.566902005597042</v>
      </c>
      <c r="K42" s="7">
        <f t="shared" si="12"/>
        <v>3.3113815478428607E-2</v>
      </c>
      <c r="L42" s="4">
        <v>349.30743674440322</v>
      </c>
      <c r="M42" s="1">
        <f t="shared" si="13"/>
        <v>1.4143452250213118</v>
      </c>
      <c r="N42" s="4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spans="1:33" x14ac:dyDescent="0.3">
      <c r="A43" s="3">
        <v>20635</v>
      </c>
      <c r="B43" s="6">
        <v>474.27090220588246</v>
      </c>
      <c r="C43" s="2">
        <f t="shared" si="14"/>
        <v>-4.001771270731902E-2</v>
      </c>
      <c r="D43" s="4">
        <v>4.6125330882352946</v>
      </c>
      <c r="E43" s="2">
        <f t="shared" si="8"/>
        <v>9.7255240976874859E-3</v>
      </c>
      <c r="F43" s="1">
        <f t="shared" si="9"/>
        <v>0.1132097673397725</v>
      </c>
      <c r="G43" s="2">
        <f t="shared" si="10"/>
        <v>2.5161509690581507E-2</v>
      </c>
      <c r="H43">
        <f t="shared" si="1"/>
        <v>284.1651161320537</v>
      </c>
      <c r="I43" s="1">
        <f t="shared" si="11"/>
        <v>190.10578607382877</v>
      </c>
      <c r="J43" s="6">
        <v>8.9816269301470442</v>
      </c>
      <c r="K43" s="7">
        <f t="shared" si="12"/>
        <v>2.5769311360185801E-2</v>
      </c>
      <c r="L43" s="4">
        <v>348.53965651654437</v>
      </c>
      <c r="M43" s="1">
        <f t="shared" si="13"/>
        <v>1.360737274334721</v>
      </c>
      <c r="N43" s="4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spans="1:33" x14ac:dyDescent="0.3">
      <c r="A44" s="3">
        <v>20726</v>
      </c>
      <c r="B44" s="6">
        <v>476.60896642335774</v>
      </c>
      <c r="C44" s="2">
        <f t="shared" si="14"/>
        <v>4.9298074298902428E-3</v>
      </c>
      <c r="D44" s="4">
        <v>4.6806175182481766</v>
      </c>
      <c r="E44" s="2">
        <f t="shared" si="8"/>
        <v>9.8206660973526906E-3</v>
      </c>
      <c r="F44" s="1">
        <f t="shared" si="9"/>
        <v>6.8084430012882002E-2</v>
      </c>
      <c r="G44" s="2">
        <f t="shared" si="10"/>
        <v>1.4760746147607584E-2</v>
      </c>
      <c r="H44">
        <f t="shared" si="1"/>
        <v>284.8258827800019</v>
      </c>
      <c r="I44" s="1">
        <f t="shared" si="11"/>
        <v>191.78308364335584</v>
      </c>
      <c r="J44" s="6">
        <v>6.2005463047445302</v>
      </c>
      <c r="K44" s="7">
        <f t="shared" si="12"/>
        <v>1.7842502854800456E-2</v>
      </c>
      <c r="L44" s="4">
        <v>347.51550021897839</v>
      </c>
      <c r="M44" s="1">
        <f t="shared" si="13"/>
        <v>1.3714754194360661</v>
      </c>
      <c r="N44" s="4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spans="1:33" x14ac:dyDescent="0.3">
      <c r="A45" s="3">
        <v>20820</v>
      </c>
      <c r="B45" s="6">
        <v>469.11466956521735</v>
      </c>
      <c r="C45" s="2">
        <f t="shared" si="14"/>
        <v>-1.5724204507481798E-2</v>
      </c>
      <c r="D45" s="4">
        <v>4.3941619565217396</v>
      </c>
      <c r="E45" s="2">
        <f t="shared" si="8"/>
        <v>9.3669250645994854E-3</v>
      </c>
      <c r="F45" s="1">
        <f t="shared" si="9"/>
        <v>-0.28645556172643705</v>
      </c>
      <c r="G45" s="2">
        <f t="shared" si="10"/>
        <v>-6.1200378071833872E-2</v>
      </c>
      <c r="H45">
        <f t="shared" si="1"/>
        <v>285.78552526335034</v>
      </c>
      <c r="I45" s="1">
        <f t="shared" si="11"/>
        <v>183.32914430186702</v>
      </c>
      <c r="J45" s="6">
        <v>8.2074864130434673</v>
      </c>
      <c r="K45" s="7">
        <f t="shared" si="12"/>
        <v>2.3529922821853101E-2</v>
      </c>
      <c r="L45" s="4">
        <v>348.81059641304364</v>
      </c>
      <c r="M45" s="1">
        <f t="shared" si="13"/>
        <v>1.3448979887345962</v>
      </c>
      <c r="N45" s="4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spans="1:33" x14ac:dyDescent="0.3">
      <c r="A46" s="3">
        <v>20908</v>
      </c>
      <c r="B46" s="6">
        <v>441.57021798561152</v>
      </c>
      <c r="C46" s="2">
        <f t="shared" si="14"/>
        <v>-5.8715818043239776E-2</v>
      </c>
      <c r="D46" s="4">
        <v>4.3374771582733818</v>
      </c>
      <c r="E46" s="2">
        <f t="shared" si="8"/>
        <v>9.8228480581421772E-3</v>
      </c>
      <c r="F46" s="1">
        <f t="shared" si="9"/>
        <v>-5.6684798248357815E-2</v>
      </c>
      <c r="G46" s="2">
        <f t="shared" si="10"/>
        <v>-1.2900024807739996E-2</v>
      </c>
      <c r="H46">
        <f t="shared" si="1"/>
        <v>286.8198907166817</v>
      </c>
      <c r="I46" s="1">
        <f t="shared" si="11"/>
        <v>154.75032726892982</v>
      </c>
      <c r="J46" s="6">
        <v>11.050537904676283</v>
      </c>
      <c r="K46" s="7">
        <f t="shared" si="12"/>
        <v>3.1303378208019254E-2</v>
      </c>
      <c r="L46" s="4">
        <v>353.0142284082736</v>
      </c>
      <c r="M46" s="1">
        <f t="shared" si="13"/>
        <v>1.2508567146900373</v>
      </c>
      <c r="N46" s="4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 spans="1:33" x14ac:dyDescent="0.3">
      <c r="A47" s="3">
        <v>20999</v>
      </c>
      <c r="B47" s="6">
        <v>471.7806085409253</v>
      </c>
      <c r="C47" s="2">
        <f t="shared" si="14"/>
        <v>6.8415824538914372E-2</v>
      </c>
      <c r="D47" s="4">
        <v>4.2911695729537369</v>
      </c>
      <c r="E47" s="2">
        <f t="shared" si="8"/>
        <v>9.0956887486855938E-3</v>
      </c>
      <c r="F47" s="1">
        <f t="shared" si="9"/>
        <v>-4.6307585319644851E-2</v>
      </c>
      <c r="G47" s="2">
        <f t="shared" si="10"/>
        <v>-1.067615658362997E-2</v>
      </c>
      <c r="H47">
        <f t="shared" si="1"/>
        <v>287.92000647697881</v>
      </c>
      <c r="I47" s="1">
        <f t="shared" si="11"/>
        <v>183.86060206394649</v>
      </c>
      <c r="J47" s="6">
        <v>8.892394750889661</v>
      </c>
      <c r="K47" s="7">
        <f t="shared" si="12"/>
        <v>2.5130647823938191E-2</v>
      </c>
      <c r="L47" s="4">
        <v>353.8466184074735</v>
      </c>
      <c r="M47" s="1">
        <f t="shared" si="13"/>
        <v>1.3332912736717026</v>
      </c>
      <c r="N47" s="4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spans="1:33" x14ac:dyDescent="0.3">
      <c r="A48" s="3">
        <v>21093</v>
      </c>
      <c r="B48" s="6">
        <v>433.27604098939929</v>
      </c>
      <c r="C48" s="2">
        <f t="shared" si="14"/>
        <v>-8.1615409481557544E-2</v>
      </c>
      <c r="D48" s="4">
        <v>4.3347307420494703</v>
      </c>
      <c r="E48" s="2">
        <f t="shared" si="8"/>
        <v>1.0004547521600729E-2</v>
      </c>
      <c r="F48" s="1">
        <f t="shared" si="9"/>
        <v>4.3561169095733376E-2</v>
      </c>
      <c r="G48" s="2">
        <f t="shared" si="10"/>
        <v>1.0151351130537778E-2</v>
      </c>
      <c r="H48">
        <f t="shared" si="1"/>
        <v>288.99723968272309</v>
      </c>
      <c r="I48" s="1">
        <f t="shared" si="11"/>
        <v>144.2788013066762</v>
      </c>
      <c r="J48" s="6">
        <v>6.4959388250883503</v>
      </c>
      <c r="K48" s="7">
        <f t="shared" si="12"/>
        <v>1.8375693225204156E-2</v>
      </c>
      <c r="L48" s="4">
        <v>353.5071436749119</v>
      </c>
      <c r="M48" s="1">
        <f t="shared" si="13"/>
        <v>1.2256500292617665</v>
      </c>
      <c r="N48" s="4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 spans="1:33" x14ac:dyDescent="0.3">
      <c r="A49" s="3">
        <v>21185</v>
      </c>
      <c r="B49" s="6">
        <v>395.91847394366198</v>
      </c>
      <c r="C49" s="2">
        <f t="shared" si="14"/>
        <v>-8.6221169673795339E-2</v>
      </c>
      <c r="D49" s="4">
        <v>4.3930948943661976</v>
      </c>
      <c r="E49" s="2">
        <f t="shared" si="8"/>
        <v>1.1095958343664766E-2</v>
      </c>
      <c r="F49" s="1">
        <f t="shared" si="9"/>
        <v>5.8364152316727314E-2</v>
      </c>
      <c r="G49" s="2">
        <f t="shared" si="10"/>
        <v>1.3464308578745143E-2</v>
      </c>
      <c r="H49">
        <f t="shared" si="1"/>
        <v>290.03635723275283</v>
      </c>
      <c r="I49" s="1">
        <f t="shared" si="11"/>
        <v>105.88211671090914</v>
      </c>
      <c r="J49" s="6">
        <v>6.9945924295774535</v>
      </c>
      <c r="K49" s="7">
        <f t="shared" si="12"/>
        <v>1.9710634059975609E-2</v>
      </c>
      <c r="L49" s="4">
        <v>354.86389774647915</v>
      </c>
      <c r="M49" s="1">
        <f t="shared" si="13"/>
        <v>1.11569104791413</v>
      </c>
      <c r="N49" s="4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spans="1:33" x14ac:dyDescent="0.3">
      <c r="A50" s="3">
        <v>21275</v>
      </c>
      <c r="B50" s="6">
        <v>407.65111875000002</v>
      </c>
      <c r="C50" s="2">
        <f t="shared" si="14"/>
        <v>2.9633991789955072E-2</v>
      </c>
      <c r="D50" s="4">
        <v>4.2836765625000002</v>
      </c>
      <c r="E50" s="2">
        <f t="shared" si="8"/>
        <v>1.0508192828306815E-2</v>
      </c>
      <c r="F50" s="1">
        <f t="shared" si="9"/>
        <v>-0.10941833186619743</v>
      </c>
      <c r="G50" s="2">
        <f t="shared" si="10"/>
        <v>-2.4906890130353854E-2</v>
      </c>
      <c r="H50">
        <f t="shared" si="1"/>
        <v>291.20442516032739</v>
      </c>
      <c r="I50" s="1">
        <f t="shared" si="11"/>
        <v>116.44669358967263</v>
      </c>
      <c r="J50" s="6">
        <v>8.4402949218750205</v>
      </c>
      <c r="K50" s="7">
        <f t="shared" si="12"/>
        <v>2.3836456279325718E-2</v>
      </c>
      <c r="L50" s="4">
        <v>354.09185085937526</v>
      </c>
      <c r="M50" s="1">
        <f t="shared" si="13"/>
        <v>1.1512581206278463</v>
      </c>
      <c r="N50" s="4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 spans="1:33" x14ac:dyDescent="0.3">
      <c r="A51" s="3">
        <v>21366</v>
      </c>
      <c r="B51" s="6">
        <v>431.70897923875441</v>
      </c>
      <c r="C51" s="2">
        <f t="shared" si="14"/>
        <v>5.9015808818393856E-2</v>
      </c>
      <c r="D51" s="4">
        <v>4.1723828719723191</v>
      </c>
      <c r="E51" s="2">
        <f t="shared" si="8"/>
        <v>9.6648044692737422E-3</v>
      </c>
      <c r="F51" s="1">
        <f t="shared" si="9"/>
        <v>-0.11129369052768112</v>
      </c>
      <c r="G51" s="2">
        <f t="shared" si="10"/>
        <v>-2.5980880886751434E-2</v>
      </c>
      <c r="H51">
        <f t="shared" si="1"/>
        <v>292.50574267371434</v>
      </c>
      <c r="I51" s="1">
        <f t="shared" si="11"/>
        <v>139.20323656504007</v>
      </c>
      <c r="J51" s="6">
        <v>6.6203416089965259</v>
      </c>
      <c r="K51" s="7">
        <f t="shared" si="12"/>
        <v>1.8632338816693707E-2</v>
      </c>
      <c r="L51" s="4">
        <v>355.314578278547</v>
      </c>
      <c r="M51" s="1">
        <f t="shared" si="13"/>
        <v>1.2150049720175524</v>
      </c>
      <c r="N51" s="4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spans="1:33" x14ac:dyDescent="0.3">
      <c r="A52" s="3">
        <v>21458</v>
      </c>
      <c r="B52" s="6">
        <v>472.32338823529415</v>
      </c>
      <c r="C52" s="2">
        <f t="shared" si="14"/>
        <v>9.4078212290502616E-2</v>
      </c>
      <c r="D52" s="4">
        <v>4.1723828719723191</v>
      </c>
      <c r="E52" s="2">
        <f t="shared" si="8"/>
        <v>8.8337418300653611E-3</v>
      </c>
      <c r="F52" s="1">
        <f t="shared" si="9"/>
        <v>0</v>
      </c>
      <c r="G52" s="2">
        <f t="shared" si="10"/>
        <v>0</v>
      </c>
      <c r="H52">
        <f t="shared" si="1"/>
        <v>293.83152074318861</v>
      </c>
      <c r="I52" s="1">
        <f t="shared" si="11"/>
        <v>178.49186749210554</v>
      </c>
      <c r="J52" s="6">
        <v>5.8787186418685167</v>
      </c>
      <c r="K52" s="7">
        <f t="shared" si="12"/>
        <v>1.6466034370946819E-2</v>
      </c>
      <c r="L52" s="4">
        <v>357.02091404844327</v>
      </c>
      <c r="M52" s="1">
        <f t="shared" si="13"/>
        <v>1.3229571984435784</v>
      </c>
      <c r="N52" s="4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spans="1:33" x14ac:dyDescent="0.3">
      <c r="A53" s="3">
        <v>21550</v>
      </c>
      <c r="B53" s="6">
        <v>516.02487820069211</v>
      </c>
      <c r="C53" s="2">
        <f t="shared" si="14"/>
        <v>9.2524509803921573E-2</v>
      </c>
      <c r="D53" s="4">
        <v>4.2206185121107271</v>
      </c>
      <c r="E53" s="2">
        <f t="shared" si="8"/>
        <v>8.1790988969900908E-3</v>
      </c>
      <c r="F53" s="1">
        <f t="shared" si="9"/>
        <v>4.8235640138408087E-2</v>
      </c>
      <c r="G53" s="2">
        <f t="shared" si="10"/>
        <v>1.156069364161838E-2</v>
      </c>
      <c r="H53">
        <f t="shared" si="1"/>
        <v>295.13398350787236</v>
      </c>
      <c r="I53" s="1">
        <f t="shared" si="11"/>
        <v>220.89089469281976</v>
      </c>
      <c r="J53" s="6">
        <v>6.9700499999999916</v>
      </c>
      <c r="K53" s="7">
        <f t="shared" si="12"/>
        <v>1.9373608988281943E-2</v>
      </c>
      <c r="L53" s="4">
        <v>359.77034553633251</v>
      </c>
      <c r="M53" s="1">
        <f t="shared" si="13"/>
        <v>1.4343174322258858</v>
      </c>
      <c r="N53" s="4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spans="1:33" x14ac:dyDescent="0.3">
      <c r="A54" s="3">
        <v>21640</v>
      </c>
      <c r="B54" s="6">
        <v>541.78271003460213</v>
      </c>
      <c r="C54" s="2">
        <f t="shared" si="14"/>
        <v>4.9915872125630978E-2</v>
      </c>
      <c r="D54" s="4">
        <v>4.2688541522491352</v>
      </c>
      <c r="E54" s="2">
        <f t="shared" si="8"/>
        <v>7.879273504273504E-3</v>
      </c>
      <c r="F54" s="1">
        <f t="shared" si="9"/>
        <v>4.8235640138408087E-2</v>
      </c>
      <c r="G54" s="2">
        <f t="shared" si="10"/>
        <v>1.1428571428571344E-2</v>
      </c>
      <c r="H54">
        <f t="shared" si="1"/>
        <v>296.41269271552147</v>
      </c>
      <c r="I54" s="1">
        <f t="shared" si="11"/>
        <v>245.37001731908066</v>
      </c>
      <c r="J54" s="6">
        <v>10.533457915224938</v>
      </c>
      <c r="K54" s="7">
        <f t="shared" si="12"/>
        <v>2.8777191728245836E-2</v>
      </c>
      <c r="L54" s="4">
        <v>366.03494929930827</v>
      </c>
      <c r="M54" s="1">
        <f t="shared" si="13"/>
        <v>1.4801392901735846</v>
      </c>
      <c r="N54" s="4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spans="1:33" x14ac:dyDescent="0.3">
      <c r="A55" s="3">
        <v>21731</v>
      </c>
      <c r="B55" s="6">
        <v>550.51418969072165</v>
      </c>
      <c r="C55" s="2">
        <f t="shared" si="14"/>
        <v>1.6116202112765654E-2</v>
      </c>
      <c r="D55" s="4">
        <v>4.2874190721649486</v>
      </c>
      <c r="E55" s="2">
        <f t="shared" si="8"/>
        <v>7.7880264531848247E-3</v>
      </c>
      <c r="F55" s="1">
        <f t="shared" si="9"/>
        <v>1.8564919915813327E-2</v>
      </c>
      <c r="G55" s="2">
        <f t="shared" si="10"/>
        <v>4.3489234472984251E-3</v>
      </c>
      <c r="H55">
        <f t="shared" si="1"/>
        <v>297.69687259639119</v>
      </c>
      <c r="I55" s="1">
        <f t="shared" si="11"/>
        <v>252.81731709433046</v>
      </c>
      <c r="J55" s="6">
        <v>9.3532801546391564</v>
      </c>
      <c r="K55" s="7">
        <f t="shared" si="12"/>
        <v>2.5376174988384074E-2</v>
      </c>
      <c r="L55" s="4">
        <v>368.58510626288688</v>
      </c>
      <c r="M55" s="1">
        <f t="shared" si="13"/>
        <v>1.4935877232599764</v>
      </c>
      <c r="N55" s="4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spans="1:33" x14ac:dyDescent="0.3">
      <c r="A56" s="3">
        <v>21823</v>
      </c>
      <c r="B56" s="6">
        <v>542.8550887372013</v>
      </c>
      <c r="C56" s="2">
        <f t="shared" si="14"/>
        <v>-1.3912631312597457E-2</v>
      </c>
      <c r="D56" s="4">
        <v>4.3057305460750861</v>
      </c>
      <c r="E56" s="2">
        <f t="shared" si="8"/>
        <v>7.931638913234007E-3</v>
      </c>
      <c r="F56" s="1">
        <f t="shared" si="9"/>
        <v>1.8311473910137543E-2</v>
      </c>
      <c r="G56" s="2">
        <f t="shared" si="10"/>
        <v>4.2709783209717855E-3</v>
      </c>
      <c r="H56">
        <f t="shared" si="1"/>
        <v>298.98687942743175</v>
      </c>
      <c r="I56" s="1">
        <f t="shared" si="11"/>
        <v>243.86820930976955</v>
      </c>
      <c r="J56" s="6">
        <v>6.0839258959044429</v>
      </c>
      <c r="K56" s="7">
        <f t="shared" si="12"/>
        <v>1.6539267422008383E-2</v>
      </c>
      <c r="L56" s="4">
        <v>367.8473623208194</v>
      </c>
      <c r="M56" s="1">
        <f t="shared" si="13"/>
        <v>1.4757618086812547</v>
      </c>
      <c r="N56" s="4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spans="1:33" x14ac:dyDescent="0.3">
      <c r="A57" s="3">
        <v>21915</v>
      </c>
      <c r="B57" s="6">
        <v>560.06959591836744</v>
      </c>
      <c r="C57" s="2">
        <f t="shared" si="14"/>
        <v>3.1711054272717254E-2</v>
      </c>
      <c r="D57" s="4">
        <v>4.3385005102040823</v>
      </c>
      <c r="E57" s="2">
        <f t="shared" si="8"/>
        <v>7.746359634270234E-3</v>
      </c>
      <c r="F57" s="1">
        <f t="shared" si="9"/>
        <v>3.2769964128996243E-2</v>
      </c>
      <c r="G57" s="2">
        <f t="shared" si="10"/>
        <v>7.6107791182771223E-3</v>
      </c>
      <c r="H57">
        <f t="shared" si="1"/>
        <v>300.26836424622212</v>
      </c>
      <c r="I57" s="1">
        <f t="shared" si="11"/>
        <v>259.80123167214532</v>
      </c>
      <c r="J57" s="6">
        <v>6.4721892857142773</v>
      </c>
      <c r="K57" s="7">
        <f t="shared" si="12"/>
        <v>1.7552657973921727E-2</v>
      </c>
      <c r="L57" s="4">
        <v>368.72986959183703</v>
      </c>
      <c r="M57" s="1">
        <f t="shared" si="13"/>
        <v>1.518915721523544</v>
      </c>
      <c r="N57" s="4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spans="1:33" x14ac:dyDescent="0.3">
      <c r="A58" s="3">
        <v>22006</v>
      </c>
      <c r="B58" s="6">
        <v>521.75802857142867</v>
      </c>
      <c r="C58" s="2">
        <f t="shared" si="14"/>
        <v>-6.8405011852353481E-2</v>
      </c>
      <c r="D58" s="4">
        <v>4.5992846938775518</v>
      </c>
      <c r="E58" s="2">
        <f t="shared" si="8"/>
        <v>8.8149763722282799E-3</v>
      </c>
      <c r="F58" s="1">
        <f t="shared" si="9"/>
        <v>0.26078418367346945</v>
      </c>
      <c r="G58" s="2">
        <f t="shared" si="10"/>
        <v>6.0109289617486406E-2</v>
      </c>
      <c r="H58">
        <f t="shared" si="1"/>
        <v>301.31315264697849</v>
      </c>
      <c r="I58" s="1">
        <f t="shared" si="11"/>
        <v>220.44487592445017</v>
      </c>
      <c r="J58" s="6">
        <v>10.354317474489823</v>
      </c>
      <c r="K58" s="7">
        <f t="shared" si="12"/>
        <v>2.764949243318704E-2</v>
      </c>
      <c r="L58" s="4">
        <v>374.48490237244926</v>
      </c>
      <c r="M58" s="1">
        <f t="shared" si="13"/>
        <v>1.3932685276922241</v>
      </c>
      <c r="N58" s="4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spans="1:33" x14ac:dyDescent="0.3">
      <c r="A59" s="3">
        <v>22097</v>
      </c>
      <c r="B59" s="6">
        <v>539.33116621621616</v>
      </c>
      <c r="C59" s="2">
        <f t="shared" si="14"/>
        <v>3.3680627192077317E-2</v>
      </c>
      <c r="D59" s="4">
        <v>4.5917559121621618</v>
      </c>
      <c r="E59" s="2">
        <f t="shared" si="8"/>
        <v>8.5137967167307031E-3</v>
      </c>
      <c r="F59" s="1">
        <f t="shared" si="9"/>
        <v>-7.5287817153899539E-3</v>
      </c>
      <c r="G59" s="2">
        <f t="shared" si="10"/>
        <v>-1.6369462245753308E-3</v>
      </c>
      <c r="H59">
        <f t="shared" si="1"/>
        <v>302.3851084687625</v>
      </c>
      <c r="I59" s="1">
        <f t="shared" si="11"/>
        <v>236.94605774745366</v>
      </c>
      <c r="J59" s="6">
        <v>7.9708173141891638</v>
      </c>
      <c r="K59" s="7">
        <f t="shared" si="12"/>
        <v>2.1236617323684235E-2</v>
      </c>
      <c r="L59" s="4">
        <v>375.33366038006784</v>
      </c>
      <c r="M59" s="1">
        <f t="shared" si="13"/>
        <v>1.4369379119103847</v>
      </c>
      <c r="N59" s="4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spans="1:33" x14ac:dyDescent="0.3">
      <c r="A60" s="3">
        <v>22189</v>
      </c>
      <c r="B60" s="6">
        <v>516.2546493243243</v>
      </c>
      <c r="C60" s="2">
        <f t="shared" si="14"/>
        <v>-4.2787286063569629E-2</v>
      </c>
      <c r="D60" s="4">
        <v>4.5917559121621618</v>
      </c>
      <c r="E60" s="2">
        <f t="shared" si="8"/>
        <v>8.8943623426382037E-3</v>
      </c>
      <c r="F60" s="1">
        <f t="shared" si="9"/>
        <v>0</v>
      </c>
      <c r="G60" s="2">
        <f t="shared" si="10"/>
        <v>0</v>
      </c>
      <c r="H60">
        <f t="shared" si="1"/>
        <v>303.47721358941635</v>
      </c>
      <c r="I60" s="1">
        <f t="shared" si="11"/>
        <v>212.77743573490795</v>
      </c>
      <c r="J60" s="6">
        <v>6.1164543496621739</v>
      </c>
      <c r="K60" s="7">
        <f t="shared" si="12"/>
        <v>1.6230114594918851E-2</v>
      </c>
      <c r="L60" s="4">
        <v>376.85835881756788</v>
      </c>
      <c r="M60" s="1">
        <f t="shared" si="13"/>
        <v>1.3698904037690094</v>
      </c>
      <c r="N60" s="4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spans="1:33" x14ac:dyDescent="0.3">
      <c r="A61" s="3">
        <v>22280</v>
      </c>
      <c r="B61" s="6">
        <v>531.40783892617446</v>
      </c>
      <c r="C61" s="2">
        <f t="shared" si="14"/>
        <v>2.9352161034641888E-2</v>
      </c>
      <c r="D61" s="4">
        <v>4.5609387583892618</v>
      </c>
      <c r="E61" s="2">
        <f t="shared" si="8"/>
        <v>8.5827464788732401E-3</v>
      </c>
      <c r="F61" s="1">
        <f t="shared" si="9"/>
        <v>-3.0817153772900063E-2</v>
      </c>
      <c r="G61" s="2">
        <f t="shared" si="10"/>
        <v>-6.7114093959730337E-3</v>
      </c>
      <c r="H61">
        <f t="shared" si="1"/>
        <v>304.62066390429607</v>
      </c>
      <c r="I61" s="1">
        <f t="shared" si="11"/>
        <v>226.7871750218784</v>
      </c>
      <c r="J61" s="6">
        <v>6.385314261744953</v>
      </c>
      <c r="K61" s="7">
        <f t="shared" si="12"/>
        <v>1.6975289450448273E-2</v>
      </c>
      <c r="L61" s="4">
        <v>376.15348359060431</v>
      </c>
      <c r="M61" s="1">
        <f t="shared" si="13"/>
        <v>1.4127420377808995</v>
      </c>
      <c r="N61" s="4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spans="1:33" x14ac:dyDescent="0.3">
      <c r="A62" s="3">
        <v>22371</v>
      </c>
      <c r="B62" s="6">
        <v>599.89208859060409</v>
      </c>
      <c r="C62" s="2">
        <f t="shared" si="14"/>
        <v>0.12887323943661988</v>
      </c>
      <c r="D62" s="4">
        <v>4.5375493288590611</v>
      </c>
      <c r="E62" s="2">
        <f t="shared" si="8"/>
        <v>7.5639426076107305E-3</v>
      </c>
      <c r="F62" s="1">
        <f t="shared" si="9"/>
        <v>-2.3389429530200623E-2</v>
      </c>
      <c r="G62" s="2">
        <f t="shared" si="10"/>
        <v>-5.128205128204999E-3</v>
      </c>
      <c r="H62">
        <f t="shared" si="1"/>
        <v>305.80899681257449</v>
      </c>
      <c r="I62" s="1">
        <f t="shared" si="11"/>
        <v>294.0830917780296</v>
      </c>
      <c r="J62" s="6">
        <v>8.5312944211409683</v>
      </c>
      <c r="K62" s="7">
        <f t="shared" si="12"/>
        <v>2.2442079745523175E-2</v>
      </c>
      <c r="L62" s="4">
        <v>380.14722868288624</v>
      </c>
      <c r="M62" s="1">
        <f t="shared" si="13"/>
        <v>1.5780519844089831</v>
      </c>
      <c r="N62" s="4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spans="1:33" x14ac:dyDescent="0.3">
      <c r="A63" s="3">
        <v>22462</v>
      </c>
      <c r="B63" s="6">
        <v>613.92574630872491</v>
      </c>
      <c r="C63" s="2">
        <f t="shared" si="14"/>
        <v>2.3393636930754802E-2</v>
      </c>
      <c r="D63" s="4">
        <v>4.5375493288590611</v>
      </c>
      <c r="E63" s="2">
        <f t="shared" si="8"/>
        <v>7.391039317281317E-3</v>
      </c>
      <c r="F63" s="1">
        <f t="shared" si="9"/>
        <v>0</v>
      </c>
      <c r="G63" s="2">
        <f t="shared" si="10"/>
        <v>0</v>
      </c>
      <c r="H63">
        <f t="shared" si="1"/>
        <v>307.01966653216476</v>
      </c>
      <c r="I63" s="1">
        <f t="shared" si="11"/>
        <v>306.90607977656015</v>
      </c>
      <c r="J63" s="6">
        <v>7.355975587248297</v>
      </c>
      <c r="K63" s="7">
        <f t="shared" si="12"/>
        <v>1.9207925024964115E-2</v>
      </c>
      <c r="L63" s="4">
        <v>382.96565494127543</v>
      </c>
      <c r="M63" s="1">
        <f t="shared" si="13"/>
        <v>1.6030830399213352</v>
      </c>
      <c r="N63" s="4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spans="1:33" x14ac:dyDescent="0.3">
      <c r="A64" s="3">
        <v>22553</v>
      </c>
      <c r="B64" s="6">
        <v>625.07408400000008</v>
      </c>
      <c r="C64" s="2">
        <f t="shared" si="14"/>
        <v>1.815909783602554E-2</v>
      </c>
      <c r="D64" s="4">
        <v>4.5537660000000004</v>
      </c>
      <c r="E64" s="2">
        <f t="shared" si="8"/>
        <v>7.2851620576865894E-3</v>
      </c>
      <c r="F64" s="1">
        <f t="shared" si="9"/>
        <v>1.6216671140939276E-2</v>
      </c>
      <c r="G64" s="2">
        <f t="shared" si="10"/>
        <v>3.5738831615119704E-3</v>
      </c>
      <c r="H64">
        <f t="shared" si="1"/>
        <v>308.23687625166059</v>
      </c>
      <c r="I64" s="1">
        <f t="shared" si="11"/>
        <v>316.83720774833949</v>
      </c>
      <c r="J64" s="6">
        <v>6.220769625000008</v>
      </c>
      <c r="K64" s="7">
        <f t="shared" si="12"/>
        <v>1.6281346532726882E-2</v>
      </c>
      <c r="L64" s="4">
        <v>382.0795542000003</v>
      </c>
      <c r="M64" s="1">
        <f t="shared" si="13"/>
        <v>1.6359788874565211</v>
      </c>
      <c r="N64" s="4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spans="1:33" x14ac:dyDescent="0.3">
      <c r="A65" s="3">
        <v>22644</v>
      </c>
      <c r="B65" s="6">
        <v>666.70851600000003</v>
      </c>
      <c r="C65" s="2">
        <f t="shared" si="14"/>
        <v>6.6607195955991516E-2</v>
      </c>
      <c r="D65" s="4">
        <v>4.6931670000000008</v>
      </c>
      <c r="E65" s="2">
        <f t="shared" si="8"/>
        <v>7.0393086144410382E-3</v>
      </c>
      <c r="F65" s="1">
        <f t="shared" si="9"/>
        <v>0.13940100000000033</v>
      </c>
      <c r="G65" s="2">
        <f t="shared" si="10"/>
        <v>3.0612244897959329E-2</v>
      </c>
      <c r="H65">
        <f t="shared" si="1"/>
        <v>309.33756457302718</v>
      </c>
      <c r="I65" s="1">
        <f t="shared" si="11"/>
        <v>357.37095142697285</v>
      </c>
      <c r="J65" s="6">
        <v>7.6438214999999881</v>
      </c>
      <c r="K65" s="7">
        <f t="shared" si="12"/>
        <v>1.9852524106636373E-2</v>
      </c>
      <c r="L65" s="4">
        <v>385.03020870000023</v>
      </c>
      <c r="M65" s="1">
        <f t="shared" si="13"/>
        <v>1.7315745646323351</v>
      </c>
      <c r="N65" s="4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spans="1:33" x14ac:dyDescent="0.3">
      <c r="A66" s="3">
        <v>22735</v>
      </c>
      <c r="B66" s="6">
        <v>651.06287641196013</v>
      </c>
      <c r="C66" s="2">
        <f t="shared" si="14"/>
        <v>-2.3466986265464063E-2</v>
      </c>
      <c r="D66" s="4">
        <v>4.7238877076411958</v>
      </c>
      <c r="E66" s="2">
        <f t="shared" si="8"/>
        <v>7.2556551429790866E-3</v>
      </c>
      <c r="F66" s="1">
        <f t="shared" si="9"/>
        <v>3.0720707641195055E-2</v>
      </c>
      <c r="G66" s="2">
        <f t="shared" si="10"/>
        <v>6.5458373079831933E-3</v>
      </c>
      <c r="H66">
        <f t="shared" ref="H66:H129" si="15">(H67+D67)/POWER(1+2.23336489918119%+5.5%,0.25)</f>
        <v>310.42822156358983</v>
      </c>
      <c r="I66" s="1">
        <f t="shared" si="11"/>
        <v>340.6346548483703</v>
      </c>
      <c r="J66" s="6">
        <v>10.113519393687742</v>
      </c>
      <c r="K66" s="7">
        <f t="shared" si="12"/>
        <v>2.5989366228403012E-2</v>
      </c>
      <c r="L66" s="4">
        <v>389.14067025747534</v>
      </c>
      <c r="M66" s="1">
        <f t="shared" si="13"/>
        <v>1.6730784679514061</v>
      </c>
      <c r="N66" s="4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spans="1:33" x14ac:dyDescent="0.3">
      <c r="A67" s="3">
        <v>22826</v>
      </c>
      <c r="B67" s="6">
        <v>513.56805496688753</v>
      </c>
      <c r="C67" s="2">
        <f t="shared" si="14"/>
        <v>-0.21118516571366097</v>
      </c>
      <c r="D67" s="4">
        <v>4.7544049668874173</v>
      </c>
      <c r="E67" s="2">
        <f t="shared" si="8"/>
        <v>9.2575948229372627E-3</v>
      </c>
      <c r="F67" s="1">
        <f t="shared" si="9"/>
        <v>3.0517259246221506E-2</v>
      </c>
      <c r="G67" s="2">
        <f t="shared" si="10"/>
        <v>6.460199974029468E-3</v>
      </c>
      <c r="H67">
        <f t="shared" si="15"/>
        <v>311.50886211520202</v>
      </c>
      <c r="I67" s="1">
        <f t="shared" si="11"/>
        <v>202.05919285168551</v>
      </c>
      <c r="J67" s="6">
        <v>8.1817308774834192</v>
      </c>
      <c r="K67" s="7">
        <f t="shared" si="12"/>
        <v>2.0910198219241435E-2</v>
      </c>
      <c r="L67" s="4">
        <v>391.27945090231816</v>
      </c>
      <c r="M67" s="1">
        <f t="shared" si="13"/>
        <v>1.3125352066983409</v>
      </c>
      <c r="N67" s="4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spans="1:33" x14ac:dyDescent="0.3">
      <c r="A68" s="3">
        <v>22917</v>
      </c>
      <c r="B68" s="6">
        <v>531.92486842105268</v>
      </c>
      <c r="C68" s="2">
        <f t="shared" si="14"/>
        <v>3.5743682412934907E-2</v>
      </c>
      <c r="D68" s="4">
        <v>4.7689815789473693</v>
      </c>
      <c r="E68" s="2">
        <f t="shared" si="8"/>
        <v>8.9655172413793116E-3</v>
      </c>
      <c r="F68" s="1">
        <f t="shared" si="9"/>
        <v>1.4576612059951977E-2</v>
      </c>
      <c r="G68" s="2">
        <f t="shared" si="10"/>
        <v>3.0659172202351925E-3</v>
      </c>
      <c r="H68">
        <f t="shared" si="15"/>
        <v>312.5952385984271</v>
      </c>
      <c r="I68" s="1">
        <f t="shared" si="11"/>
        <v>219.32962982262558</v>
      </c>
      <c r="J68" s="6">
        <v>6.6891844983552673</v>
      </c>
      <c r="K68" s="7">
        <f t="shared" si="12"/>
        <v>1.7124292724156553E-2</v>
      </c>
      <c r="L68" s="4">
        <v>390.62544690789497</v>
      </c>
      <c r="M68" s="1">
        <f t="shared" si="13"/>
        <v>1.3617261052285581</v>
      </c>
      <c r="N68" s="4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spans="1:33" x14ac:dyDescent="0.3">
      <c r="A69" s="3">
        <v>23011</v>
      </c>
      <c r="B69" s="6">
        <v>574.47885789473696</v>
      </c>
      <c r="C69" s="2">
        <f t="shared" si="14"/>
        <v>8.0000000000000071E-2</v>
      </c>
      <c r="D69" s="4">
        <v>4.8836205592105264</v>
      </c>
      <c r="E69" s="2">
        <f t="shared" si="8"/>
        <v>8.5009578544061291E-3</v>
      </c>
      <c r="F69" s="1">
        <f t="shared" si="9"/>
        <v>0.11463898026315711</v>
      </c>
      <c r="G69" s="2">
        <f t="shared" si="10"/>
        <v>2.4038461538461453E-2</v>
      </c>
      <c r="H69">
        <f t="shared" si="15"/>
        <v>313.58739646200547</v>
      </c>
      <c r="I69" s="1">
        <f t="shared" si="11"/>
        <v>260.89146143273149</v>
      </c>
      <c r="J69" s="6">
        <v>8.8272014802631436</v>
      </c>
      <c r="K69" s="7">
        <f t="shared" si="12"/>
        <v>2.2371754642865397E-2</v>
      </c>
      <c r="L69" s="4">
        <v>394.56902782894758</v>
      </c>
      <c r="M69" s="1">
        <f t="shared" si="13"/>
        <v>1.4559654138484062</v>
      </c>
      <c r="N69" s="4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spans="1:33" x14ac:dyDescent="0.3">
      <c r="A70" s="3">
        <v>23099</v>
      </c>
      <c r="B70" s="6">
        <v>600.29269967213122</v>
      </c>
      <c r="C70" s="2">
        <f t="shared" si="14"/>
        <v>4.4934363419383061E-2</v>
      </c>
      <c r="D70" s="4">
        <v>4.9133139344262293</v>
      </c>
      <c r="E70" s="2">
        <f t="shared" si="8"/>
        <v>8.1848637125019018E-3</v>
      </c>
      <c r="F70" s="1">
        <f t="shared" si="9"/>
        <v>2.9693375215702922E-2</v>
      </c>
      <c r="G70" s="2">
        <f t="shared" si="10"/>
        <v>6.0801970291695095E-3</v>
      </c>
      <c r="H70">
        <f t="shared" si="15"/>
        <v>314.56851030597875</v>
      </c>
      <c r="I70" s="1">
        <f t="shared" si="11"/>
        <v>285.72418936615247</v>
      </c>
      <c r="J70" s="6">
        <v>10.346525040983643</v>
      </c>
      <c r="K70" s="7">
        <f t="shared" si="12"/>
        <v>2.5950094429112329E-2</v>
      </c>
      <c r="L70" s="4">
        <v>398.70856999180347</v>
      </c>
      <c r="M70" s="1">
        <f t="shared" si="13"/>
        <v>1.5055926680594598</v>
      </c>
      <c r="N70" s="4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spans="1:33" x14ac:dyDescent="0.3">
      <c r="A71" s="3">
        <v>23190</v>
      </c>
      <c r="B71" s="6">
        <v>638.78458235294124</v>
      </c>
      <c r="C71" s="2">
        <f t="shared" si="14"/>
        <v>6.412185705712159E-2</v>
      </c>
      <c r="D71" s="4">
        <v>5.0111470588235294</v>
      </c>
      <c r="E71" s="2">
        <f t="shared" si="8"/>
        <v>7.8448152902581645E-3</v>
      </c>
      <c r="F71" s="1">
        <f t="shared" si="9"/>
        <v>9.7833124397300075E-2</v>
      </c>
      <c r="G71" s="2">
        <f t="shared" si="10"/>
        <v>1.9911840705274297E-2</v>
      </c>
      <c r="H71">
        <f t="shared" si="15"/>
        <v>315.47023278935308</v>
      </c>
      <c r="I71" s="1">
        <f t="shared" si="11"/>
        <v>323.31434956358817</v>
      </c>
      <c r="J71" s="6">
        <v>9.259233088235268</v>
      </c>
      <c r="K71" s="7">
        <f t="shared" si="12"/>
        <v>2.3052777533607925E-2</v>
      </c>
      <c r="L71" s="4">
        <v>401.6536868382355</v>
      </c>
      <c r="M71" s="1">
        <f t="shared" si="13"/>
        <v>1.5903864530196863</v>
      </c>
      <c r="N71" s="4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spans="1:33" x14ac:dyDescent="0.3">
      <c r="A72" s="3">
        <v>23284</v>
      </c>
      <c r="B72" s="6">
        <v>661.58715635179146</v>
      </c>
      <c r="C72" s="2">
        <f t="shared" si="14"/>
        <v>3.5696813337068534E-2</v>
      </c>
      <c r="D72" s="4">
        <v>5.0175278501628666</v>
      </c>
      <c r="E72" s="2">
        <f t="shared" si="8"/>
        <v>7.5840768702814011E-3</v>
      </c>
      <c r="F72" s="1">
        <f t="shared" si="9"/>
        <v>6.3807913393372218E-3</v>
      </c>
      <c r="G72" s="2">
        <f t="shared" si="10"/>
        <v>1.2733195143619369E-3</v>
      </c>
      <c r="H72">
        <f t="shared" si="15"/>
        <v>316.38252394464575</v>
      </c>
      <c r="I72" s="1">
        <f t="shared" si="11"/>
        <v>345.20463240714571</v>
      </c>
      <c r="J72" s="6">
        <v>7.7135976791531045</v>
      </c>
      <c r="K72" s="7">
        <f t="shared" si="12"/>
        <v>1.9138472977997107E-2</v>
      </c>
      <c r="L72" s="4">
        <v>403.04143846905561</v>
      </c>
      <c r="M72" s="1">
        <f t="shared" si="13"/>
        <v>1.6414866889737598</v>
      </c>
      <c r="N72" s="4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spans="1:33" x14ac:dyDescent="0.3">
      <c r="A73" s="3">
        <v>23376</v>
      </c>
      <c r="B73" s="6">
        <v>669.21502718446607</v>
      </c>
      <c r="C73" s="2">
        <f t="shared" si="14"/>
        <v>1.1529653741673584E-2</v>
      </c>
      <c r="D73" s="4">
        <v>5.1429495145631066</v>
      </c>
      <c r="E73" s="2">
        <f t="shared" si="8"/>
        <v>7.6850478630173915E-3</v>
      </c>
      <c r="F73" s="1">
        <f t="shared" si="9"/>
        <v>0.12542166440023994</v>
      </c>
      <c r="G73" s="2">
        <f t="shared" si="10"/>
        <v>2.4996705179457734E-2</v>
      </c>
      <c r="H73">
        <f t="shared" si="15"/>
        <v>317.18654155561069</v>
      </c>
      <c r="I73" s="1">
        <f t="shared" si="11"/>
        <v>352.02848562885538</v>
      </c>
      <c r="J73" s="6">
        <v>9.225729611650463</v>
      </c>
      <c r="K73" s="7">
        <f t="shared" si="12"/>
        <v>2.2806861017553966E-2</v>
      </c>
      <c r="L73" s="4">
        <v>404.51553611650507</v>
      </c>
      <c r="M73" s="1">
        <f t="shared" si="13"/>
        <v>1.654361742466486</v>
      </c>
      <c r="N73" s="4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spans="1:33" x14ac:dyDescent="0.3">
      <c r="A74" s="3">
        <v>23467</v>
      </c>
      <c r="B74" s="6">
        <v>710.99021359223309</v>
      </c>
      <c r="C74" s="2">
        <f t="shared" si="14"/>
        <v>6.2424160711878063E-2</v>
      </c>
      <c r="D74" s="4">
        <v>5.2557334951456323</v>
      </c>
      <c r="E74" s="2">
        <f t="shared" si="8"/>
        <v>7.3921319796954321E-3</v>
      </c>
      <c r="F74" s="1">
        <f t="shared" si="9"/>
        <v>0.1127839805825257</v>
      </c>
      <c r="G74" s="2">
        <f t="shared" si="10"/>
        <v>2.1929824561403688E-2</v>
      </c>
      <c r="H74">
        <f t="shared" si="15"/>
        <v>317.89288811398018</v>
      </c>
      <c r="I74" s="1">
        <f t="shared" si="11"/>
        <v>393.09732547825291</v>
      </c>
      <c r="J74" s="6">
        <v>11.656224393203919</v>
      </c>
      <c r="K74" s="7">
        <f t="shared" si="12"/>
        <v>2.8366438948342138E-2</v>
      </c>
      <c r="L74" s="4">
        <v>410.91602701456333</v>
      </c>
      <c r="M74" s="1">
        <f t="shared" si="13"/>
        <v>1.7302567114692629</v>
      </c>
      <c r="N74" s="4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spans="1:33" x14ac:dyDescent="0.3">
      <c r="A75" s="3">
        <v>23558</v>
      </c>
      <c r="B75" s="6">
        <v>721.64749935483871</v>
      </c>
      <c r="C75" s="2">
        <f t="shared" si="14"/>
        <v>1.498935647617472E-2</v>
      </c>
      <c r="D75" s="4">
        <v>5.3511996774193546</v>
      </c>
      <c r="E75" s="2">
        <f t="shared" si="8"/>
        <v>7.4152542372881349E-3</v>
      </c>
      <c r="F75" s="1">
        <f t="shared" si="9"/>
        <v>9.5466182273722389E-2</v>
      </c>
      <c r="G75" s="2">
        <f t="shared" si="10"/>
        <v>1.8164197701785678E-2</v>
      </c>
      <c r="H75">
        <f t="shared" si="15"/>
        <v>318.51704551849548</v>
      </c>
      <c r="I75" s="1">
        <f t="shared" si="11"/>
        <v>403.13045383634324</v>
      </c>
      <c r="J75" s="6">
        <v>10.488801048387076</v>
      </c>
      <c r="K75" s="7">
        <f t="shared" si="12"/>
        <v>2.5290789869588371E-2</v>
      </c>
      <c r="L75" s="4">
        <v>414.72809281451634</v>
      </c>
      <c r="M75" s="1">
        <f t="shared" si="13"/>
        <v>1.7400497141571489</v>
      </c>
      <c r="N75" s="4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spans="1:33" x14ac:dyDescent="0.3">
      <c r="A76" s="3">
        <v>23650</v>
      </c>
      <c r="B76" s="6">
        <v>747.74517106109329</v>
      </c>
      <c r="C76" s="2">
        <f t="shared" si="14"/>
        <v>3.6164015990613363E-2</v>
      </c>
      <c r="D76" s="4">
        <v>5.4684636655948555</v>
      </c>
      <c r="E76" s="2">
        <f t="shared" si="8"/>
        <v>7.3132717899532431E-3</v>
      </c>
      <c r="F76" s="1">
        <f t="shared" si="9"/>
        <v>0.11726398817550088</v>
      </c>
      <c r="G76" s="2">
        <f t="shared" si="10"/>
        <v>2.1913588586560007E-2</v>
      </c>
      <c r="H76">
        <f t="shared" si="15"/>
        <v>319.03567107325915</v>
      </c>
      <c r="I76" s="1">
        <f t="shared" si="11"/>
        <v>428.70949998783414</v>
      </c>
      <c r="J76" s="6">
        <v>8.8694446543408425</v>
      </c>
      <c r="K76" s="7">
        <f t="shared" si="12"/>
        <v>2.1280085174112236E-2</v>
      </c>
      <c r="L76" s="4">
        <v>416.79554295819958</v>
      </c>
      <c r="M76" s="1">
        <f t="shared" si="13"/>
        <v>1.7940335104209226</v>
      </c>
      <c r="N76" s="4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spans="1:33" x14ac:dyDescent="0.3">
      <c r="A77" s="3">
        <v>23742</v>
      </c>
      <c r="B77" s="6">
        <v>750.26333076923072</v>
      </c>
      <c r="C77" s="2">
        <f t="shared" si="14"/>
        <v>3.3676709734735688E-3</v>
      </c>
      <c r="D77" s="4">
        <v>5.5849759615384622</v>
      </c>
      <c r="E77" s="2">
        <f t="shared" si="8"/>
        <v>7.4440209623630313E-3</v>
      </c>
      <c r="F77" s="1">
        <f t="shared" si="9"/>
        <v>0.11651229594360668</v>
      </c>
      <c r="G77" s="2">
        <f t="shared" si="10"/>
        <v>2.1306221101303091E-2</v>
      </c>
      <c r="H77">
        <f t="shared" si="15"/>
        <v>319.44753281339916</v>
      </c>
      <c r="I77" s="1">
        <f t="shared" si="11"/>
        <v>430.81579795583156</v>
      </c>
      <c r="J77" s="6">
        <v>9.8518975961538242</v>
      </c>
      <c r="K77" s="7">
        <f t="shared" si="12"/>
        <v>2.3472179346611107E-2</v>
      </c>
      <c r="L77" s="4">
        <v>419.72658144230792</v>
      </c>
      <c r="M77" s="1">
        <f t="shared" si="13"/>
        <v>1.787504923302923</v>
      </c>
      <c r="N77" s="4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spans="1:33" x14ac:dyDescent="0.3">
      <c r="A78" s="3">
        <v>23832</v>
      </c>
      <c r="B78" s="6">
        <v>773.43059616613425</v>
      </c>
      <c r="C78" s="2">
        <f t="shared" si="14"/>
        <v>3.0878845395723387E-2</v>
      </c>
      <c r="D78" s="4">
        <v>5.6784752396166134</v>
      </c>
      <c r="E78" s="2">
        <f t="shared" si="8"/>
        <v>7.3419325118046748E-3</v>
      </c>
      <c r="F78" s="1">
        <f t="shared" si="9"/>
        <v>9.3499278078151171E-2</v>
      </c>
      <c r="G78" s="2">
        <f t="shared" si="10"/>
        <v>1.6741214057507836E-2</v>
      </c>
      <c r="H78">
        <f t="shared" si="15"/>
        <v>319.77363694272617</v>
      </c>
      <c r="I78" s="1">
        <f t="shared" si="11"/>
        <v>453.65695922340808</v>
      </c>
      <c r="J78" s="6">
        <v>12.665226637380226</v>
      </c>
      <c r="K78" s="7">
        <f t="shared" si="12"/>
        <v>2.9774447111420622E-2</v>
      </c>
      <c r="L78" s="4">
        <v>425.37235334664564</v>
      </c>
      <c r="M78" s="1">
        <f t="shared" si="13"/>
        <v>1.818243687162828</v>
      </c>
      <c r="N78" s="4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spans="1:33" x14ac:dyDescent="0.3">
      <c r="A79" s="3">
        <v>23923</v>
      </c>
      <c r="B79" s="6">
        <v>750.29500253164554</v>
      </c>
      <c r="C79" s="2">
        <f t="shared" si="14"/>
        <v>-2.9912953727420311E-2</v>
      </c>
      <c r="D79" s="4">
        <v>5.7569083860759491</v>
      </c>
      <c r="E79" s="2">
        <f t="shared" si="8"/>
        <v>7.6728598306679214E-3</v>
      </c>
      <c r="F79" s="1">
        <f t="shared" si="9"/>
        <v>7.8433146459335745E-2</v>
      </c>
      <c r="G79" s="2">
        <f t="shared" si="10"/>
        <v>1.3812360387192912E-2</v>
      </c>
      <c r="H79">
        <f t="shared" si="15"/>
        <v>320.02743762742574</v>
      </c>
      <c r="I79" s="1">
        <f t="shared" si="11"/>
        <v>430.2675649042198</v>
      </c>
      <c r="J79" s="6">
        <v>11.701302294303778</v>
      </c>
      <c r="K79" s="7">
        <f t="shared" si="12"/>
        <v>2.7385662921464264E-2</v>
      </c>
      <c r="L79" s="4">
        <v>427.27840212816471</v>
      </c>
      <c r="M79" s="1">
        <f t="shared" si="13"/>
        <v>1.7559862581272949</v>
      </c>
      <c r="N79" s="4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spans="1:33" x14ac:dyDescent="0.3">
      <c r="A80" s="3">
        <v>24015</v>
      </c>
      <c r="B80" s="6">
        <v>788.5861632911392</v>
      </c>
      <c r="C80" s="2">
        <f t="shared" si="14"/>
        <v>5.1034807149576755E-2</v>
      </c>
      <c r="D80" s="4">
        <v>5.8671939873417722</v>
      </c>
      <c r="E80" s="2">
        <f t="shared" si="8"/>
        <v>7.440143208771538E-3</v>
      </c>
      <c r="F80" s="1">
        <f t="shared" si="9"/>
        <v>0.1102856012658231</v>
      </c>
      <c r="G80" s="2">
        <f t="shared" si="10"/>
        <v>1.9157088122605526E-2</v>
      </c>
      <c r="H80">
        <f t="shared" si="15"/>
        <v>320.1757233420231</v>
      </c>
      <c r="I80" s="1">
        <f t="shared" si="11"/>
        <v>468.4104399491161</v>
      </c>
      <c r="J80" s="6">
        <v>9.9643040743671012</v>
      </c>
      <c r="K80" s="7">
        <f t="shared" si="12"/>
        <v>2.3098909864397783E-2</v>
      </c>
      <c r="L80" s="4">
        <v>431.3755122151901</v>
      </c>
      <c r="M80" s="1">
        <f t="shared" si="13"/>
        <v>1.8280735483607049</v>
      </c>
      <c r="N80" s="4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spans="1:33" x14ac:dyDescent="0.3">
      <c r="A81" s="3">
        <v>24107</v>
      </c>
      <c r="B81" s="6">
        <v>804.2297943396228</v>
      </c>
      <c r="C81" s="2">
        <f t="shared" si="14"/>
        <v>1.9837567252252386E-2</v>
      </c>
      <c r="D81" s="4">
        <v>5.961803773584907</v>
      </c>
      <c r="E81" s="2">
        <f t="shared" si="8"/>
        <v>7.4130600675896656E-3</v>
      </c>
      <c r="F81" s="1">
        <f t="shared" si="9"/>
        <v>9.4609786243134764E-2</v>
      </c>
      <c r="G81" s="2">
        <f t="shared" si="10"/>
        <v>1.612521870714545E-2</v>
      </c>
      <c r="H81">
        <f t="shared" si="15"/>
        <v>320.23218656171974</v>
      </c>
      <c r="I81" s="1">
        <f t="shared" si="11"/>
        <v>483.99760777790306</v>
      </c>
      <c r="J81" s="6">
        <v>11.507158018867903</v>
      </c>
      <c r="K81" s="7">
        <f t="shared" si="12"/>
        <v>2.650149922767053E-2</v>
      </c>
      <c r="L81" s="4">
        <v>434.20781292452853</v>
      </c>
      <c r="M81" s="1">
        <f t="shared" si="13"/>
        <v>1.8521771612603601</v>
      </c>
      <c r="N81" s="4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spans="1:33" x14ac:dyDescent="0.3">
      <c r="A82" s="3">
        <v>24197</v>
      </c>
      <c r="B82" s="6">
        <v>771.96017943925233</v>
      </c>
      <c r="C82" s="2">
        <f t="shared" si="14"/>
        <v>-4.0124868697345439E-2</v>
      </c>
      <c r="D82" s="4">
        <v>6.0363672897196263</v>
      </c>
      <c r="E82" s="2">
        <f t="shared" si="8"/>
        <v>7.8195319531953206E-3</v>
      </c>
      <c r="F82" s="1">
        <f t="shared" si="9"/>
        <v>7.4563516134719343E-2</v>
      </c>
      <c r="G82" s="2">
        <f t="shared" si="10"/>
        <v>1.2506871907641326E-2</v>
      </c>
      <c r="H82">
        <f t="shared" si="15"/>
        <v>320.2151475910058</v>
      </c>
      <c r="I82" s="1">
        <f t="shared" si="11"/>
        <v>451.74503184824653</v>
      </c>
      <c r="J82" s="6">
        <v>13.652395443925263</v>
      </c>
      <c r="K82" s="7">
        <f t="shared" si="12"/>
        <v>3.1186526428566161E-2</v>
      </c>
      <c r="L82" s="4">
        <v>437.76582413551432</v>
      </c>
      <c r="M82" s="1">
        <f t="shared" si="13"/>
        <v>1.7634089663433505</v>
      </c>
      <c r="N82" s="4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spans="1:33" x14ac:dyDescent="0.3">
      <c r="A83" s="3">
        <v>24288</v>
      </c>
      <c r="B83" s="6">
        <v>740.54630000000009</v>
      </c>
      <c r="C83" s="2">
        <f t="shared" si="14"/>
        <v>-4.0693652698603033E-2</v>
      </c>
      <c r="D83" s="4">
        <v>6.0880375000000004</v>
      </c>
      <c r="E83" s="2">
        <f t="shared" si="8"/>
        <v>8.221008598652102E-3</v>
      </c>
      <c r="F83" s="1">
        <f t="shared" si="9"/>
        <v>5.1670210280374107E-2</v>
      </c>
      <c r="G83" s="2">
        <f t="shared" si="10"/>
        <v>8.5598188116173812E-3</v>
      </c>
      <c r="H83">
        <f t="shared" si="15"/>
        <v>320.1461181325277</v>
      </c>
      <c r="I83" s="1">
        <f t="shared" si="11"/>
        <v>420.40018186747238</v>
      </c>
      <c r="J83" s="6">
        <v>12.444981249999984</v>
      </c>
      <c r="K83" s="7">
        <f t="shared" si="12"/>
        <v>2.8279589078261329E-2</v>
      </c>
      <c r="L83" s="4">
        <v>440.06938062500024</v>
      </c>
      <c r="M83" s="1">
        <f t="shared" si="13"/>
        <v>1.6827944242524966</v>
      </c>
      <c r="N83" s="4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spans="1:33" x14ac:dyDescent="0.3">
      <c r="A84" s="3">
        <v>24380</v>
      </c>
      <c r="B84" s="6">
        <v>663.41234311926598</v>
      </c>
      <c r="C84" s="2">
        <f t="shared" si="14"/>
        <v>-0.10415818279118283</v>
      </c>
      <c r="D84" s="4">
        <v>6.1600747706422014</v>
      </c>
      <c r="E84" s="2">
        <f t="shared" si="8"/>
        <v>9.2854388896028792E-3</v>
      </c>
      <c r="F84" s="1">
        <f t="shared" si="9"/>
        <v>7.2037270642201001E-2</v>
      </c>
      <c r="G84" s="2">
        <f t="shared" si="10"/>
        <v>1.1832593120886914E-2</v>
      </c>
      <c r="H84">
        <f t="shared" si="15"/>
        <v>320.00375387307878</v>
      </c>
      <c r="I84" s="1">
        <f t="shared" si="11"/>
        <v>343.4085892461872</v>
      </c>
      <c r="J84" s="6">
        <v>10.055416169724788</v>
      </c>
      <c r="K84" s="7">
        <f t="shared" si="12"/>
        <v>2.2856990581030297E-2</v>
      </c>
      <c r="L84" s="4">
        <v>439.92738825688099</v>
      </c>
      <c r="M84" s="1">
        <f t="shared" si="13"/>
        <v>1.5080041862087668</v>
      </c>
      <c r="N84" s="4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spans="1:33" x14ac:dyDescent="0.3">
      <c r="A85" s="3">
        <v>24471</v>
      </c>
      <c r="B85" s="6">
        <v>689.20871306990887</v>
      </c>
      <c r="C85" s="2">
        <f t="shared" si="14"/>
        <v>3.8884368399526803E-2</v>
      </c>
      <c r="D85" s="4">
        <v>6.0802563829787246</v>
      </c>
      <c r="E85" s="2">
        <f t="shared" si="8"/>
        <v>8.8220828722488636E-3</v>
      </c>
      <c r="F85" s="1">
        <f t="shared" si="9"/>
        <v>-7.981838766347682E-2</v>
      </c>
      <c r="G85" s="2">
        <f t="shared" si="10"/>
        <v>-1.2957373187071797E-2</v>
      </c>
      <c r="H85">
        <f t="shared" si="15"/>
        <v>319.93853201413629</v>
      </c>
      <c r="I85" s="1">
        <f t="shared" si="11"/>
        <v>369.27018105577258</v>
      </c>
      <c r="J85" s="6">
        <v>11.461389209726418</v>
      </c>
      <c r="K85" s="7">
        <f t="shared" si="12"/>
        <v>2.5893592173530072E-2</v>
      </c>
      <c r="L85" s="4">
        <v>442.6341904559273</v>
      </c>
      <c r="M85" s="1">
        <f t="shared" si="13"/>
        <v>1.5570616277066216</v>
      </c>
      <c r="N85" s="4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spans="1:33" x14ac:dyDescent="0.3">
      <c r="A86" s="3">
        <v>24562</v>
      </c>
      <c r="B86" s="6">
        <v>755.46893454545466</v>
      </c>
      <c r="C86" s="2">
        <f t="shared" si="14"/>
        <v>9.6139558625726096E-2</v>
      </c>
      <c r="D86" s="4">
        <v>6.1251954545454543</v>
      </c>
      <c r="E86" s="2">
        <f t="shared" ref="E86:E135" si="16">D86/B86</f>
        <v>8.1078058599865794E-3</v>
      </c>
      <c r="F86" s="1">
        <f t="shared" ref="F86:F136" si="17">D86-D85</f>
        <v>4.4939071566729716E-2</v>
      </c>
      <c r="G86" s="2">
        <f t="shared" ref="G86:G136" si="18">D86/D85-1</f>
        <v>7.3909830007388155E-3</v>
      </c>
      <c r="H86">
        <f t="shared" si="15"/>
        <v>319.82714512384217</v>
      </c>
      <c r="I86" s="1">
        <f t="shared" ref="I86:I135" si="19">B86-H86</f>
        <v>435.64178942161249</v>
      </c>
      <c r="J86" s="6">
        <v>12.435202840909122</v>
      </c>
      <c r="K86" s="7">
        <f t="shared" ref="K86:K135" si="20">J86/L86</f>
        <v>2.7781775627065991E-2</v>
      </c>
      <c r="L86" s="4">
        <v>447.60288211363661</v>
      </c>
      <c r="M86" s="1">
        <f t="shared" ref="M86:M135" si="21">B86/L86</f>
        <v>1.6878107017051278</v>
      </c>
      <c r="N86" s="4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spans="1:33" x14ac:dyDescent="0.3">
      <c r="A87" s="3">
        <v>24653</v>
      </c>
      <c r="B87" s="6">
        <v>765.49149729729754</v>
      </c>
      <c r="C87" s="2">
        <f t="shared" ref="C87:C136" si="22">(B87/B86-1)</f>
        <v>1.3266677547599137E-2</v>
      </c>
      <c r="D87" s="4">
        <v>6.0700135135135138</v>
      </c>
      <c r="E87" s="2">
        <f t="shared" si="16"/>
        <v>7.9295636005687394E-3</v>
      </c>
      <c r="F87" s="1">
        <f t="shared" si="17"/>
        <v>-5.5181941031940518E-2</v>
      </c>
      <c r="G87" s="2">
        <f t="shared" si="18"/>
        <v>-9.009009009008917E-3</v>
      </c>
      <c r="H87">
        <f t="shared" si="15"/>
        <v>319.76884646167031</v>
      </c>
      <c r="I87" s="1">
        <f t="shared" si="19"/>
        <v>445.72265083562723</v>
      </c>
      <c r="J87" s="6">
        <v>11.103938513513496</v>
      </c>
      <c r="K87" s="7">
        <f t="shared" si="20"/>
        <v>2.4752186520906331E-2</v>
      </c>
      <c r="L87" s="4">
        <v>448.60434871621646</v>
      </c>
      <c r="M87" s="1">
        <f t="shared" si="21"/>
        <v>1.7063844777428614</v>
      </c>
      <c r="N87" s="4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spans="1:33" x14ac:dyDescent="0.3">
      <c r="A88" s="3">
        <v>24744</v>
      </c>
      <c r="B88" s="6">
        <v>795.00058392857147</v>
      </c>
      <c r="C88" s="2">
        <f t="shared" si="22"/>
        <v>3.8549202356212842E-2</v>
      </c>
      <c r="D88" s="4">
        <v>6.057305357142857</v>
      </c>
      <c r="E88" s="2">
        <f t="shared" si="16"/>
        <v>7.6192464252165743E-3</v>
      </c>
      <c r="F88" s="1">
        <f t="shared" si="17"/>
        <v>-1.2708156370656809E-2</v>
      </c>
      <c r="G88" s="2">
        <f t="shared" si="18"/>
        <v>-2.0935960591134117E-3</v>
      </c>
      <c r="H88">
        <f t="shared" si="15"/>
        <v>319.72216012976884</v>
      </c>
      <c r="I88" s="1">
        <f t="shared" si="19"/>
        <v>475.27842379880263</v>
      </c>
      <c r="J88" s="6">
        <v>9.5371443080357299</v>
      </c>
      <c r="K88" s="7">
        <f t="shared" si="20"/>
        <v>2.1284525143285733E-2</v>
      </c>
      <c r="L88" s="4">
        <v>448.07879169642882</v>
      </c>
      <c r="M88" s="1">
        <f t="shared" si="21"/>
        <v>1.7742428310848966</v>
      </c>
      <c r="N88" s="4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spans="1:33" x14ac:dyDescent="0.3">
      <c r="A89" s="3">
        <v>24835</v>
      </c>
      <c r="B89" s="6">
        <v>783.77081415929206</v>
      </c>
      <c r="C89" s="2">
        <f t="shared" si="22"/>
        <v>-1.4125486189942693E-2</v>
      </c>
      <c r="D89" s="4">
        <v>6.0037008849557525</v>
      </c>
      <c r="E89" s="2">
        <f t="shared" si="16"/>
        <v>7.660020986358867E-3</v>
      </c>
      <c r="F89" s="1">
        <f t="shared" si="17"/>
        <v>-5.3604472187104513E-2</v>
      </c>
      <c r="G89" s="2">
        <f t="shared" si="18"/>
        <v>-8.8495575221237965E-3</v>
      </c>
      <c r="H89">
        <f t="shared" si="15"/>
        <v>319.72820071816705</v>
      </c>
      <c r="I89" s="1">
        <f t="shared" si="19"/>
        <v>464.04261344112501</v>
      </c>
      <c r="J89" s="6">
        <v>11.370022566371658</v>
      </c>
      <c r="K89" s="7">
        <f t="shared" si="20"/>
        <v>2.5295958135875363E-2</v>
      </c>
      <c r="L89" s="4">
        <v>449.47981433628348</v>
      </c>
      <c r="M89" s="1">
        <f t="shared" si="21"/>
        <v>1.7437286150805984</v>
      </c>
      <c r="N89" s="4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spans="1:33" x14ac:dyDescent="0.3">
      <c r="A90" s="3">
        <v>24926</v>
      </c>
      <c r="B90" s="6">
        <v>724.1536495626824</v>
      </c>
      <c r="C90" s="2">
        <f t="shared" si="22"/>
        <v>-7.6064537642368979E-2</v>
      </c>
      <c r="D90" s="4">
        <v>5.9946494169096223</v>
      </c>
      <c r="E90" s="2">
        <f t="shared" si="16"/>
        <v>8.2781456953642373E-3</v>
      </c>
      <c r="F90" s="1">
        <f t="shared" si="17"/>
        <v>-9.0514680461302177E-3</v>
      </c>
      <c r="G90" s="2">
        <f t="shared" si="18"/>
        <v>-1.5076480690121574E-3</v>
      </c>
      <c r="H90">
        <f t="shared" si="15"/>
        <v>319.74340631811617</v>
      </c>
      <c r="I90" s="1">
        <f t="shared" si="19"/>
        <v>404.41024324456623</v>
      </c>
      <c r="J90" s="6">
        <v>12.858014978134145</v>
      </c>
      <c r="K90" s="7">
        <f t="shared" si="20"/>
        <v>2.8503600395514254E-2</v>
      </c>
      <c r="L90" s="4">
        <v>451.10143279154556</v>
      </c>
      <c r="M90" s="1">
        <f t="shared" si="21"/>
        <v>1.6053011516310447</v>
      </c>
      <c r="N90" s="4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spans="1:33" x14ac:dyDescent="0.3">
      <c r="A91" s="3">
        <v>25017</v>
      </c>
      <c r="B91" s="6">
        <v>807.48129682997114</v>
      </c>
      <c r="C91" s="2">
        <f t="shared" si="22"/>
        <v>0.11506901514286438</v>
      </c>
      <c r="D91" s="4">
        <v>6.0058932276657062</v>
      </c>
      <c r="E91" s="2">
        <f t="shared" si="16"/>
        <v>7.4378109452736324E-3</v>
      </c>
      <c r="F91" s="1">
        <f t="shared" si="17"/>
        <v>1.1243810756083938E-2</v>
      </c>
      <c r="G91" s="2">
        <f t="shared" si="18"/>
        <v>1.8756410882623253E-3</v>
      </c>
      <c r="H91">
        <f t="shared" si="15"/>
        <v>319.74765392335843</v>
      </c>
      <c r="I91" s="1">
        <f t="shared" si="19"/>
        <v>487.73364290661272</v>
      </c>
      <c r="J91" s="6">
        <v>11.700444164265111</v>
      </c>
      <c r="K91" s="7">
        <f t="shared" si="20"/>
        <v>2.5909097985317382E-2</v>
      </c>
      <c r="L91" s="4">
        <v>451.59596721181578</v>
      </c>
      <c r="M91" s="1">
        <f t="shared" si="21"/>
        <v>1.7880613545231938</v>
      </c>
      <c r="N91" s="4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spans="1:33" x14ac:dyDescent="0.3">
      <c r="A92" s="3">
        <v>25111</v>
      </c>
      <c r="B92" s="6">
        <v>804.6336923076924</v>
      </c>
      <c r="C92" s="2">
        <f t="shared" si="22"/>
        <v>-3.526526909611305E-3</v>
      </c>
      <c r="D92" s="4">
        <v>6.0168807692307693</v>
      </c>
      <c r="E92" s="2">
        <f t="shared" si="16"/>
        <v>7.477788746298124E-3</v>
      </c>
      <c r="F92" s="1">
        <f t="shared" si="17"/>
        <v>1.0987541565063097E-2</v>
      </c>
      <c r="G92" s="2">
        <f t="shared" si="18"/>
        <v>1.8294600234398661E-3</v>
      </c>
      <c r="H92">
        <f t="shared" si="15"/>
        <v>319.74099382826205</v>
      </c>
      <c r="I92" s="1">
        <f t="shared" si="19"/>
        <v>484.89269847943035</v>
      </c>
      <c r="J92" s="6">
        <v>9.8444509615384757</v>
      </c>
      <c r="K92" s="7">
        <f t="shared" si="20"/>
        <v>2.1863092718035583E-2</v>
      </c>
      <c r="L92" s="4">
        <v>450.27714461538488</v>
      </c>
      <c r="M92" s="1">
        <f t="shared" si="21"/>
        <v>1.7869743155517914</v>
      </c>
      <c r="N92" s="4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spans="1:33" x14ac:dyDescent="0.3">
      <c r="A93" s="3">
        <v>25203</v>
      </c>
      <c r="B93" s="6">
        <v>836.40600000000006</v>
      </c>
      <c r="C93" s="2">
        <f t="shared" si="22"/>
        <v>3.948667324777877E-2</v>
      </c>
      <c r="D93" s="4">
        <v>6.0276207042253525</v>
      </c>
      <c r="E93" s="2">
        <f t="shared" si="16"/>
        <v>7.2065727699530515E-3</v>
      </c>
      <c r="F93" s="1">
        <f t="shared" si="17"/>
        <v>1.0739934994583145E-2</v>
      </c>
      <c r="G93" s="2">
        <f t="shared" si="18"/>
        <v>1.7849672291172514E-3</v>
      </c>
      <c r="H93">
        <f t="shared" si="15"/>
        <v>319.72346860994611</v>
      </c>
      <c r="I93" s="1">
        <f t="shared" si="19"/>
        <v>516.68253139005401</v>
      </c>
      <c r="J93" s="6">
        <v>11.64292859154927</v>
      </c>
      <c r="K93" s="7">
        <f t="shared" si="20"/>
        <v>2.5826176332247371E-2</v>
      </c>
      <c r="L93" s="4">
        <v>450.81890721126786</v>
      </c>
      <c r="M93" s="1">
        <f t="shared" si="21"/>
        <v>1.8553037297702202</v>
      </c>
      <c r="N93" s="4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spans="1:33" x14ac:dyDescent="0.3">
      <c r="A94" s="3">
        <v>25293</v>
      </c>
      <c r="B94" s="6">
        <v>766.89857617728524</v>
      </c>
      <c r="C94" s="2">
        <f t="shared" si="22"/>
        <v>-8.310249307479245E-2</v>
      </c>
      <c r="D94" s="4">
        <v>5.9853614958448755</v>
      </c>
      <c r="E94" s="2">
        <f t="shared" si="16"/>
        <v>7.804632426988924E-3</v>
      </c>
      <c r="F94" s="1">
        <f t="shared" si="17"/>
        <v>-4.225920838047692E-2</v>
      </c>
      <c r="G94" s="2">
        <f t="shared" si="18"/>
        <v>-7.0109269401861241E-3</v>
      </c>
      <c r="H94">
        <f t="shared" si="15"/>
        <v>319.74787318264617</v>
      </c>
      <c r="I94" s="1">
        <f t="shared" si="19"/>
        <v>447.15070299463906</v>
      </c>
      <c r="J94" s="6">
        <v>12.680277943213332</v>
      </c>
      <c r="K94" s="7">
        <f t="shared" si="20"/>
        <v>2.8177081210488328E-2</v>
      </c>
      <c r="L94" s="4">
        <v>450.02098863573434</v>
      </c>
      <c r="M94" s="1">
        <f t="shared" si="21"/>
        <v>1.7041395746944701</v>
      </c>
      <c r="N94" s="4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spans="1:33" x14ac:dyDescent="0.3">
      <c r="A95" s="3">
        <v>25384</v>
      </c>
      <c r="B95" s="6">
        <v>755.20301311475407</v>
      </c>
      <c r="C95" s="2">
        <f t="shared" si="22"/>
        <v>-1.5250469130910882E-2</v>
      </c>
      <c r="D95" s="4">
        <v>5.9607258196721311</v>
      </c>
      <c r="E95" s="2">
        <f t="shared" si="16"/>
        <v>7.892878757312892E-3</v>
      </c>
      <c r="F95" s="1">
        <f t="shared" si="17"/>
        <v>-2.4635676172744425E-2</v>
      </c>
      <c r="G95" s="2">
        <f t="shared" si="18"/>
        <v>-4.1159880133968541E-3</v>
      </c>
      <c r="H95">
        <f t="shared" si="15"/>
        <v>319.79737215847319</v>
      </c>
      <c r="I95" s="1">
        <f t="shared" si="19"/>
        <v>435.40564095628088</v>
      </c>
      <c r="J95" s="6">
        <v>11.245394877049158</v>
      </c>
      <c r="K95" s="7">
        <f t="shared" si="20"/>
        <v>2.5036622154760602E-2</v>
      </c>
      <c r="L95" s="4">
        <v>449.15782997950851</v>
      </c>
      <c r="M95" s="1">
        <f t="shared" si="21"/>
        <v>1.6813755938512926</v>
      </c>
      <c r="N95" s="4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spans="1:33" x14ac:dyDescent="0.3">
      <c r="A96" s="3">
        <v>25476</v>
      </c>
      <c r="B96" s="6">
        <v>710.23118652291112</v>
      </c>
      <c r="C96" s="2">
        <f t="shared" si="22"/>
        <v>-5.9549320925457505E-2</v>
      </c>
      <c r="D96" s="4">
        <v>5.9179669811320759</v>
      </c>
      <c r="E96" s="2">
        <f t="shared" si="16"/>
        <v>8.3324515924240814E-3</v>
      </c>
      <c r="F96" s="1">
        <f t="shared" si="17"/>
        <v>-4.2758838540055244E-2</v>
      </c>
      <c r="G96" s="2">
        <f t="shared" si="18"/>
        <v>-7.1734281752967588E-3</v>
      </c>
      <c r="H96">
        <f t="shared" si="15"/>
        <v>319.89056039332723</v>
      </c>
      <c r="I96" s="1">
        <f t="shared" si="19"/>
        <v>390.34062612958388</v>
      </c>
      <c r="J96" s="6">
        <v>9.6894967318059422</v>
      </c>
      <c r="K96" s="7">
        <f t="shared" si="20"/>
        <v>2.1682740412508103E-2</v>
      </c>
      <c r="L96" s="4">
        <v>446.87601970350437</v>
      </c>
      <c r="M96" s="1">
        <f t="shared" si="21"/>
        <v>1.589324902674659</v>
      </c>
      <c r="N96" s="4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spans="1:33" x14ac:dyDescent="0.3">
      <c r="A97" s="3">
        <v>25568</v>
      </c>
      <c r="B97" s="6">
        <v>673.78382546419107</v>
      </c>
      <c r="C97" s="2">
        <f t="shared" si="22"/>
        <v>-5.1317601578657612E-2</v>
      </c>
      <c r="D97" s="4">
        <v>5.842270026525199</v>
      </c>
      <c r="E97" s="2">
        <f t="shared" si="16"/>
        <v>8.6708374492371846E-3</v>
      </c>
      <c r="F97" s="1">
        <f t="shared" si="17"/>
        <v>-7.5696954606876865E-2</v>
      </c>
      <c r="G97" s="2">
        <f t="shared" si="18"/>
        <v>-1.279104037724732E-2</v>
      </c>
      <c r="H97">
        <f t="shared" si="15"/>
        <v>320.06119721989575</v>
      </c>
      <c r="I97" s="1">
        <f t="shared" si="19"/>
        <v>353.72262824429532</v>
      </c>
      <c r="J97" s="6">
        <v>10.150019761273189</v>
      </c>
      <c r="K97" s="7">
        <f t="shared" si="20"/>
        <v>2.2856714628297303E-2</v>
      </c>
      <c r="L97" s="4">
        <v>444.07168424403204</v>
      </c>
      <c r="M97" s="1">
        <f t="shared" si="21"/>
        <v>1.5172861710631489</v>
      </c>
      <c r="N97" s="4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spans="1:33" x14ac:dyDescent="0.3">
      <c r="A98" s="3">
        <v>25658</v>
      </c>
      <c r="B98" s="6">
        <v>647.01040052356018</v>
      </c>
      <c r="C98" s="2">
        <f t="shared" si="22"/>
        <v>-3.9735927056702258E-2</v>
      </c>
      <c r="D98" s="4">
        <v>5.7840467277486916</v>
      </c>
      <c r="E98" s="2">
        <f t="shared" si="16"/>
        <v>8.9396503102086872E-3</v>
      </c>
      <c r="F98" s="1">
        <f t="shared" si="17"/>
        <v>-5.8223298776507448E-2</v>
      </c>
      <c r="G98" s="2">
        <f t="shared" si="18"/>
        <v>-9.9658691762209983E-3</v>
      </c>
      <c r="H98">
        <f t="shared" si="15"/>
        <v>320.29326476512404</v>
      </c>
      <c r="I98" s="1">
        <f t="shared" si="19"/>
        <v>326.71713575843614</v>
      </c>
      <c r="J98" s="6">
        <v>10.888422349476469</v>
      </c>
      <c r="K98" s="7">
        <f t="shared" si="20"/>
        <v>2.4558674346010886E-2</v>
      </c>
      <c r="L98" s="4">
        <v>443.36360326570713</v>
      </c>
      <c r="M98" s="1">
        <f t="shared" si="21"/>
        <v>1.4593223163963864</v>
      </c>
      <c r="N98" s="4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spans="1:33" x14ac:dyDescent="0.3">
      <c r="A99" s="3">
        <v>25749</v>
      </c>
      <c r="B99" s="6">
        <v>543.16090670103108</v>
      </c>
      <c r="C99" s="2">
        <f t="shared" si="22"/>
        <v>-0.16050668387786993</v>
      </c>
      <c r="D99" s="4">
        <v>5.7125667525773212</v>
      </c>
      <c r="E99" s="2">
        <f t="shared" si="16"/>
        <v>1.0517264188384707E-2</v>
      </c>
      <c r="F99" s="1">
        <f t="shared" si="17"/>
        <v>-7.1479975171370391E-2</v>
      </c>
      <c r="G99" s="2">
        <f t="shared" si="18"/>
        <v>-1.2358125467494707E-2</v>
      </c>
      <c r="H99">
        <f t="shared" si="15"/>
        <v>320.60117440402871</v>
      </c>
      <c r="I99" s="1">
        <f t="shared" si="19"/>
        <v>222.55973229700237</v>
      </c>
      <c r="J99" s="6">
        <v>9.8173513530927625</v>
      </c>
      <c r="K99" s="7">
        <f t="shared" si="20"/>
        <v>2.2281158457157123E-2</v>
      </c>
      <c r="L99" s="4">
        <v>440.61224967139202</v>
      </c>
      <c r="M99" s="1">
        <f t="shared" si="21"/>
        <v>1.232741275591225</v>
      </c>
      <c r="N99" s="4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spans="1:33" x14ac:dyDescent="0.3">
      <c r="A100" s="3">
        <v>25841</v>
      </c>
      <c r="B100" s="6">
        <v>587.33339693877554</v>
      </c>
      <c r="C100" s="2">
        <f t="shared" si="22"/>
        <v>8.1324870204729338E-2</v>
      </c>
      <c r="D100" s="4">
        <v>5.6720559948979599</v>
      </c>
      <c r="E100" s="2">
        <f t="shared" si="16"/>
        <v>9.6573020101719548E-3</v>
      </c>
      <c r="F100" s="1">
        <f t="shared" si="17"/>
        <v>-4.0510757679361298E-2</v>
      </c>
      <c r="G100" s="2">
        <f t="shared" si="18"/>
        <v>-7.0915158516238197E-3</v>
      </c>
      <c r="H100">
        <f t="shared" si="15"/>
        <v>320.95538250493149</v>
      </c>
      <c r="I100" s="1">
        <f t="shared" si="19"/>
        <v>266.37801443384404</v>
      </c>
      <c r="J100" s="6">
        <v>8.0324492028061378</v>
      </c>
      <c r="K100" s="7">
        <f t="shared" si="20"/>
        <v>1.831899173567127E-2</v>
      </c>
      <c r="L100" s="4">
        <v>438.47659951530636</v>
      </c>
      <c r="M100" s="1">
        <f t="shared" si="21"/>
        <v>1.3394862977591415</v>
      </c>
      <c r="N100" s="4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spans="1:33" x14ac:dyDescent="0.3">
      <c r="A101" s="3">
        <v>25933</v>
      </c>
      <c r="B101" s="6">
        <v>630.80703768844228</v>
      </c>
      <c r="C101" s="2">
        <f t="shared" si="22"/>
        <v>7.4018676574930886E-2</v>
      </c>
      <c r="D101" s="4">
        <v>5.4989841708542722</v>
      </c>
      <c r="E101" s="2">
        <f t="shared" si="16"/>
        <v>8.7173792337590233E-3</v>
      </c>
      <c r="F101" s="1">
        <f t="shared" si="17"/>
        <v>-0.17307182404368771</v>
      </c>
      <c r="G101" s="2">
        <f t="shared" si="18"/>
        <v>-3.0513066901907582E-2</v>
      </c>
      <c r="H101">
        <f t="shared" si="15"/>
        <v>321.48932039538568</v>
      </c>
      <c r="I101" s="1">
        <f t="shared" si="19"/>
        <v>309.3177172930566</v>
      </c>
      <c r="J101" s="6">
        <v>8.0032986180904313</v>
      </c>
      <c r="K101" s="7">
        <f t="shared" si="20"/>
        <v>1.8425041930073476E-2</v>
      </c>
      <c r="L101" s="4">
        <v>434.37071396984959</v>
      </c>
      <c r="M101" s="1">
        <f t="shared" si="21"/>
        <v>1.4522319700683772</v>
      </c>
      <c r="N101" s="4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spans="1:33" x14ac:dyDescent="0.3">
      <c r="A102" s="3">
        <v>26023</v>
      </c>
      <c r="B102" s="6">
        <v>694.21698000000004</v>
      </c>
      <c r="C102" s="2">
        <f t="shared" si="22"/>
        <v>0.10052193225985562</v>
      </c>
      <c r="D102" s="4">
        <v>5.4192138750000005</v>
      </c>
      <c r="E102" s="2">
        <f t="shared" si="16"/>
        <v>7.8062248995983937E-3</v>
      </c>
      <c r="F102" s="1">
        <f t="shared" si="17"/>
        <v>-7.9770295854271644E-2</v>
      </c>
      <c r="G102" s="2">
        <f t="shared" si="18"/>
        <v>-1.4506369426751653E-2</v>
      </c>
      <c r="H102">
        <f t="shared" si="15"/>
        <v>322.11306488534962</v>
      </c>
      <c r="I102" s="1">
        <f t="shared" si="19"/>
        <v>372.10391511465042</v>
      </c>
      <c r="J102" s="6">
        <v>11.025747843750029</v>
      </c>
      <c r="K102" s="7">
        <f t="shared" si="20"/>
        <v>2.5184129719661181E-2</v>
      </c>
      <c r="L102" s="4">
        <v>437.80539436875034</v>
      </c>
      <c r="M102" s="1">
        <f t="shared" si="21"/>
        <v>1.5856747973627796</v>
      </c>
      <c r="N102" s="4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spans="1:33" x14ac:dyDescent="0.3">
      <c r="A103" s="3">
        <v>26114</v>
      </c>
      <c r="B103" s="6">
        <v>684.78166108374387</v>
      </c>
      <c r="C103" s="2">
        <f t="shared" si="22"/>
        <v>-1.3591311057036037E-2</v>
      </c>
      <c r="D103" s="4">
        <v>5.3219593596059118</v>
      </c>
      <c r="E103" s="2">
        <f t="shared" si="16"/>
        <v>7.7717609306056966E-3</v>
      </c>
      <c r="F103" s="1">
        <f t="shared" si="17"/>
        <v>-9.7254515394088692E-2</v>
      </c>
      <c r="G103" s="2">
        <f t="shared" si="18"/>
        <v>-1.7946240476454434E-2</v>
      </c>
      <c r="H103">
        <f t="shared" si="15"/>
        <v>322.84578826767483</v>
      </c>
      <c r="I103" s="1">
        <f t="shared" si="19"/>
        <v>361.93587281606904</v>
      </c>
      <c r="J103" s="6">
        <v>10.068803756157617</v>
      </c>
      <c r="K103" s="7">
        <f t="shared" si="20"/>
        <v>2.3089233094961061E-2</v>
      </c>
      <c r="L103" s="4">
        <v>436.0822083066505</v>
      </c>
      <c r="M103" s="1">
        <f t="shared" si="21"/>
        <v>1.5703040574455387</v>
      </c>
      <c r="N103" s="4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spans="1:33" x14ac:dyDescent="0.3">
      <c r="A104" s="3">
        <v>26206</v>
      </c>
      <c r="B104" s="6">
        <v>679.2382058823531</v>
      </c>
      <c r="C104" s="2">
        <f t="shared" si="22"/>
        <v>-8.0952156233530248E-3</v>
      </c>
      <c r="D104" s="4">
        <v>5.2787878676470594</v>
      </c>
      <c r="E104" s="2">
        <f t="shared" si="16"/>
        <v>7.7716297786720309E-3</v>
      </c>
      <c r="F104" s="1">
        <f t="shared" si="17"/>
        <v>-4.3171491958852393E-2</v>
      </c>
      <c r="G104" s="2">
        <f t="shared" si="18"/>
        <v>-8.1119544592029857E-3</v>
      </c>
      <c r="H104">
        <f t="shared" si="15"/>
        <v>323.63545596927082</v>
      </c>
      <c r="I104" s="1">
        <f t="shared" si="19"/>
        <v>355.60274991308228</v>
      </c>
      <c r="J104" s="6">
        <v>8.469123253676484</v>
      </c>
      <c r="K104" s="7">
        <f t="shared" si="20"/>
        <v>1.937416465402023E-2</v>
      </c>
      <c r="L104" s="4">
        <v>437.13488580882387</v>
      </c>
      <c r="M104" s="1">
        <f t="shared" si="21"/>
        <v>1.5538412236890433</v>
      </c>
      <c r="N104" s="4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spans="1:33" x14ac:dyDescent="0.3">
      <c r="A105" s="3">
        <v>26298</v>
      </c>
      <c r="B105" s="6">
        <v>672.72005693430663</v>
      </c>
      <c r="C105" s="2">
        <f t="shared" si="22"/>
        <v>-9.5962637136690621E-3</v>
      </c>
      <c r="D105" s="4">
        <v>5.2063390510948908</v>
      </c>
      <c r="E105" s="2">
        <f t="shared" si="16"/>
        <v>7.7392356559443376E-3</v>
      </c>
      <c r="F105" s="1">
        <f t="shared" si="17"/>
        <v>-7.2448816552168616E-2</v>
      </c>
      <c r="G105" s="2">
        <f t="shared" si="18"/>
        <v>-1.3724517515885992E-2</v>
      </c>
      <c r="H105">
        <f t="shared" si="15"/>
        <v>324.51241568356937</v>
      </c>
      <c r="I105" s="1">
        <f t="shared" si="19"/>
        <v>348.20764125073725</v>
      </c>
      <c r="J105" s="6">
        <v>9.5816989051094694</v>
      </c>
      <c r="K105" s="7">
        <f t="shared" si="20"/>
        <v>2.1860080011761821E-2</v>
      </c>
      <c r="L105" s="4">
        <v>438.31948007299303</v>
      </c>
      <c r="M105" s="1">
        <f t="shared" si="21"/>
        <v>1.5347710688611855</v>
      </c>
      <c r="N105" s="4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spans="1:33" x14ac:dyDescent="0.3">
      <c r="A106" s="3">
        <v>26389</v>
      </c>
      <c r="B106" s="6">
        <v>725.28926086956528</v>
      </c>
      <c r="C106" s="2">
        <f t="shared" si="22"/>
        <v>7.8144249444300762E-2</v>
      </c>
      <c r="D106" s="4">
        <v>5.1686119565217394</v>
      </c>
      <c r="E106" s="2">
        <f t="shared" si="16"/>
        <v>7.1262766945218194E-3</v>
      </c>
      <c r="F106" s="1">
        <f t="shared" si="17"/>
        <v>-3.7727094573151376E-2</v>
      </c>
      <c r="G106" s="2">
        <f t="shared" si="18"/>
        <v>-7.2463768115942351E-3</v>
      </c>
      <c r="H106">
        <f t="shared" si="15"/>
        <v>325.4435864958125</v>
      </c>
      <c r="I106" s="1">
        <f t="shared" si="19"/>
        <v>399.84567437375279</v>
      </c>
      <c r="J106" s="6">
        <v>11.393674728260894</v>
      </c>
      <c r="K106" s="7">
        <f t="shared" si="20"/>
        <v>2.5814437394029242E-2</v>
      </c>
      <c r="L106" s="4">
        <v>441.36831472826123</v>
      </c>
      <c r="M106" s="1">
        <f t="shared" si="21"/>
        <v>1.6432744188175508</v>
      </c>
      <c r="N106" s="4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spans="1:33" x14ac:dyDescent="0.3">
      <c r="A107" s="3">
        <v>26480</v>
      </c>
      <c r="B107" s="6">
        <v>722.07712230215827</v>
      </c>
      <c r="C107" s="2">
        <f t="shared" si="22"/>
        <v>-4.4287689625459592E-3</v>
      </c>
      <c r="D107" s="4">
        <v>5.1314276978417261</v>
      </c>
      <c r="E107" s="2">
        <f t="shared" si="16"/>
        <v>7.106481481481481E-3</v>
      </c>
      <c r="F107" s="1">
        <f t="shared" si="17"/>
        <v>-3.7184258680013293E-2</v>
      </c>
      <c r="G107" s="2">
        <f t="shared" si="18"/>
        <v>-7.1942446043167241E-3</v>
      </c>
      <c r="H107">
        <f t="shared" si="15"/>
        <v>326.42944456323369</v>
      </c>
      <c r="I107" s="1">
        <f t="shared" si="19"/>
        <v>395.64767773892459</v>
      </c>
      <c r="J107" s="6">
        <v>10.872943705035954</v>
      </c>
      <c r="K107" s="7">
        <f t="shared" si="20"/>
        <v>2.44922240483142E-2</v>
      </c>
      <c r="L107" s="4">
        <v>443.93451911870534</v>
      </c>
      <c r="M107" s="1">
        <f t="shared" si="21"/>
        <v>1.6265397062062645</v>
      </c>
      <c r="N107" s="4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spans="1:33" x14ac:dyDescent="0.3">
      <c r="A108" s="3">
        <v>26571</v>
      </c>
      <c r="B108" s="6">
        <v>724.48785748218529</v>
      </c>
      <c r="C108" s="2">
        <f t="shared" si="22"/>
        <v>3.338611770915767E-3</v>
      </c>
      <c r="D108" s="4">
        <v>5.0992289786223282</v>
      </c>
      <c r="E108" s="2">
        <f t="shared" si="16"/>
        <v>7.0383912248628885E-3</v>
      </c>
      <c r="F108" s="1">
        <f t="shared" si="17"/>
        <v>-3.2198719219397987E-2</v>
      </c>
      <c r="G108" s="2">
        <f t="shared" si="18"/>
        <v>-6.2748071521967486E-3</v>
      </c>
      <c r="H108">
        <f t="shared" si="15"/>
        <v>327.4660322897135</v>
      </c>
      <c r="I108" s="1">
        <f t="shared" si="19"/>
        <v>397.02182519247179</v>
      </c>
      <c r="J108" s="6">
        <v>9.3334101840855279</v>
      </c>
      <c r="K108" s="7">
        <f t="shared" si="20"/>
        <v>2.1023523971478882E-2</v>
      </c>
      <c r="L108" s="4">
        <v>443.95079515439471</v>
      </c>
      <c r="M108" s="1">
        <f t="shared" si="21"/>
        <v>1.6319102598526194</v>
      </c>
      <c r="N108" s="4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spans="1:33" x14ac:dyDescent="0.3">
      <c r="A109" s="3">
        <v>26662</v>
      </c>
      <c r="B109" s="6">
        <v>770.80552941176484</v>
      </c>
      <c r="C109" s="2">
        <f t="shared" si="22"/>
        <v>6.3931605548984027E-2</v>
      </c>
      <c r="D109" s="4">
        <v>5.1660370588235294</v>
      </c>
      <c r="E109" s="2">
        <f t="shared" si="16"/>
        <v>6.7021276595744667E-3</v>
      </c>
      <c r="F109" s="1">
        <f t="shared" si="17"/>
        <v>6.6808080201201214E-2</v>
      </c>
      <c r="G109" s="2">
        <f t="shared" si="18"/>
        <v>1.3101604278074719E-2</v>
      </c>
      <c r="H109">
        <f t="shared" si="15"/>
        <v>328.45529642917853</v>
      </c>
      <c r="I109" s="1">
        <f t="shared" si="19"/>
        <v>442.35023298258631</v>
      </c>
      <c r="J109" s="6">
        <v>11.102879647058803</v>
      </c>
      <c r="K109" s="7">
        <f t="shared" si="20"/>
        <v>2.4910586815418738E-2</v>
      </c>
      <c r="L109" s="4">
        <v>445.70927731764743</v>
      </c>
      <c r="M109" s="1">
        <f t="shared" si="21"/>
        <v>1.7293908128872719</v>
      </c>
      <c r="N109" s="4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spans="1:33" x14ac:dyDescent="0.3">
      <c r="A110" s="3">
        <v>26753</v>
      </c>
      <c r="B110" s="6">
        <v>723.72620785219408</v>
      </c>
      <c r="C110" s="2">
        <f t="shared" si="22"/>
        <v>-6.1078079701243237E-2</v>
      </c>
      <c r="D110" s="4">
        <v>5.1027848729792158</v>
      </c>
      <c r="E110" s="2">
        <f t="shared" si="16"/>
        <v>7.0507117437722429E-3</v>
      </c>
      <c r="F110" s="1">
        <f t="shared" si="17"/>
        <v>-6.325218584431358E-2</v>
      </c>
      <c r="G110" s="2">
        <f t="shared" si="18"/>
        <v>-1.2243850581032834E-2</v>
      </c>
      <c r="H110">
        <f t="shared" si="15"/>
        <v>329.52640771745394</v>
      </c>
      <c r="I110" s="1">
        <f t="shared" si="19"/>
        <v>394.19980013474014</v>
      </c>
      <c r="J110" s="6">
        <v>13.340482534642053</v>
      </c>
      <c r="K110" s="7">
        <f t="shared" si="20"/>
        <v>2.9930712432215758E-2</v>
      </c>
      <c r="L110" s="4">
        <v>445.71216154157088</v>
      </c>
      <c r="M110" s="1">
        <f t="shared" si="21"/>
        <v>1.6237524355383632</v>
      </c>
      <c r="N110" s="4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spans="1:33" x14ac:dyDescent="0.3">
      <c r="A111" s="3">
        <v>26844</v>
      </c>
      <c r="B111" s="6">
        <v>661.0508959276018</v>
      </c>
      <c r="C111" s="2">
        <f t="shared" si="22"/>
        <v>-8.660085988953492E-2</v>
      </c>
      <c r="D111" s="4">
        <v>5.077728733031674</v>
      </c>
      <c r="E111" s="2">
        <f t="shared" si="16"/>
        <v>7.6812977099236643E-3</v>
      </c>
      <c r="F111" s="1">
        <f t="shared" si="17"/>
        <v>-2.5056139947541745E-2</v>
      </c>
      <c r="G111" s="2">
        <f t="shared" si="18"/>
        <v>-4.9102873374540223E-3</v>
      </c>
      <c r="H111">
        <f t="shared" si="15"/>
        <v>330.64270857005107</v>
      </c>
      <c r="I111" s="1">
        <f t="shared" si="19"/>
        <v>330.40818735755073</v>
      </c>
      <c r="J111" s="6">
        <v>12.97028535067872</v>
      </c>
      <c r="K111" s="7">
        <f t="shared" si="20"/>
        <v>2.9177582393413094E-2</v>
      </c>
      <c r="L111" s="4">
        <v>444.52913115950253</v>
      </c>
      <c r="M111" s="1">
        <f t="shared" si="21"/>
        <v>1.4870811597955964</v>
      </c>
      <c r="N111" s="4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spans="1:33" x14ac:dyDescent="0.3">
      <c r="A112" s="3">
        <v>26935</v>
      </c>
      <c r="B112" s="6">
        <v>651.36042477876106</v>
      </c>
      <c r="C112" s="2">
        <f t="shared" si="22"/>
        <v>-1.4659190704586877E-2</v>
      </c>
      <c r="D112" s="4">
        <v>5.0424919247787612</v>
      </c>
      <c r="E112" s="2">
        <f t="shared" si="16"/>
        <v>7.7414772727272731E-3</v>
      </c>
      <c r="F112" s="1">
        <f t="shared" si="17"/>
        <v>-3.5236808252912866E-2</v>
      </c>
      <c r="G112" s="2">
        <f t="shared" si="18"/>
        <v>-6.9394822184356553E-3</v>
      </c>
      <c r="H112">
        <f t="shared" si="15"/>
        <v>331.81522907277815</v>
      </c>
      <c r="I112" s="1">
        <f t="shared" si="19"/>
        <v>319.54519570598291</v>
      </c>
      <c r="J112" s="6">
        <v>11.530652405973466</v>
      </c>
      <c r="K112" s="7">
        <f t="shared" si="20"/>
        <v>2.6135783741462849E-2</v>
      </c>
      <c r="L112" s="4">
        <v>441.18257634955785</v>
      </c>
      <c r="M112" s="1">
        <f t="shared" si="21"/>
        <v>1.4763965299089126</v>
      </c>
      <c r="N112" s="4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spans="1:33" x14ac:dyDescent="0.3">
      <c r="A113" s="3">
        <v>27029</v>
      </c>
      <c r="B113" s="6">
        <v>571.96652727272726</v>
      </c>
      <c r="C113" s="2">
        <f t="shared" si="22"/>
        <v>-0.12188934802571172</v>
      </c>
      <c r="D113" s="4">
        <v>5.0993006493506492</v>
      </c>
      <c r="E113" s="2">
        <f t="shared" si="16"/>
        <v>8.9153829921924457E-3</v>
      </c>
      <c r="F113" s="1">
        <f t="shared" si="17"/>
        <v>5.6808724571888014E-2</v>
      </c>
      <c r="G113" s="2">
        <f t="shared" si="18"/>
        <v>1.1266002091690153E-2</v>
      </c>
      <c r="H113">
        <f t="shared" si="15"/>
        <v>332.9529804402153</v>
      </c>
      <c r="I113" s="1">
        <f t="shared" si="19"/>
        <v>239.01354683251196</v>
      </c>
      <c r="J113" s="6">
        <v>13.049985389610367</v>
      </c>
      <c r="K113" s="7">
        <f t="shared" si="20"/>
        <v>2.9687135345880796E-2</v>
      </c>
      <c r="L113" s="4">
        <v>439.58385467532497</v>
      </c>
      <c r="M113" s="1">
        <f t="shared" si="21"/>
        <v>1.3011545378416585</v>
      </c>
      <c r="N113" s="4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spans="1:33" x14ac:dyDescent="0.3">
      <c r="A114" s="3">
        <v>27117</v>
      </c>
      <c r="B114" s="6">
        <v>568.3361271966528</v>
      </c>
      <c r="C114" s="2">
        <f t="shared" si="22"/>
        <v>-6.3472247115318181E-3</v>
      </c>
      <c r="D114" s="4">
        <v>5.0161029288702936</v>
      </c>
      <c r="E114" s="2">
        <f t="shared" si="16"/>
        <v>8.8259441707717566E-3</v>
      </c>
      <c r="F114" s="1">
        <f t="shared" si="17"/>
        <v>-8.3197720480355564E-2</v>
      </c>
      <c r="G114" s="2">
        <f t="shared" si="18"/>
        <v>-1.6315515832734828E-2</v>
      </c>
      <c r="H114">
        <f t="shared" si="15"/>
        <v>334.19531557024038</v>
      </c>
      <c r="I114" s="1">
        <f t="shared" si="19"/>
        <v>234.14081162641241</v>
      </c>
      <c r="J114" s="6">
        <v>13.251114932008383</v>
      </c>
      <c r="K114" s="7">
        <f t="shared" si="20"/>
        <v>3.0595634293371317E-2</v>
      </c>
      <c r="L114" s="4">
        <v>433.10476275627656</v>
      </c>
      <c r="M114" s="1">
        <f t="shared" si="21"/>
        <v>1.3122370753435371</v>
      </c>
      <c r="N114" s="4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spans="1:33" x14ac:dyDescent="0.3">
      <c r="A115" s="3">
        <v>27208</v>
      </c>
      <c r="B115" s="6">
        <v>510.89044040816339</v>
      </c>
      <c r="C115" s="2">
        <f t="shared" si="22"/>
        <v>-0.10107695787674664</v>
      </c>
      <c r="D115" s="4">
        <v>4.9786071428571432</v>
      </c>
      <c r="E115" s="2">
        <f t="shared" si="16"/>
        <v>9.7449604633032608E-3</v>
      </c>
      <c r="F115" s="1">
        <f t="shared" si="17"/>
        <v>-3.7495786013150401E-2</v>
      </c>
      <c r="G115" s="2">
        <f t="shared" si="18"/>
        <v>-7.475083056478482E-3</v>
      </c>
      <c r="H115">
        <f t="shared" si="15"/>
        <v>335.49849836452091</v>
      </c>
      <c r="I115" s="1">
        <f t="shared" si="19"/>
        <v>175.39194204364247</v>
      </c>
      <c r="J115" s="6">
        <v>13.861864744897956</v>
      </c>
      <c r="K115" s="7">
        <f t="shared" si="20"/>
        <v>3.2133665496620896E-2</v>
      </c>
      <c r="L115" s="4">
        <v>431.38137310714325</v>
      </c>
      <c r="M115" s="1">
        <f t="shared" si="21"/>
        <v>1.1843127039267694</v>
      </c>
      <c r="N115" s="4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spans="1:33" x14ac:dyDescent="0.3">
      <c r="A116" s="3">
        <v>27302</v>
      </c>
      <c r="B116" s="6">
        <v>375.33581501976289</v>
      </c>
      <c r="C116" s="2">
        <f t="shared" si="22"/>
        <v>-0.26533012690568736</v>
      </c>
      <c r="D116" s="4">
        <v>4.9451540513833994</v>
      </c>
      <c r="E116" s="2">
        <f t="shared" si="16"/>
        <v>1.3175278919553727E-2</v>
      </c>
      <c r="F116" s="1">
        <f t="shared" si="17"/>
        <v>-3.3453091473743868E-2</v>
      </c>
      <c r="G116" s="2">
        <f t="shared" si="18"/>
        <v>-6.7193675889328786E-3</v>
      </c>
      <c r="H116">
        <f t="shared" si="15"/>
        <v>336.85962986760421</v>
      </c>
      <c r="I116" s="1">
        <f t="shared" si="19"/>
        <v>38.476185152158678</v>
      </c>
      <c r="J116" s="6">
        <v>12.338779224308309</v>
      </c>
      <c r="K116" s="7">
        <f t="shared" si="20"/>
        <v>2.9023238031053163E-2</v>
      </c>
      <c r="L116" s="4">
        <v>425.13448055335999</v>
      </c>
      <c r="M116" s="1">
        <f t="shared" si="21"/>
        <v>0.88286373415588737</v>
      </c>
      <c r="N116" s="4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spans="1:33" x14ac:dyDescent="0.3">
      <c r="A117" s="3">
        <v>27394</v>
      </c>
      <c r="B117" s="6">
        <v>360.29383699421965</v>
      </c>
      <c r="C117" s="2">
        <f t="shared" si="22"/>
        <v>-4.0076053026677494E-2</v>
      </c>
      <c r="D117" s="4">
        <v>4.8347167630057806</v>
      </c>
      <c r="E117" s="2">
        <f t="shared" si="16"/>
        <v>1.3418816162218579E-2</v>
      </c>
      <c r="F117" s="1">
        <f t="shared" si="17"/>
        <v>-0.11043728837761879</v>
      </c>
      <c r="G117" s="2">
        <f t="shared" si="18"/>
        <v>-2.2332426296552743E-2</v>
      </c>
      <c r="H117">
        <f t="shared" si="15"/>
        <v>338.35678352450407</v>
      </c>
      <c r="I117" s="1">
        <f t="shared" si="19"/>
        <v>21.937053469715579</v>
      </c>
      <c r="J117" s="6">
        <v>10.434930346820796</v>
      </c>
      <c r="K117" s="7">
        <f t="shared" si="20"/>
        <v>2.4839994629190301E-2</v>
      </c>
      <c r="L117" s="4">
        <v>420.08585358381532</v>
      </c>
      <c r="M117" s="1">
        <f t="shared" si="21"/>
        <v>0.85766715046578923</v>
      </c>
      <c r="N117" s="4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spans="1:33" x14ac:dyDescent="0.3">
      <c r="A118" s="3">
        <v>27484</v>
      </c>
      <c r="B118" s="6">
        <v>443.22640531309304</v>
      </c>
      <c r="C118" s="2">
        <f t="shared" si="22"/>
        <v>0.23018036891983784</v>
      </c>
      <c r="D118" s="4">
        <v>4.8539057874762808</v>
      </c>
      <c r="E118" s="2">
        <f t="shared" si="16"/>
        <v>1.0951301026497969E-2</v>
      </c>
      <c r="F118" s="1">
        <f t="shared" si="17"/>
        <v>1.9189024470500193E-2</v>
      </c>
      <c r="G118" s="2">
        <f t="shared" si="18"/>
        <v>3.9690069576217013E-3</v>
      </c>
      <c r="H118">
        <f t="shared" si="15"/>
        <v>339.86288979847683</v>
      </c>
      <c r="I118" s="1">
        <f t="shared" si="19"/>
        <v>103.36351551461621</v>
      </c>
      <c r="J118" s="6">
        <v>9.6912791982922251</v>
      </c>
      <c r="K118" s="7">
        <f t="shared" si="20"/>
        <v>2.3154621681447392E-2</v>
      </c>
      <c r="L118" s="4">
        <v>418.54621213946888</v>
      </c>
      <c r="M118" s="1">
        <f t="shared" si="21"/>
        <v>1.0589664712230156</v>
      </c>
      <c r="N118" s="4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spans="1:33" x14ac:dyDescent="0.3">
      <c r="A119" s="3">
        <v>27575</v>
      </c>
      <c r="B119" s="6">
        <v>480.62135820895526</v>
      </c>
      <c r="C119" s="2">
        <f t="shared" si="22"/>
        <v>8.4369867064771453E-2</v>
      </c>
      <c r="D119" s="4">
        <v>4.8244189365671648</v>
      </c>
      <c r="E119" s="2">
        <f t="shared" si="16"/>
        <v>1.0037878787878788E-2</v>
      </c>
      <c r="F119" s="1">
        <f t="shared" si="17"/>
        <v>-2.9486850909115958E-2</v>
      </c>
      <c r="G119" s="2">
        <f t="shared" si="18"/>
        <v>-6.0748708772213611E-3</v>
      </c>
      <c r="H119">
        <f t="shared" si="15"/>
        <v>341.42679284511797</v>
      </c>
      <c r="I119" s="1">
        <f t="shared" si="19"/>
        <v>139.19456536383728</v>
      </c>
      <c r="J119" s="6">
        <v>10.123477472014924</v>
      </c>
      <c r="K119" s="7">
        <f t="shared" si="20"/>
        <v>2.4287557189631676E-2</v>
      </c>
      <c r="L119" s="4">
        <v>416.81744248600774</v>
      </c>
      <c r="M119" s="1">
        <f t="shared" si="21"/>
        <v>1.1530740060742284</v>
      </c>
      <c r="N119" s="4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spans="1:33" x14ac:dyDescent="0.3">
      <c r="A120" s="3">
        <v>27667</v>
      </c>
      <c r="B120" s="6">
        <v>432.3473505494506</v>
      </c>
      <c r="C120" s="2">
        <f t="shared" si="22"/>
        <v>-0.10044082901225759</v>
      </c>
      <c r="D120" s="4">
        <v>4.7360596153846153</v>
      </c>
      <c r="E120" s="2">
        <f t="shared" si="16"/>
        <v>1.0954293138065429E-2</v>
      </c>
      <c r="F120" s="1">
        <f t="shared" si="17"/>
        <v>-8.8359321182549522E-2</v>
      </c>
      <c r="G120" s="2">
        <f t="shared" si="18"/>
        <v>-1.8315018315018472E-2</v>
      </c>
      <c r="H120">
        <f t="shared" si="15"/>
        <v>343.10845152690342</v>
      </c>
      <c r="I120" s="1">
        <f t="shared" si="19"/>
        <v>89.238899022547173</v>
      </c>
      <c r="J120" s="6">
        <v>10.41358660714287</v>
      </c>
      <c r="K120" s="7">
        <f t="shared" si="20"/>
        <v>2.5101390230843561E-2</v>
      </c>
      <c r="L120" s="4">
        <v>414.86095038461576</v>
      </c>
      <c r="M120" s="1">
        <f t="shared" si="21"/>
        <v>1.0421500267707127</v>
      </c>
      <c r="N120" s="4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spans="1:33" x14ac:dyDescent="0.3">
      <c r="A121" s="3">
        <v>27759</v>
      </c>
      <c r="B121" s="6">
        <v>445.5808540540541</v>
      </c>
      <c r="C121" s="2">
        <f t="shared" si="22"/>
        <v>3.060849913336039E-2</v>
      </c>
      <c r="D121" s="4">
        <v>4.6215827027027041</v>
      </c>
      <c r="E121" s="2">
        <f t="shared" si="16"/>
        <v>1.0372040586245775E-2</v>
      </c>
      <c r="F121" s="1">
        <f t="shared" si="17"/>
        <v>-0.11447691268191118</v>
      </c>
      <c r="G121" s="2">
        <f t="shared" si="18"/>
        <v>-2.4171341152472881E-2</v>
      </c>
      <c r="H121">
        <f t="shared" si="15"/>
        <v>344.93619686002586</v>
      </c>
      <c r="I121" s="1">
        <f t="shared" si="19"/>
        <v>100.64465719402824</v>
      </c>
      <c r="J121" s="6">
        <v>10.762761891891873</v>
      </c>
      <c r="K121" s="7">
        <f t="shared" si="20"/>
        <v>2.5979773972934894E-2</v>
      </c>
      <c r="L121" s="4">
        <v>414.274654702703</v>
      </c>
      <c r="M121" s="1">
        <f t="shared" si="21"/>
        <v>1.0755687054372598</v>
      </c>
      <c r="N121" s="4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spans="1:33" x14ac:dyDescent="0.3">
      <c r="A122" s="3">
        <v>27850</v>
      </c>
      <c r="B122" s="6">
        <v>504.23760644007154</v>
      </c>
      <c r="C122" s="2">
        <f t="shared" si="22"/>
        <v>0.13164109690157755</v>
      </c>
      <c r="D122" s="4">
        <v>4.6009811270125232</v>
      </c>
      <c r="E122" s="2">
        <f t="shared" si="16"/>
        <v>9.1246290801186968E-3</v>
      </c>
      <c r="F122" s="1">
        <f t="shared" si="17"/>
        <v>-2.0601575690180951E-2</v>
      </c>
      <c r="G122" s="2">
        <f t="shared" si="18"/>
        <v>-4.4576884187603749E-3</v>
      </c>
      <c r="H122">
        <f t="shared" si="15"/>
        <v>346.81889946356648</v>
      </c>
      <c r="I122" s="1">
        <f t="shared" si="19"/>
        <v>157.41870697650506</v>
      </c>
      <c r="J122" s="6">
        <v>12.627760532200369</v>
      </c>
      <c r="K122" s="7">
        <f t="shared" si="20"/>
        <v>3.0113630450522511E-2</v>
      </c>
      <c r="L122" s="4">
        <v>419.33703586314886</v>
      </c>
      <c r="M122" s="1">
        <f t="shared" si="21"/>
        <v>1.2024638019443388</v>
      </c>
      <c r="N122" s="4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spans="1:33" x14ac:dyDescent="0.3">
      <c r="A123" s="3">
        <v>27941</v>
      </c>
      <c r="B123" s="6">
        <v>499.68386619718314</v>
      </c>
      <c r="C123" s="2">
        <f t="shared" si="22"/>
        <v>-9.0309413354507928E-3</v>
      </c>
      <c r="D123" s="4">
        <v>4.6139767605633812</v>
      </c>
      <c r="E123" s="2">
        <f t="shared" si="16"/>
        <v>9.2337917485265236E-3</v>
      </c>
      <c r="F123" s="1">
        <f t="shared" si="17"/>
        <v>1.2995633550858088E-2</v>
      </c>
      <c r="G123" s="2">
        <f t="shared" si="18"/>
        <v>2.8245352876064E-3</v>
      </c>
      <c r="H123">
        <f t="shared" si="15"/>
        <v>348.72399514703767</v>
      </c>
      <c r="I123" s="1">
        <f t="shared" si="19"/>
        <v>150.95987105014547</v>
      </c>
      <c r="J123" s="6">
        <v>12.449147403169013</v>
      </c>
      <c r="K123" s="7">
        <f t="shared" si="20"/>
        <v>2.9603626553679707E-2</v>
      </c>
      <c r="L123" s="4">
        <v>420.52778164172571</v>
      </c>
      <c r="M123" s="1">
        <f t="shared" si="21"/>
        <v>1.1882303334310871</v>
      </c>
      <c r="N123" s="4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spans="1:33" x14ac:dyDescent="0.3">
      <c r="A124" s="3">
        <v>28033</v>
      </c>
      <c r="B124" s="6">
        <v>510.65296875000001</v>
      </c>
      <c r="C124" s="2">
        <f t="shared" si="22"/>
        <v>2.1952084697664187E-2</v>
      </c>
      <c r="D124" s="4">
        <v>4.6588007812500001</v>
      </c>
      <c r="E124" s="2">
        <f t="shared" si="16"/>
        <v>9.1232227488151664E-3</v>
      </c>
      <c r="F124" s="1">
        <f t="shared" si="17"/>
        <v>4.4824020686618837E-2</v>
      </c>
      <c r="G124" s="2">
        <f t="shared" si="18"/>
        <v>9.7148345153661442E-3</v>
      </c>
      <c r="H124">
        <f t="shared" si="15"/>
        <v>350.62007644070616</v>
      </c>
      <c r="I124" s="1">
        <f t="shared" si="19"/>
        <v>160.03289230929386</v>
      </c>
      <c r="J124" s="6">
        <v>11.323306054687515</v>
      </c>
      <c r="K124" s="7">
        <f t="shared" si="20"/>
        <v>2.6873768674505048E-2</v>
      </c>
      <c r="L124" s="4">
        <v>421.35162328125028</v>
      </c>
      <c r="M124" s="1">
        <f t="shared" si="21"/>
        <v>1.2119401956335683</v>
      </c>
      <c r="N124" s="4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spans="1:33" x14ac:dyDescent="0.3">
      <c r="A125" s="3">
        <v>28125</v>
      </c>
      <c r="B125" s="6">
        <v>501.55617525773198</v>
      </c>
      <c r="C125" s="2">
        <f t="shared" si="22"/>
        <v>-1.7814042116577888E-2</v>
      </c>
      <c r="D125" s="4">
        <v>4.8502925257731961</v>
      </c>
      <c r="E125" s="2">
        <f t="shared" si="16"/>
        <v>9.6704871060171917E-3</v>
      </c>
      <c r="F125" s="1">
        <f t="shared" si="17"/>
        <v>0.19149174452319606</v>
      </c>
      <c r="G125" s="2">
        <f t="shared" si="18"/>
        <v>4.1103226670236914E-2</v>
      </c>
      <c r="H125">
        <f t="shared" si="15"/>
        <v>352.36030617939224</v>
      </c>
      <c r="I125" s="1">
        <f t="shared" si="19"/>
        <v>149.19586907833974</v>
      </c>
      <c r="J125" s="6">
        <v>11.988006958762869</v>
      </c>
      <c r="K125" s="7">
        <f t="shared" si="20"/>
        <v>2.8263901830235819E-2</v>
      </c>
      <c r="L125" s="4">
        <v>424.14550654639203</v>
      </c>
      <c r="M125" s="1">
        <f t="shared" si="21"/>
        <v>1.1825096989513266</v>
      </c>
      <c r="N125" s="4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spans="1:33" x14ac:dyDescent="0.3">
      <c r="A126" s="3">
        <v>28215</v>
      </c>
      <c r="B126" s="6">
        <v>471.38623865546219</v>
      </c>
      <c r="C126" s="2">
        <f t="shared" si="22"/>
        <v>-6.0152657051359193E-2</v>
      </c>
      <c r="D126" s="4">
        <v>4.9083209243697485</v>
      </c>
      <c r="E126" s="2">
        <f t="shared" si="16"/>
        <v>1.0412524850894634E-2</v>
      </c>
      <c r="F126" s="1">
        <f t="shared" si="17"/>
        <v>5.80283985965524E-2</v>
      </c>
      <c r="G126" s="2">
        <f t="shared" si="18"/>
        <v>1.1963896669779039E-2</v>
      </c>
      <c r="H126">
        <f t="shared" si="15"/>
        <v>354.07521820437609</v>
      </c>
      <c r="I126" s="1">
        <f t="shared" si="19"/>
        <v>117.31102045108611</v>
      </c>
      <c r="J126" s="6">
        <v>12.660305105042028</v>
      </c>
      <c r="K126" s="7">
        <f t="shared" si="20"/>
        <v>2.9955970336452049E-2</v>
      </c>
      <c r="L126" s="4">
        <v>422.63044604621876</v>
      </c>
      <c r="M126" s="1">
        <f t="shared" si="21"/>
        <v>1.1153627076926482</v>
      </c>
      <c r="N126" s="4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spans="1:33" x14ac:dyDescent="0.3">
      <c r="A127" s="3">
        <v>28306</v>
      </c>
      <c r="B127" s="6">
        <v>456.05025667215818</v>
      </c>
      <c r="C127" s="2">
        <f t="shared" si="22"/>
        <v>-3.2533792303837572E-2</v>
      </c>
      <c r="D127" s="4">
        <v>5.0064939044481065</v>
      </c>
      <c r="E127" s="2">
        <f t="shared" si="16"/>
        <v>1.09779433981267E-2</v>
      </c>
      <c r="F127" s="1">
        <f t="shared" si="17"/>
        <v>9.8172980078357952E-2</v>
      </c>
      <c r="G127" s="2">
        <f t="shared" si="18"/>
        <v>2.0001336830061556E-2</v>
      </c>
      <c r="H127">
        <f t="shared" si="15"/>
        <v>355.72419204312735</v>
      </c>
      <c r="I127" s="1">
        <f t="shared" si="19"/>
        <v>100.32606462903084</v>
      </c>
      <c r="J127" s="6">
        <v>13.21094320428335</v>
      </c>
      <c r="K127" s="7">
        <f t="shared" si="20"/>
        <v>3.1270002405384759E-2</v>
      </c>
      <c r="L127" s="4">
        <v>422.47976296952248</v>
      </c>
      <c r="M127" s="1">
        <f t="shared" si="21"/>
        <v>1.0794605958559427</v>
      </c>
      <c r="N127" s="4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spans="1:33" x14ac:dyDescent="0.3">
      <c r="A128" s="3">
        <v>28398</v>
      </c>
      <c r="B128" s="6">
        <v>436.95629413680791</v>
      </c>
      <c r="C128" s="2">
        <f t="shared" si="22"/>
        <v>-4.1868110490016486E-2</v>
      </c>
      <c r="D128" s="4">
        <v>5.1083428338762218</v>
      </c>
      <c r="E128" s="2">
        <f t="shared" si="16"/>
        <v>1.169074093318092E-2</v>
      </c>
      <c r="F128" s="1">
        <f t="shared" si="17"/>
        <v>0.1018489294281153</v>
      </c>
      <c r="G128" s="2">
        <f t="shared" si="18"/>
        <v>2.034336431282302E-2</v>
      </c>
      <c r="H128">
        <f t="shared" si="15"/>
        <v>357.30231232187748</v>
      </c>
      <c r="I128" s="1">
        <f t="shared" si="19"/>
        <v>79.653981814930432</v>
      </c>
      <c r="J128" s="6">
        <v>11.939332390065173</v>
      </c>
      <c r="K128" s="7">
        <f t="shared" si="20"/>
        <v>2.8126019543137749E-2</v>
      </c>
      <c r="L128" s="4">
        <v>424.494207996743</v>
      </c>
      <c r="M128" s="1">
        <f t="shared" si="21"/>
        <v>1.0293574939429104</v>
      </c>
      <c r="N128" s="4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spans="1:33" x14ac:dyDescent="0.3">
      <c r="A129" s="3">
        <v>28489</v>
      </c>
      <c r="B129" s="6">
        <v>421.21100869565214</v>
      </c>
      <c r="C129" s="2">
        <f t="shared" si="22"/>
        <v>-3.6034005351175957E-2</v>
      </c>
      <c r="D129" s="4">
        <v>5.2415673913043488</v>
      </c>
      <c r="E129" s="2">
        <f t="shared" si="16"/>
        <v>1.2444041782136008E-2</v>
      </c>
      <c r="F129" s="1">
        <f t="shared" si="17"/>
        <v>0.133224557428127</v>
      </c>
      <c r="G129" s="2">
        <f t="shared" si="18"/>
        <v>2.6079799606369747E-2</v>
      </c>
      <c r="H129">
        <f t="shared" si="15"/>
        <v>358.77687159509497</v>
      </c>
      <c r="I129" s="1">
        <f t="shared" si="19"/>
        <v>62.434137100557166</v>
      </c>
      <c r="J129" s="6">
        <v>12.043258695652154</v>
      </c>
      <c r="K129" s="7">
        <f t="shared" si="20"/>
        <v>2.8236693491086831E-2</v>
      </c>
      <c r="L129" s="4">
        <v>426.51094043478281</v>
      </c>
      <c r="M129" s="1">
        <f t="shared" si="21"/>
        <v>0.98757374961184363</v>
      </c>
      <c r="N129" s="4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spans="1:33" x14ac:dyDescent="0.3">
      <c r="A130" s="3">
        <v>28580</v>
      </c>
      <c r="B130" s="6">
        <v>390.58665047318613</v>
      </c>
      <c r="C130" s="2">
        <f t="shared" si="22"/>
        <v>-7.2705502919544474E-2</v>
      </c>
      <c r="D130" s="4">
        <v>5.2770094637223979</v>
      </c>
      <c r="E130" s="2">
        <f t="shared" si="16"/>
        <v>1.3510470614726414E-2</v>
      </c>
      <c r="F130" s="1">
        <f t="shared" si="17"/>
        <v>3.5442072418049086E-2</v>
      </c>
      <c r="G130" s="2">
        <f t="shared" si="18"/>
        <v>6.7617317058341619E-3</v>
      </c>
      <c r="H130">
        <f t="shared" ref="H130:H193" si="23">(H131+D131)/POWER(1+2.23336489918119%+5.5%,0.25)</f>
        <v>360.24370573617654</v>
      </c>
      <c r="I130" s="1">
        <f t="shared" si="19"/>
        <v>30.342944737009589</v>
      </c>
      <c r="J130" s="6">
        <v>12.01344185725552</v>
      </c>
      <c r="K130" s="7">
        <f t="shared" si="20"/>
        <v>2.8300091031635742E-2</v>
      </c>
      <c r="L130" s="4">
        <v>424.50188035883303</v>
      </c>
      <c r="M130" s="1">
        <f t="shared" si="21"/>
        <v>0.92010581942068614</v>
      </c>
      <c r="N130" s="4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x14ac:dyDescent="0.3">
      <c r="A131" s="3">
        <v>28671</v>
      </c>
      <c r="B131" s="6">
        <v>417.60434539877303</v>
      </c>
      <c r="C131" s="2">
        <f t="shared" si="22"/>
        <v>6.917208996481472E-2</v>
      </c>
      <c r="D131" s="4">
        <v>5.2489180214723925</v>
      </c>
      <c r="E131" s="2">
        <f t="shared" si="16"/>
        <v>1.2569117345893917E-2</v>
      </c>
      <c r="F131" s="1">
        <f t="shared" si="17"/>
        <v>-2.8091442250005372E-2</v>
      </c>
      <c r="G131" s="2">
        <f t="shared" si="18"/>
        <v>-5.3233640081800093E-3</v>
      </c>
      <c r="H131">
        <f t="shared" si="23"/>
        <v>361.766203052317</v>
      </c>
      <c r="I131" s="1">
        <f t="shared" si="19"/>
        <v>55.838142346456038</v>
      </c>
      <c r="J131" s="6">
        <v>13.624737308282208</v>
      </c>
      <c r="K131" s="7">
        <f t="shared" si="20"/>
        <v>3.2350630577120509E-2</v>
      </c>
      <c r="L131" s="4">
        <v>421.15832258052166</v>
      </c>
      <c r="M131" s="1">
        <f t="shared" si="21"/>
        <v>0.99156142241242518</v>
      </c>
      <c r="N131" s="4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spans="1:33" x14ac:dyDescent="0.3">
      <c r="A132" s="3">
        <v>28762</v>
      </c>
      <c r="B132" s="6">
        <v>435.60192180451133</v>
      </c>
      <c r="C132" s="2">
        <f t="shared" si="22"/>
        <v>4.3097196195485798E-2</v>
      </c>
      <c r="D132" s="4">
        <v>5.2616016541353376</v>
      </c>
      <c r="E132" s="2">
        <f t="shared" si="16"/>
        <v>1.2078922040423481E-2</v>
      </c>
      <c r="F132" s="1">
        <f t="shared" si="17"/>
        <v>1.2683632662945143E-2</v>
      </c>
      <c r="G132" s="2">
        <f t="shared" si="18"/>
        <v>2.4164280354652679E-3</v>
      </c>
      <c r="H132">
        <f t="shared" si="23"/>
        <v>363.3046347560786</v>
      </c>
      <c r="I132" s="1">
        <f t="shared" si="19"/>
        <v>72.297287048432736</v>
      </c>
      <c r="J132" s="6">
        <v>12.449138176691754</v>
      </c>
      <c r="K132" s="7">
        <f t="shared" si="20"/>
        <v>2.963285448403535E-2</v>
      </c>
      <c r="L132" s="4">
        <v>420.11268888721827</v>
      </c>
      <c r="M132" s="1">
        <f t="shared" si="21"/>
        <v>1.0368692337246954</v>
      </c>
      <c r="N132" s="4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spans="1:33" x14ac:dyDescent="0.3">
      <c r="A133" s="3">
        <v>28853</v>
      </c>
      <c r="B133" s="6">
        <v>395.80000324963072</v>
      </c>
      <c r="C133" s="2">
        <f t="shared" si="22"/>
        <v>-9.1372229006700389E-2</v>
      </c>
      <c r="D133" s="4">
        <v>5.2198158788774007</v>
      </c>
      <c r="E133" s="2">
        <f t="shared" si="16"/>
        <v>1.3188013734262824E-2</v>
      </c>
      <c r="F133" s="1">
        <f t="shared" si="17"/>
        <v>-4.1785775257936919E-2</v>
      </c>
      <c r="G133" s="2">
        <f t="shared" si="18"/>
        <v>-7.9416455301392075E-3</v>
      </c>
      <c r="H133">
        <f t="shared" si="23"/>
        <v>364.91376977028017</v>
      </c>
      <c r="I133" s="1">
        <f t="shared" si="19"/>
        <v>30.886233479350551</v>
      </c>
      <c r="J133" s="6">
        <v>14.176896381093039</v>
      </c>
      <c r="K133" s="7">
        <f t="shared" si="20"/>
        <v>3.3624567178320033E-2</v>
      </c>
      <c r="L133" s="4">
        <v>421.62316338257034</v>
      </c>
      <c r="M133" s="1">
        <f t="shared" si="21"/>
        <v>0.93875298518760852</v>
      </c>
      <c r="N133" s="4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spans="1:33" x14ac:dyDescent="0.3">
      <c r="A134" s="3">
        <v>28944</v>
      </c>
      <c r="B134" s="6">
        <v>399.82922922636106</v>
      </c>
      <c r="C134" s="2">
        <f t="shared" si="22"/>
        <v>1.0179954380114431E-2</v>
      </c>
      <c r="D134" s="4">
        <v>5.192587392550144</v>
      </c>
      <c r="E134" s="2">
        <f t="shared" si="16"/>
        <v>1.2987012987012988E-2</v>
      </c>
      <c r="F134" s="1">
        <f t="shared" si="17"/>
        <v>-2.7228486327256718E-2</v>
      </c>
      <c r="G134" s="2">
        <f t="shared" si="18"/>
        <v>-5.2163691132172119E-3</v>
      </c>
      <c r="H134">
        <f t="shared" si="23"/>
        <v>366.5803797993172</v>
      </c>
      <c r="I134" s="1">
        <f t="shared" si="19"/>
        <v>33.248849427043865</v>
      </c>
      <c r="J134" s="6">
        <v>14.786391887535812</v>
      </c>
      <c r="K134" s="7">
        <f t="shared" si="20"/>
        <v>3.5329176304698159E-2</v>
      </c>
      <c r="L134" s="4">
        <v>418.53203029727814</v>
      </c>
      <c r="M134" s="1">
        <f t="shared" si="21"/>
        <v>0.95531333394571327</v>
      </c>
      <c r="N134" s="4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spans="1:33" x14ac:dyDescent="0.3">
      <c r="A135" s="3">
        <v>29035</v>
      </c>
      <c r="B135" s="6">
        <v>392.17376763485481</v>
      </c>
      <c r="C135" s="2">
        <f t="shared" si="22"/>
        <v>-1.9146828275458994E-2</v>
      </c>
      <c r="D135" s="4">
        <v>5.1480037344398344</v>
      </c>
      <c r="E135" s="2">
        <f t="shared" si="16"/>
        <v>1.3126843657817109E-2</v>
      </c>
      <c r="F135" s="1">
        <f t="shared" si="17"/>
        <v>-4.4583658110309621E-2</v>
      </c>
      <c r="G135" s="2">
        <f t="shared" si="18"/>
        <v>-8.5860197893393719E-3</v>
      </c>
      <c r="H135">
        <f t="shared" si="23"/>
        <v>368.32290035916975</v>
      </c>
      <c r="I135" s="1">
        <f t="shared" si="19"/>
        <v>23.850867275685061</v>
      </c>
      <c r="J135" s="6">
        <v>14.908965871369293</v>
      </c>
      <c r="K135" s="7">
        <f t="shared" si="20"/>
        <v>3.6027578045192278E-2</v>
      </c>
      <c r="L135" s="4">
        <v>413.82093052904588</v>
      </c>
      <c r="M135" s="1">
        <f t="shared" si="21"/>
        <v>0.94768954082018897</v>
      </c>
      <c r="N135" s="4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spans="1:33" x14ac:dyDescent="0.3">
      <c r="A136" s="3">
        <v>29126</v>
      </c>
      <c r="B136" s="6">
        <v>405.8699356568365</v>
      </c>
      <c r="C136" s="2">
        <f t="shared" si="22"/>
        <v>3.4923722982751704E-2</v>
      </c>
      <c r="D136" s="4">
        <v>5.1481200402144776</v>
      </c>
      <c r="E136" s="2">
        <f t="shared" ref="E136:E150" si="24">D136/B136</f>
        <v>1.2684162062615101E-2</v>
      </c>
      <c r="F136" s="1">
        <f t="shared" si="17"/>
        <v>1.1630577464316616E-4</v>
      </c>
      <c r="G136" s="2">
        <f t="shared" si="18"/>
        <v>2.2592402928012234E-5</v>
      </c>
      <c r="H136">
        <f t="shared" si="23"/>
        <v>370.09805835816314</v>
      </c>
      <c r="I136" s="1">
        <f t="shared" ref="I136:I150" si="25">B136-H136</f>
        <v>35.77187729867336</v>
      </c>
      <c r="J136" s="4">
        <v>13.526662047587163</v>
      </c>
      <c r="K136" s="7">
        <f t="shared" ref="K136:K150" si="26">J136/L136</f>
        <v>3.3036908233726341E-2</v>
      </c>
      <c r="L136" s="6">
        <v>409.44091837801636</v>
      </c>
      <c r="M136" s="1">
        <f t="shared" ref="M136:M150" si="27">B136/L136</f>
        <v>0.99127839314320088</v>
      </c>
    </row>
    <row r="137" spans="1:33" x14ac:dyDescent="0.3">
      <c r="A137" s="3">
        <v>29220</v>
      </c>
      <c r="B137" s="6">
        <v>391.84948631029988</v>
      </c>
      <c r="C137" s="2">
        <f t="shared" ref="C137:C151" si="28">(B137/B136-1)</f>
        <v>-3.4544192892352887E-2</v>
      </c>
      <c r="D137" s="4">
        <v>5.1343914602346805</v>
      </c>
      <c r="E137" s="2">
        <f t="shared" si="24"/>
        <v>1.3102968460111317E-2</v>
      </c>
      <c r="F137" s="1">
        <f t="shared" ref="F137:F181" si="29">D137-D136</f>
        <v>-1.372857997979704E-2</v>
      </c>
      <c r="G137" s="2">
        <f t="shared" ref="G137:G151" si="30">D137/D136-1</f>
        <v>-2.6667171457845917E-3</v>
      </c>
      <c r="H137">
        <f t="shared" si="23"/>
        <v>371.9203121602402</v>
      </c>
      <c r="I137" s="1">
        <f t="shared" si="25"/>
        <v>19.92917415005968</v>
      </c>
      <c r="J137" s="4">
        <v>13.349417796610142</v>
      </c>
      <c r="K137" s="7">
        <f t="shared" si="26"/>
        <v>3.2844283663713808E-2</v>
      </c>
      <c r="L137" s="6">
        <v>406.44569792698843</v>
      </c>
      <c r="M137" s="1">
        <f t="shared" si="27"/>
        <v>0.96408816309009004</v>
      </c>
    </row>
    <row r="138" spans="1:33" x14ac:dyDescent="0.3">
      <c r="A138" s="3">
        <v>29311</v>
      </c>
      <c r="B138" s="6">
        <v>364.42658426966301</v>
      </c>
      <c r="C138" s="2">
        <f t="shared" si="28"/>
        <v>-6.9983253771375598E-2</v>
      </c>
      <c r="D138" s="4">
        <v>5.0469775280898883</v>
      </c>
      <c r="E138" s="2">
        <f t="shared" si="24"/>
        <v>1.3849092645654249E-2</v>
      </c>
      <c r="F138" s="1">
        <f t="shared" si="29"/>
        <v>-8.7413932144792206E-2</v>
      </c>
      <c r="G138" s="2">
        <f t="shared" si="30"/>
        <v>-1.7025178703611532E-2</v>
      </c>
      <c r="H138">
        <f t="shared" si="23"/>
        <v>373.86423236618589</v>
      </c>
      <c r="I138" s="1">
        <f t="shared" si="25"/>
        <v>-9.4376480965228779</v>
      </c>
      <c r="J138" s="4">
        <v>14.38171053370786</v>
      </c>
      <c r="K138" s="7">
        <f t="shared" si="26"/>
        <v>3.6087071865184651E-2</v>
      </c>
      <c r="L138" s="6">
        <v>398.52805424157322</v>
      </c>
      <c r="M138" s="1">
        <f t="shared" si="27"/>
        <v>0.9144314443890087</v>
      </c>
    </row>
    <row r="139" spans="1:33" x14ac:dyDescent="0.3">
      <c r="A139" s="3">
        <v>29402</v>
      </c>
      <c r="B139" s="6">
        <v>386.34473035066503</v>
      </c>
      <c r="C139" s="2">
        <f t="shared" si="28"/>
        <v>6.0144201952027077E-2</v>
      </c>
      <c r="D139" s="4">
        <v>5.0062995163240629</v>
      </c>
      <c r="E139" s="2">
        <f t="shared" si="24"/>
        <v>1.2958115183246074E-2</v>
      </c>
      <c r="F139" s="1">
        <f t="shared" si="29"/>
        <v>-4.0678011765825417E-2</v>
      </c>
      <c r="G139" s="2">
        <f t="shared" si="30"/>
        <v>-8.0598757453197445E-3</v>
      </c>
      <c r="H139">
        <f t="shared" si="23"/>
        <v>375.885369990105</v>
      </c>
      <c r="I139" s="1">
        <f t="shared" si="25"/>
        <v>10.459360360560026</v>
      </c>
      <c r="J139" s="4">
        <v>11.854141868198308</v>
      </c>
      <c r="K139" s="7">
        <f t="shared" si="26"/>
        <v>3.017498919256963E-2</v>
      </c>
      <c r="L139" s="6">
        <v>392.84659863663859</v>
      </c>
      <c r="M139" s="1">
        <f t="shared" si="27"/>
        <v>0.98344934560070496</v>
      </c>
    </row>
    <row r="140" spans="1:33" x14ac:dyDescent="0.3">
      <c r="A140" s="3">
        <v>29494</v>
      </c>
      <c r="B140" s="6">
        <v>419.86253571428574</v>
      </c>
      <c r="C140" s="2">
        <f t="shared" si="28"/>
        <v>8.6756212083437312E-2</v>
      </c>
      <c r="D140" s="4">
        <v>5.0366908928571439</v>
      </c>
      <c r="E140" s="2">
        <f t="shared" si="24"/>
        <v>1.1996047430830041E-2</v>
      </c>
      <c r="F140" s="1">
        <f t="shared" si="29"/>
        <v>3.0391376533080994E-2</v>
      </c>
      <c r="G140" s="2">
        <f t="shared" si="30"/>
        <v>6.0706269039605409E-3</v>
      </c>
      <c r="H140">
        <f t="shared" si="23"/>
        <v>377.91410708115632</v>
      </c>
      <c r="I140" s="1">
        <f t="shared" si="25"/>
        <v>41.948428633129424</v>
      </c>
      <c r="J140" s="4">
        <v>11.017242723214322</v>
      </c>
      <c r="K140" s="7">
        <f t="shared" si="26"/>
        <v>2.8051727999121187E-2</v>
      </c>
      <c r="L140" s="6">
        <v>392.74738167857157</v>
      </c>
      <c r="M140" s="1">
        <f t="shared" si="27"/>
        <v>1.0690396812318039</v>
      </c>
    </row>
    <row r="141" spans="1:33" x14ac:dyDescent="0.3">
      <c r="A141" s="3">
        <v>29586</v>
      </c>
      <c r="B141" s="6">
        <v>431.28698725376597</v>
      </c>
      <c r="C141" s="2">
        <f t="shared" si="28"/>
        <v>2.7209980809658418E-2</v>
      </c>
      <c r="D141" s="4">
        <v>4.9751457705677877</v>
      </c>
      <c r="E141" s="2">
        <f t="shared" si="24"/>
        <v>1.153558052434457E-2</v>
      </c>
      <c r="F141" s="1">
        <f t="shared" si="29"/>
        <v>-6.1545122289356158E-2</v>
      </c>
      <c r="G141" s="2">
        <f t="shared" si="30"/>
        <v>-1.2219356636842149E-2</v>
      </c>
      <c r="H141">
        <f t="shared" si="23"/>
        <v>380.04252298354027</v>
      </c>
      <c r="I141" s="1">
        <f t="shared" si="25"/>
        <v>51.244464270225706</v>
      </c>
      <c r="J141" s="4">
        <v>12.445940961761274</v>
      </c>
      <c r="K141" s="7">
        <f t="shared" si="26"/>
        <v>3.1933058693832138E-2</v>
      </c>
      <c r="L141" s="6">
        <v>389.75098129779855</v>
      </c>
      <c r="M141" s="1">
        <f t="shared" si="27"/>
        <v>1.1065706257304606</v>
      </c>
    </row>
    <row r="142" spans="1:33" x14ac:dyDescent="0.3">
      <c r="A142" s="3">
        <v>29676</v>
      </c>
      <c r="B142" s="6">
        <v>419.62063728813558</v>
      </c>
      <c r="C142" s="2">
        <f t="shared" si="28"/>
        <v>-2.7050085697962412E-2</v>
      </c>
      <c r="D142" s="4">
        <v>4.945978983050848</v>
      </c>
      <c r="E142" s="2">
        <f t="shared" si="24"/>
        <v>1.1786786786786789E-2</v>
      </c>
      <c r="F142" s="1">
        <f t="shared" si="29"/>
        <v>-2.9166787516939685E-2</v>
      </c>
      <c r="G142" s="2">
        <f t="shared" si="30"/>
        <v>-5.8624990828380907E-3</v>
      </c>
      <c r="H142">
        <f t="shared" si="23"/>
        <v>382.24011300141586</v>
      </c>
      <c r="I142" s="1">
        <f t="shared" si="25"/>
        <v>37.380524286719719</v>
      </c>
      <c r="J142" s="4">
        <v>12.260593601694911</v>
      </c>
      <c r="K142" s="7">
        <f t="shared" si="26"/>
        <v>3.1650298510041967E-2</v>
      </c>
      <c r="L142" s="6">
        <v>387.37687095762726</v>
      </c>
      <c r="M142" s="1">
        <f t="shared" si="27"/>
        <v>1.083236168052055</v>
      </c>
    </row>
    <row r="143" spans="1:33" x14ac:dyDescent="0.3">
      <c r="A143" s="3">
        <v>29767</v>
      </c>
      <c r="B143" s="6">
        <v>407.12477483443718</v>
      </c>
      <c r="C143" s="2">
        <f t="shared" si="28"/>
        <v>-2.9778951136566811E-2</v>
      </c>
      <c r="D143" s="4">
        <v>4.9159624172185428</v>
      </c>
      <c r="E143" s="2">
        <f t="shared" si="24"/>
        <v>1.2074829931972786E-2</v>
      </c>
      <c r="F143" s="1">
        <f t="shared" si="29"/>
        <v>-3.0016565832305275E-2</v>
      </c>
      <c r="G143" s="2">
        <f t="shared" si="30"/>
        <v>-6.0688826085124603E-3</v>
      </c>
      <c r="H143">
        <f t="shared" si="23"/>
        <v>384.50902716251062</v>
      </c>
      <c r="I143" s="1">
        <f t="shared" si="25"/>
        <v>22.615747671926556</v>
      </c>
      <c r="J143" s="4">
        <v>12.143735016556285</v>
      </c>
      <c r="K143" s="7">
        <f t="shared" si="26"/>
        <v>3.1490989108327171E-2</v>
      </c>
      <c r="L143" s="6">
        <v>385.62570946192074</v>
      </c>
      <c r="M143" s="1">
        <f t="shared" si="27"/>
        <v>1.0557511204388186</v>
      </c>
    </row>
    <row r="144" spans="1:33" x14ac:dyDescent="0.3">
      <c r="A144" s="3">
        <v>29859</v>
      </c>
      <c r="B144" s="6">
        <v>353.88708798283267</v>
      </c>
      <c r="C144" s="2">
        <f t="shared" si="28"/>
        <v>-0.13076503849036047</v>
      </c>
      <c r="D144" s="4">
        <v>4.8760435622317599</v>
      </c>
      <c r="E144" s="2">
        <f t="shared" si="24"/>
        <v>1.3778529163144546E-2</v>
      </c>
      <c r="F144" s="1">
        <f t="shared" si="29"/>
        <v>-3.9918854986782826E-2</v>
      </c>
      <c r="G144" s="2">
        <f t="shared" si="30"/>
        <v>-8.1202522718570869E-3</v>
      </c>
      <c r="H144">
        <f t="shared" si="23"/>
        <v>386.8605084189515</v>
      </c>
      <c r="I144" s="1">
        <f t="shared" si="25"/>
        <v>-32.973420436118829</v>
      </c>
      <c r="J144" s="4">
        <v>10.707477561695315</v>
      </c>
      <c r="K144" s="7">
        <f t="shared" si="26"/>
        <v>2.8125810329789572E-2</v>
      </c>
      <c r="L144" s="6">
        <v>380.69934469957099</v>
      </c>
      <c r="M144" s="1">
        <f t="shared" si="27"/>
        <v>0.92957104578707062</v>
      </c>
    </row>
    <row r="145" spans="1:13" x14ac:dyDescent="0.3">
      <c r="A145" s="3">
        <v>29951</v>
      </c>
      <c r="B145" s="6">
        <v>367.18816595744687</v>
      </c>
      <c r="C145" s="2">
        <f t="shared" si="28"/>
        <v>3.758565493426369E-2</v>
      </c>
      <c r="D145" s="4">
        <v>4.9161097340425535</v>
      </c>
      <c r="E145" s="2">
        <f t="shared" si="24"/>
        <v>1.3388529886914377E-2</v>
      </c>
      <c r="F145" s="1">
        <f t="shared" si="29"/>
        <v>4.0066171810793527E-2</v>
      </c>
      <c r="G145" s="2">
        <f t="shared" si="30"/>
        <v>8.2169429578384801E-3</v>
      </c>
      <c r="H145">
        <f t="shared" si="23"/>
        <v>389.21612373801298</v>
      </c>
      <c r="I145" s="1">
        <f t="shared" si="25"/>
        <v>-22.027957780566112</v>
      </c>
      <c r="J145" s="4">
        <v>11.693371117021254</v>
      </c>
      <c r="K145" s="7">
        <f t="shared" si="26"/>
        <v>3.0432735356778887E-2</v>
      </c>
      <c r="L145" s="6">
        <v>384.23661165957458</v>
      </c>
      <c r="M145" s="1">
        <f t="shared" si="27"/>
        <v>0.95563034550900039</v>
      </c>
    </row>
    <row r="146" spans="1:13" x14ac:dyDescent="0.3">
      <c r="A146" s="3">
        <v>30041</v>
      </c>
      <c r="B146" s="6">
        <v>326.89165714285718</v>
      </c>
      <c r="C146" s="2">
        <f t="shared" si="28"/>
        <v>-0.10974348454154592</v>
      </c>
      <c r="D146" s="4">
        <v>4.95648</v>
      </c>
      <c r="E146" s="2">
        <f t="shared" si="24"/>
        <v>1.5162454873646208E-2</v>
      </c>
      <c r="F146" s="1">
        <f t="shared" si="29"/>
        <v>4.0370265957446527E-2</v>
      </c>
      <c r="G146" s="2">
        <f t="shared" si="30"/>
        <v>8.2118317412434028E-3</v>
      </c>
      <c r="H146">
        <f t="shared" si="23"/>
        <v>391.5756467325412</v>
      </c>
      <c r="I146" s="1">
        <f t="shared" si="25"/>
        <v>-64.683989589684018</v>
      </c>
      <c r="J146" s="4">
        <v>9.8594860714285701</v>
      </c>
      <c r="K146" s="7">
        <f t="shared" si="26"/>
        <v>2.5469691210360492E-2</v>
      </c>
      <c r="L146" s="6">
        <v>387.10661978571437</v>
      </c>
      <c r="M146" s="1">
        <f t="shared" si="27"/>
        <v>0.84444863620211508</v>
      </c>
    </row>
    <row r="147" spans="1:13" x14ac:dyDescent="0.3">
      <c r="A147" s="3">
        <v>30132</v>
      </c>
      <c r="B147" s="6">
        <v>315.30494226804126</v>
      </c>
      <c r="C147" s="2">
        <f t="shared" si="28"/>
        <v>-3.544512263202948E-2</v>
      </c>
      <c r="D147" s="4">
        <v>4.8934062371134024</v>
      </c>
      <c r="E147" s="2">
        <f t="shared" si="24"/>
        <v>1.5519598906107566E-2</v>
      </c>
      <c r="F147" s="1">
        <f t="shared" si="29"/>
        <v>-6.3073762886597606E-2</v>
      </c>
      <c r="G147" s="2">
        <f t="shared" si="30"/>
        <v>-1.2725515463917425E-2</v>
      </c>
      <c r="H147">
        <f t="shared" si="23"/>
        <v>394.04259488302733</v>
      </c>
      <c r="I147" s="1">
        <f t="shared" si="25"/>
        <v>-78.737652614986075</v>
      </c>
      <c r="J147" s="4">
        <v>9.5029805412371022</v>
      </c>
      <c r="K147" s="7">
        <f t="shared" si="26"/>
        <v>2.4893906781024874E-2</v>
      </c>
      <c r="L147" s="6">
        <v>381.73921935309295</v>
      </c>
      <c r="M147" s="1">
        <f t="shared" si="27"/>
        <v>0.82596947414092459</v>
      </c>
    </row>
    <row r="148" spans="1:13" x14ac:dyDescent="0.3">
      <c r="A148" s="3">
        <v>30224</v>
      </c>
      <c r="B148" s="6">
        <v>348.57369560776306</v>
      </c>
      <c r="C148" s="2">
        <f t="shared" si="28"/>
        <v>0.10551294597672367</v>
      </c>
      <c r="D148" s="4">
        <v>4.8768991317671091</v>
      </c>
      <c r="E148" s="2">
        <f t="shared" si="24"/>
        <v>1.3991013071895424E-2</v>
      </c>
      <c r="F148" s="1">
        <f t="shared" si="29"/>
        <v>-1.6507105346293294E-2</v>
      </c>
      <c r="G148" s="2">
        <f t="shared" si="30"/>
        <v>-3.3733363931850446E-3</v>
      </c>
      <c r="H148">
        <f t="shared" si="23"/>
        <v>396.57242077706195</v>
      </c>
      <c r="I148" s="1">
        <f t="shared" si="25"/>
        <v>-47.998725169298893</v>
      </c>
      <c r="J148" s="4">
        <v>8.4562583120531567</v>
      </c>
      <c r="K148" s="7">
        <f t="shared" si="26"/>
        <v>2.2147862505174615E-2</v>
      </c>
      <c r="L148" s="6">
        <v>381.8092292236978</v>
      </c>
      <c r="M148" s="1">
        <f t="shared" si="27"/>
        <v>0.91295251378938669</v>
      </c>
    </row>
    <row r="149" spans="1:13" x14ac:dyDescent="0.3">
      <c r="A149" s="3">
        <v>30316</v>
      </c>
      <c r="B149" s="6">
        <v>398.20695491803281</v>
      </c>
      <c r="C149" s="2">
        <f t="shared" si="28"/>
        <v>0.14238957194899804</v>
      </c>
      <c r="D149" s="4">
        <v>4.9061724897540993</v>
      </c>
      <c r="E149" s="2">
        <f t="shared" si="24"/>
        <v>1.2320659971305598E-2</v>
      </c>
      <c r="F149" s="1">
        <f t="shared" si="29"/>
        <v>2.9273357986990156E-2</v>
      </c>
      <c r="G149" s="2">
        <f t="shared" si="30"/>
        <v>6.0024530333853132E-3</v>
      </c>
      <c r="H149">
        <f t="shared" si="23"/>
        <v>399.12052584931655</v>
      </c>
      <c r="I149" s="1">
        <f t="shared" si="25"/>
        <v>-0.91357093128374345</v>
      </c>
      <c r="J149" s="4">
        <v>8.6340066086065317</v>
      </c>
      <c r="K149" s="7">
        <f t="shared" si="26"/>
        <v>2.2326787343352309E-2</v>
      </c>
      <c r="L149" s="6">
        <v>386.71065728483615</v>
      </c>
      <c r="M149" s="1">
        <f t="shared" si="27"/>
        <v>1.0297284220556895</v>
      </c>
    </row>
    <row r="150" spans="1:13" x14ac:dyDescent="0.3">
      <c r="A150" s="3">
        <v>30406</v>
      </c>
      <c r="B150" s="6">
        <v>432.58451276813076</v>
      </c>
      <c r="C150" s="2">
        <f t="shared" si="28"/>
        <v>8.6330882536128195E-2</v>
      </c>
      <c r="D150" s="4">
        <v>4.9196164964249238</v>
      </c>
      <c r="E150" s="2">
        <f t="shared" si="24"/>
        <v>1.1372613561553654E-2</v>
      </c>
      <c r="F150" s="1">
        <f t="shared" si="29"/>
        <v>1.3444006670824571E-2</v>
      </c>
      <c r="G150" s="2">
        <f t="shared" si="30"/>
        <v>2.7402229943811474E-3</v>
      </c>
      <c r="H150">
        <f t="shared" si="23"/>
        <v>401.70308304047694</v>
      </c>
      <c r="I150" s="1">
        <f t="shared" si="25"/>
        <v>30.881429727653824</v>
      </c>
      <c r="J150" s="4">
        <v>8.8905515194075537</v>
      </c>
      <c r="K150" s="7">
        <f t="shared" si="26"/>
        <v>2.2825750188043954E-2</v>
      </c>
      <c r="L150" s="6">
        <v>389.49657497191015</v>
      </c>
      <c r="M150" s="1">
        <f t="shared" si="27"/>
        <v>1.1106246898302714</v>
      </c>
    </row>
    <row r="151" spans="1:13" x14ac:dyDescent="0.3">
      <c r="A151" s="3">
        <v>30497</v>
      </c>
      <c r="B151" s="6">
        <v>466.25781708542718</v>
      </c>
      <c r="C151" s="2">
        <f t="shared" si="28"/>
        <v>7.7842140260221404E-2</v>
      </c>
      <c r="D151" s="4">
        <v>4.8615223115577892</v>
      </c>
      <c r="E151" s="2">
        <f t="shared" ref="E151:E214" si="31">D151/B151</f>
        <v>1.0426682692307692E-2</v>
      </c>
      <c r="F151" s="1">
        <f t="shared" si="29"/>
        <v>-5.809418486713458E-2</v>
      </c>
      <c r="G151" s="2">
        <f t="shared" si="30"/>
        <v>-1.1808681613567185E-2</v>
      </c>
      <c r="H151">
        <f t="shared" si="23"/>
        <v>404.39227813037377</v>
      </c>
      <c r="I151" s="1">
        <f t="shared" ref="I151:I214" si="32">B151-H151</f>
        <v>61.86553895505341</v>
      </c>
      <c r="J151" s="4">
        <v>9.7405573115577813</v>
      </c>
      <c r="K151" s="7">
        <f t="shared" ref="K151:K214" si="33">J151/L151</f>
        <v>2.5097262043030817E-2</v>
      </c>
      <c r="L151" s="6">
        <v>388.11234846482415</v>
      </c>
      <c r="M151" s="1">
        <f t="shared" ref="M151:M214" si="34">B151/L151</f>
        <v>1.2013475451881572</v>
      </c>
    </row>
    <row r="152" spans="1:13" x14ac:dyDescent="0.3">
      <c r="A152" s="3">
        <v>30589</v>
      </c>
      <c r="B152" s="6">
        <v>462.91652830188679</v>
      </c>
      <c r="C152" s="2">
        <f t="shared" ref="C152:C215" si="35">(B152/B151-1)</f>
        <v>-7.1661828737301647E-3</v>
      </c>
      <c r="D152" s="4">
        <v>4.8451191658391259</v>
      </c>
      <c r="E152" s="2">
        <f t="shared" si="31"/>
        <v>1.0466507177033492E-2</v>
      </c>
      <c r="F152" s="1">
        <f t="shared" si="29"/>
        <v>-1.6403145718663303E-2</v>
      </c>
      <c r="G152" s="2">
        <f t="shared" ref="G152:G215" si="36">D152/D151-1</f>
        <v>-3.3740759925479091E-3</v>
      </c>
      <c r="H152">
        <f t="shared" si="23"/>
        <v>407.14842452710246</v>
      </c>
      <c r="I152" s="1">
        <f t="shared" si="32"/>
        <v>55.768103774784322</v>
      </c>
      <c r="J152" s="4">
        <v>10.186863046176805</v>
      </c>
      <c r="K152" s="7">
        <f t="shared" si="33"/>
        <v>2.6198817292732619E-2</v>
      </c>
      <c r="L152" s="6">
        <v>388.82911897715991</v>
      </c>
      <c r="M152" s="1">
        <f t="shared" si="34"/>
        <v>1.1905397659507051</v>
      </c>
    </row>
    <row r="153" spans="1:13" x14ac:dyDescent="0.3">
      <c r="A153" s="3">
        <v>30680</v>
      </c>
      <c r="B153" s="6">
        <v>452.46839881539984</v>
      </c>
      <c r="C153" s="2">
        <f t="shared" si="35"/>
        <v>-2.2570223458673544E-2</v>
      </c>
      <c r="D153" s="4">
        <v>4.8783469397828236</v>
      </c>
      <c r="E153" s="2">
        <f t="shared" si="31"/>
        <v>1.0781630170316301E-2</v>
      </c>
      <c r="F153" s="1">
        <f t="shared" si="29"/>
        <v>3.3227773943697692E-2</v>
      </c>
      <c r="G153" s="2">
        <f t="shared" si="36"/>
        <v>6.8579890001412291E-3</v>
      </c>
      <c r="H153">
        <f t="shared" si="23"/>
        <v>409.92314977880653</v>
      </c>
      <c r="I153" s="1">
        <f t="shared" si="32"/>
        <v>42.545249036593304</v>
      </c>
      <c r="J153" s="4">
        <v>10.327783859822281</v>
      </c>
      <c r="K153" s="7">
        <f t="shared" si="33"/>
        <v>2.6348032762137399E-2</v>
      </c>
      <c r="L153" s="6">
        <v>391.97552064165848</v>
      </c>
      <c r="M153" s="1">
        <f t="shared" si="34"/>
        <v>1.1543282041560028</v>
      </c>
    </row>
    <row r="154" spans="1:13" x14ac:dyDescent="0.3">
      <c r="A154" s="3">
        <v>30771</v>
      </c>
      <c r="B154" s="6">
        <v>427.71378947368424</v>
      </c>
      <c r="C154" s="2">
        <f t="shared" si="35"/>
        <v>-5.471013977224759E-2</v>
      </c>
      <c r="D154" s="4">
        <v>4.8776763157894738</v>
      </c>
      <c r="E154" s="2">
        <f t="shared" si="31"/>
        <v>1.1404066073697585E-2</v>
      </c>
      <c r="F154" s="1">
        <f t="shared" si="29"/>
        <v>-6.7062399334982814E-4</v>
      </c>
      <c r="G154" s="2">
        <f t="shared" si="36"/>
        <v>-1.3746951613480274E-4</v>
      </c>
      <c r="H154">
        <f t="shared" si="23"/>
        <v>412.75070150574544</v>
      </c>
      <c r="I154" s="1">
        <f t="shared" si="32"/>
        <v>14.963087967938804</v>
      </c>
      <c r="J154" s="4">
        <v>11.825647697368421</v>
      </c>
      <c r="K154" s="7">
        <f t="shared" si="33"/>
        <v>3.0017614817484446E-2</v>
      </c>
      <c r="L154" s="6">
        <v>393.95694059210535</v>
      </c>
      <c r="M154" s="1">
        <f t="shared" si="34"/>
        <v>1.0856866459335464</v>
      </c>
    </row>
    <row r="155" spans="1:13" x14ac:dyDescent="0.3">
      <c r="A155" s="3">
        <v>30862</v>
      </c>
      <c r="B155" s="6">
        <v>411.61606750241083</v>
      </c>
      <c r="C155" s="2">
        <f t="shared" si="35"/>
        <v>-3.7636668181968536E-2</v>
      </c>
      <c r="D155" s="4">
        <v>4.9133139344262293</v>
      </c>
      <c r="E155" s="2">
        <f t="shared" si="31"/>
        <v>1.1936642717178314E-2</v>
      </c>
      <c r="F155" s="1">
        <f t="shared" si="29"/>
        <v>3.5637618636755519E-2</v>
      </c>
      <c r="G155" s="2">
        <f t="shared" si="36"/>
        <v>7.3062696926800008E-3</v>
      </c>
      <c r="H155">
        <f t="shared" si="23"/>
        <v>415.59576443199171</v>
      </c>
      <c r="I155" s="1">
        <f t="shared" si="32"/>
        <v>-3.9796969295808822</v>
      </c>
      <c r="J155" s="4">
        <v>11.873281894889088</v>
      </c>
      <c r="K155" s="7">
        <f t="shared" si="33"/>
        <v>2.9927261422633366E-2</v>
      </c>
      <c r="L155" s="6">
        <v>396.73800175747357</v>
      </c>
      <c r="M155" s="1">
        <f t="shared" si="34"/>
        <v>1.0375009847280328</v>
      </c>
    </row>
    <row r="156" spans="1:13" x14ac:dyDescent="0.3">
      <c r="A156" s="3">
        <v>30953</v>
      </c>
      <c r="B156" s="6">
        <v>441.03821142857146</v>
      </c>
      <c r="C156" s="2">
        <f t="shared" si="35"/>
        <v>7.1479580728437631E-2</v>
      </c>
      <c r="D156" s="4">
        <v>4.898949428571429</v>
      </c>
      <c r="E156" s="2">
        <f t="shared" si="31"/>
        <v>1.1107766405779651E-2</v>
      </c>
      <c r="F156" s="1">
        <f t="shared" si="29"/>
        <v>-1.4364505854800314E-2</v>
      </c>
      <c r="G156" s="2">
        <f t="shared" si="36"/>
        <v>-2.9235880398670311E-3</v>
      </c>
      <c r="H156">
        <f t="shared" si="23"/>
        <v>418.50866983588935</v>
      </c>
      <c r="I156" s="1">
        <f t="shared" si="32"/>
        <v>22.529541592682108</v>
      </c>
      <c r="J156" s="4">
        <v>10.72557932142862</v>
      </c>
      <c r="K156" s="7">
        <f t="shared" si="33"/>
        <v>2.6972232330955206E-2</v>
      </c>
      <c r="L156" s="6">
        <v>397.65263734285725</v>
      </c>
      <c r="M156" s="1">
        <f t="shared" si="34"/>
        <v>1.1091042030441938</v>
      </c>
    </row>
    <row r="157" spans="1:13" x14ac:dyDescent="0.3">
      <c r="A157" s="3">
        <v>31047</v>
      </c>
      <c r="B157" s="6">
        <v>435.54538461538465</v>
      </c>
      <c r="C157" s="2">
        <f t="shared" si="35"/>
        <v>-1.2454310467555518E-2</v>
      </c>
      <c r="D157" s="4">
        <v>4.9842807692307698</v>
      </c>
      <c r="E157" s="2">
        <f t="shared" si="31"/>
        <v>1.1443768996960486E-2</v>
      </c>
      <c r="F157" s="1">
        <f t="shared" si="29"/>
        <v>8.5331340659340782E-2</v>
      </c>
      <c r="G157" s="2">
        <f t="shared" si="36"/>
        <v>1.7418293841058086E-2</v>
      </c>
      <c r="H157">
        <f t="shared" si="23"/>
        <v>421.39099708985628</v>
      </c>
      <c r="I157" s="1">
        <f t="shared" si="32"/>
        <v>14.154387525528364</v>
      </c>
      <c r="J157" s="4">
        <v>10.147280769230747</v>
      </c>
      <c r="K157" s="7">
        <f t="shared" si="33"/>
        <v>2.526192979391664E-2</v>
      </c>
      <c r="L157" s="6">
        <v>401.68272384615398</v>
      </c>
      <c r="M157" s="1">
        <f t="shared" si="34"/>
        <v>1.0843020094192555</v>
      </c>
    </row>
    <row r="158" spans="1:13" x14ac:dyDescent="0.3">
      <c r="A158" s="3">
        <v>31135</v>
      </c>
      <c r="B158" s="6">
        <v>470.0853270676692</v>
      </c>
      <c r="C158" s="2">
        <f t="shared" si="35"/>
        <v>7.930274013300731E-2</v>
      </c>
      <c r="D158" s="4">
        <v>5.0179119360902256</v>
      </c>
      <c r="E158" s="2">
        <f t="shared" si="31"/>
        <v>1.0674470457079152E-2</v>
      </c>
      <c r="F158" s="1">
        <f t="shared" si="29"/>
        <v>3.3631166859455774E-2</v>
      </c>
      <c r="G158" s="2">
        <f t="shared" si="36"/>
        <v>6.7474463050054556E-3</v>
      </c>
      <c r="H158">
        <f t="shared" si="23"/>
        <v>424.29387159747398</v>
      </c>
      <c r="I158" s="1">
        <f t="shared" si="32"/>
        <v>45.791455470195217</v>
      </c>
      <c r="J158" s="4">
        <v>10.748223249530072</v>
      </c>
      <c r="K158" s="7">
        <f t="shared" si="33"/>
        <v>2.6653313612399157E-2</v>
      </c>
      <c r="L158" s="6">
        <v>403.26030023261291</v>
      </c>
      <c r="M158" s="1">
        <f t="shared" si="34"/>
        <v>1.1657118907973574</v>
      </c>
    </row>
    <row r="159" spans="1:13" x14ac:dyDescent="0.3">
      <c r="A159" s="3">
        <v>31226</v>
      </c>
      <c r="B159" s="6">
        <v>489.45815799256519</v>
      </c>
      <c r="C159" s="2">
        <f t="shared" si="35"/>
        <v>4.1211307414637188E-2</v>
      </c>
      <c r="D159" s="4">
        <v>5.0137720260223055</v>
      </c>
      <c r="E159" s="2">
        <f t="shared" si="31"/>
        <v>1.0243515087347803E-2</v>
      </c>
      <c r="F159" s="1">
        <f t="shared" si="29"/>
        <v>-4.1399100679200274E-3</v>
      </c>
      <c r="G159" s="2">
        <f t="shared" si="36"/>
        <v>-8.2502644937720859E-4</v>
      </c>
      <c r="H159">
        <f t="shared" si="23"/>
        <v>427.25545065751436</v>
      </c>
      <c r="I159" s="1">
        <f t="shared" si="32"/>
        <v>62.202707335050832</v>
      </c>
      <c r="J159" s="4">
        <v>9.4218752091077906</v>
      </c>
      <c r="K159" s="7">
        <f t="shared" si="33"/>
        <v>2.3369422448302434E-2</v>
      </c>
      <c r="L159" s="6">
        <v>403.17107664730497</v>
      </c>
      <c r="M159" s="1">
        <f t="shared" si="34"/>
        <v>1.2140210107897804</v>
      </c>
    </row>
    <row r="160" spans="1:13" x14ac:dyDescent="0.3">
      <c r="A160" s="3">
        <v>31320</v>
      </c>
      <c r="B160" s="6">
        <v>473.93765650969527</v>
      </c>
      <c r="C160" s="2">
        <f t="shared" si="35"/>
        <v>-3.1709557251072829E-2</v>
      </c>
      <c r="D160" s="4">
        <v>5.0457240997229924</v>
      </c>
      <c r="E160" s="2">
        <f t="shared" si="31"/>
        <v>1.0646387832699621E-2</v>
      </c>
      <c r="F160" s="1">
        <f t="shared" si="29"/>
        <v>3.1952073700686867E-2</v>
      </c>
      <c r="G160" s="2">
        <f t="shared" si="36"/>
        <v>6.3728612978113386E-3</v>
      </c>
      <c r="H160">
        <f t="shared" si="23"/>
        <v>430.2407457417317</v>
      </c>
      <c r="I160" s="1">
        <f t="shared" si="32"/>
        <v>43.696910767963573</v>
      </c>
      <c r="J160" s="4">
        <v>9.4205084833795478</v>
      </c>
      <c r="K160" s="7">
        <f t="shared" si="33"/>
        <v>2.326396394105467E-2</v>
      </c>
      <c r="L160" s="6">
        <v>404.93995379501393</v>
      </c>
      <c r="M160" s="1">
        <f t="shared" si="34"/>
        <v>1.170389960457221</v>
      </c>
    </row>
    <row r="161" spans="1:13" x14ac:dyDescent="0.3">
      <c r="A161" s="3">
        <v>31412</v>
      </c>
      <c r="B161" s="6">
        <v>528.78000548947864</v>
      </c>
      <c r="C161" s="2">
        <f t="shared" si="35"/>
        <v>0.11571637793812117</v>
      </c>
      <c r="D161" s="4">
        <v>5.0378220494053068</v>
      </c>
      <c r="E161" s="2">
        <f t="shared" si="31"/>
        <v>9.5272551857211746E-3</v>
      </c>
      <c r="F161" s="1">
        <f t="shared" si="29"/>
        <v>-7.9020503176856494E-3</v>
      </c>
      <c r="G161" s="2">
        <f t="shared" si="36"/>
        <v>-1.5660884664937536E-3</v>
      </c>
      <c r="H161">
        <f t="shared" si="23"/>
        <v>433.29005675861549</v>
      </c>
      <c r="I161" s="1">
        <f t="shared" si="32"/>
        <v>95.489948730863148</v>
      </c>
      <c r="J161" s="4">
        <v>8.1944320677035432</v>
      </c>
      <c r="K161" s="7">
        <f t="shared" si="33"/>
        <v>2.0263600266186371E-2</v>
      </c>
      <c r="L161" s="6">
        <v>404.3917151967064</v>
      </c>
      <c r="M161" s="1">
        <f t="shared" si="34"/>
        <v>1.3075935673713459</v>
      </c>
    </row>
    <row r="162" spans="1:13" x14ac:dyDescent="0.3">
      <c r="A162" s="3">
        <v>31502</v>
      </c>
      <c r="B162" s="6">
        <v>595.27302022058825</v>
      </c>
      <c r="C162" s="2">
        <f t="shared" si="35"/>
        <v>0.1257479746601966</v>
      </c>
      <c r="D162" s="4">
        <v>5.1378493566176475</v>
      </c>
      <c r="E162" s="2">
        <f t="shared" si="31"/>
        <v>8.6310804993542847E-3</v>
      </c>
      <c r="F162" s="1">
        <f t="shared" si="29"/>
        <v>0.10002730721234077</v>
      </c>
      <c r="G162" s="2">
        <f t="shared" si="36"/>
        <v>1.985526805658977E-2</v>
      </c>
      <c r="H162">
        <f t="shared" si="23"/>
        <v>436.29665764291093</v>
      </c>
      <c r="I162" s="1">
        <f t="shared" si="32"/>
        <v>158.97636257767732</v>
      </c>
      <c r="J162" s="4">
        <v>10.280503435202204</v>
      </c>
      <c r="K162" s="7">
        <f t="shared" si="33"/>
        <v>2.4989508221738958E-2</v>
      </c>
      <c r="L162" s="6">
        <v>411.39278708409933</v>
      </c>
      <c r="M162" s="1">
        <f t="shared" si="34"/>
        <v>1.4469699977965318</v>
      </c>
    </row>
    <row r="163" spans="1:13" x14ac:dyDescent="0.3">
      <c r="A163" s="3">
        <v>31593</v>
      </c>
      <c r="B163" s="6">
        <v>624.56740273972605</v>
      </c>
      <c r="C163" s="2">
        <f t="shared" si="35"/>
        <v>4.9211675187768922E-2</v>
      </c>
      <c r="D163" s="4">
        <v>5.1559273972602746</v>
      </c>
      <c r="E163" s="2">
        <f t="shared" si="31"/>
        <v>8.255197717081126E-3</v>
      </c>
      <c r="F163" s="1">
        <f t="shared" si="29"/>
        <v>1.807804064262708E-2</v>
      </c>
      <c r="G163" s="2">
        <f t="shared" si="36"/>
        <v>3.5186007583780654E-3</v>
      </c>
      <c r="H163">
        <f t="shared" si="23"/>
        <v>439.34169484897404</v>
      </c>
      <c r="I163" s="1">
        <f t="shared" si="32"/>
        <v>185.22570789075201</v>
      </c>
      <c r="J163" s="4">
        <v>9.7421566438356031</v>
      </c>
      <c r="K163" s="7">
        <f t="shared" si="33"/>
        <v>2.3568834316715512E-2</v>
      </c>
      <c r="L163" s="6">
        <v>413.34910810273976</v>
      </c>
      <c r="M163" s="1">
        <f t="shared" si="34"/>
        <v>1.5109925012454293</v>
      </c>
    </row>
    <row r="164" spans="1:13" x14ac:dyDescent="0.3">
      <c r="A164" s="3">
        <v>31685</v>
      </c>
      <c r="B164" s="6">
        <v>602.89035027223235</v>
      </c>
      <c r="C164" s="2">
        <f t="shared" si="35"/>
        <v>-3.4707306805326632E-2</v>
      </c>
      <c r="D164" s="4">
        <v>5.2054003176043562</v>
      </c>
      <c r="E164" s="2">
        <f t="shared" si="31"/>
        <v>8.6340746957616447E-3</v>
      </c>
      <c r="F164" s="1">
        <f t="shared" si="29"/>
        <v>4.9472920344081572E-2</v>
      </c>
      <c r="G164" s="2">
        <f t="shared" si="36"/>
        <v>9.5953485245681147E-3</v>
      </c>
      <c r="H164">
        <f t="shared" si="23"/>
        <v>442.39449597551061</v>
      </c>
      <c r="I164" s="1">
        <f t="shared" si="32"/>
        <v>160.49585429672175</v>
      </c>
      <c r="J164" s="4">
        <v>9.6122808416515859</v>
      </c>
      <c r="K164" s="7">
        <f t="shared" si="33"/>
        <v>2.3154849148767056E-2</v>
      </c>
      <c r="L164" s="6">
        <v>415.13035908348462</v>
      </c>
      <c r="M164" s="1">
        <f t="shared" si="34"/>
        <v>1.4522916406385695</v>
      </c>
    </row>
    <row r="165" spans="1:13" x14ac:dyDescent="0.3">
      <c r="A165" s="3">
        <v>31777</v>
      </c>
      <c r="B165" s="6">
        <v>627.24142262443445</v>
      </c>
      <c r="C165" s="2">
        <f t="shared" si="35"/>
        <v>4.0390549195565173E-2</v>
      </c>
      <c r="D165" s="4">
        <v>5.2228066968325795</v>
      </c>
      <c r="E165" s="2">
        <f t="shared" si="31"/>
        <v>8.3266291230892995E-3</v>
      </c>
      <c r="F165" s="1">
        <f t="shared" si="29"/>
        <v>1.7406379228223301E-2</v>
      </c>
      <c r="G165" s="2">
        <f t="shared" si="36"/>
        <v>3.3439078968346969E-3</v>
      </c>
      <c r="H165">
        <f t="shared" si="23"/>
        <v>445.48727350020476</v>
      </c>
      <c r="I165" s="1">
        <f t="shared" si="32"/>
        <v>181.75414912422968</v>
      </c>
      <c r="J165" s="4">
        <v>7.1718976018099356</v>
      </c>
      <c r="K165" s="7">
        <f t="shared" si="33"/>
        <v>1.7242111392834995E-2</v>
      </c>
      <c r="L165" s="6">
        <v>415.95239923981916</v>
      </c>
      <c r="M165" s="1">
        <f t="shared" si="34"/>
        <v>1.5079644299942978</v>
      </c>
    </row>
    <row r="166" spans="1:13" x14ac:dyDescent="0.3">
      <c r="A166" s="3">
        <v>31867</v>
      </c>
      <c r="B166" s="6">
        <v>727.47176628010709</v>
      </c>
      <c r="C166" s="2">
        <f t="shared" si="35"/>
        <v>0.15979547912556513</v>
      </c>
      <c r="D166" s="4">
        <v>5.1855679750223018</v>
      </c>
      <c r="E166" s="2">
        <f t="shared" si="31"/>
        <v>7.1282051282051282E-3</v>
      </c>
      <c r="F166" s="1">
        <f t="shared" si="29"/>
        <v>-3.7238721810277653E-2</v>
      </c>
      <c r="G166" s="2">
        <f t="shared" si="36"/>
        <v>-7.130021073317061E-3</v>
      </c>
      <c r="H166">
        <f t="shared" si="23"/>
        <v>448.67542395095228</v>
      </c>
      <c r="I166" s="1">
        <f t="shared" si="32"/>
        <v>278.79634232915481</v>
      </c>
      <c r="J166" s="4">
        <v>11.519857392952714</v>
      </c>
      <c r="K166" s="7">
        <f t="shared" si="33"/>
        <v>2.766869841753411E-2</v>
      </c>
      <c r="L166" s="6">
        <v>416.34981230820711</v>
      </c>
      <c r="M166" s="1">
        <f t="shared" si="34"/>
        <v>1.7472609444617424</v>
      </c>
    </row>
    <row r="167" spans="1:13" x14ac:dyDescent="0.3">
      <c r="A167" s="3">
        <v>31958</v>
      </c>
      <c r="B167" s="6">
        <v>740.36055330396471</v>
      </c>
      <c r="C167" s="2">
        <f t="shared" si="35"/>
        <v>1.7717233329568094E-2</v>
      </c>
      <c r="D167" s="4">
        <v>5.2321432599118944</v>
      </c>
      <c r="E167" s="2">
        <f t="shared" si="31"/>
        <v>7.0670205706702066E-3</v>
      </c>
      <c r="F167" s="1">
        <f t="shared" si="29"/>
        <v>4.6575284889592616E-2</v>
      </c>
      <c r="G167" s="2">
        <f t="shared" si="36"/>
        <v>8.981713307767869E-3</v>
      </c>
      <c r="H167">
        <f t="shared" si="23"/>
        <v>451.87692602328229</v>
      </c>
      <c r="I167" s="1">
        <f t="shared" si="32"/>
        <v>288.48362728068241</v>
      </c>
      <c r="J167" s="4">
        <v>7.7284651321585738</v>
      </c>
      <c r="K167" s="7">
        <f t="shared" si="33"/>
        <v>1.8680851348071643E-2</v>
      </c>
      <c r="L167" s="6">
        <v>413.71054178193839</v>
      </c>
      <c r="M167" s="1">
        <f t="shared" si="34"/>
        <v>1.7895617310476932</v>
      </c>
    </row>
    <row r="168" spans="1:13" x14ac:dyDescent="0.3">
      <c r="A168" s="3">
        <v>32050</v>
      </c>
      <c r="B168" s="6">
        <v>772.64519478260877</v>
      </c>
      <c r="C168" s="2">
        <f t="shared" si="35"/>
        <v>4.3606647240414409E-2</v>
      </c>
      <c r="D168" s="4">
        <v>5.2487506956521743</v>
      </c>
      <c r="E168" s="2">
        <f t="shared" si="31"/>
        <v>6.7932224662692184E-3</v>
      </c>
      <c r="F168" s="1">
        <f t="shared" si="29"/>
        <v>1.6607435740279897E-2</v>
      </c>
      <c r="G168" s="2">
        <f t="shared" si="36"/>
        <v>3.1741171667687418E-3</v>
      </c>
      <c r="H168">
        <f t="shared" si="23"/>
        <v>455.12199853360244</v>
      </c>
      <c r="I168" s="1">
        <f t="shared" si="32"/>
        <v>317.52319624900633</v>
      </c>
      <c r="J168" s="4">
        <v>12.702158510869609</v>
      </c>
      <c r="K168" s="7">
        <f t="shared" si="33"/>
        <v>3.0551093177372098E-2</v>
      </c>
      <c r="L168" s="6">
        <v>415.76772513913056</v>
      </c>
      <c r="M168" s="1">
        <f t="shared" si="34"/>
        <v>1.8583577994757876</v>
      </c>
    </row>
    <row r="169" spans="1:13" x14ac:dyDescent="0.3">
      <c r="A169" s="3">
        <v>32142</v>
      </c>
      <c r="B169" s="6">
        <v>582.2468110918544</v>
      </c>
      <c r="C169" s="2">
        <f t="shared" si="35"/>
        <v>-0.24642408310625008</v>
      </c>
      <c r="D169" s="4">
        <v>5.3211560225303289</v>
      </c>
      <c r="E169" s="2">
        <f t="shared" si="31"/>
        <v>9.1390041493775928E-3</v>
      </c>
      <c r="F169" s="1">
        <f t="shared" si="29"/>
        <v>7.2405326878154597E-2</v>
      </c>
      <c r="G169" s="2">
        <f t="shared" si="36"/>
        <v>1.37947734759305E-2</v>
      </c>
      <c r="H169">
        <f t="shared" si="23"/>
        <v>458.35566257394481</v>
      </c>
      <c r="I169" s="1">
        <f t="shared" si="32"/>
        <v>123.89114851790958</v>
      </c>
      <c r="J169" s="4">
        <v>10.829549090121301</v>
      </c>
      <c r="K169" s="7">
        <f t="shared" si="33"/>
        <v>2.5794775443028457E-2</v>
      </c>
      <c r="L169" s="6">
        <v>419.83498224436755</v>
      </c>
      <c r="M169" s="1">
        <f t="shared" si="34"/>
        <v>1.3868468224807289</v>
      </c>
    </row>
    <row r="170" spans="1:13" x14ac:dyDescent="0.3">
      <c r="A170" s="3">
        <v>32233</v>
      </c>
      <c r="B170" s="6">
        <v>635.86001201716738</v>
      </c>
      <c r="C170" s="2">
        <f t="shared" si="35"/>
        <v>9.2079853258062894E-2</v>
      </c>
      <c r="D170" s="4">
        <v>5.3546736051502144</v>
      </c>
      <c r="E170" s="2">
        <f t="shared" si="31"/>
        <v>8.4211516748212267E-3</v>
      </c>
      <c r="F170" s="1">
        <f t="shared" si="29"/>
        <v>3.3517582619885466E-2</v>
      </c>
      <c r="G170" s="2">
        <f t="shared" si="36"/>
        <v>6.2989287436729935E-3</v>
      </c>
      <c r="H170">
        <f t="shared" si="23"/>
        <v>461.61659144626833</v>
      </c>
      <c r="I170" s="1">
        <f t="shared" si="32"/>
        <v>174.24342057089905</v>
      </c>
      <c r="J170" s="4">
        <v>13.693306384120165</v>
      </c>
      <c r="K170" s="7">
        <f t="shared" si="33"/>
        <v>3.2279583859573385E-2</v>
      </c>
      <c r="L170" s="6">
        <v>424.20950789484988</v>
      </c>
      <c r="M170" s="1">
        <f t="shared" si="34"/>
        <v>1.4989291851864386</v>
      </c>
    </row>
    <row r="171" spans="1:13" x14ac:dyDescent="0.3">
      <c r="A171" s="3">
        <v>32324</v>
      </c>
      <c r="B171" s="6">
        <v>639.5906898305085</v>
      </c>
      <c r="C171" s="2">
        <f t="shared" si="35"/>
        <v>5.8671370157499236E-3</v>
      </c>
      <c r="D171" s="4">
        <v>5.4519967372881366</v>
      </c>
      <c r="E171" s="2">
        <f t="shared" si="31"/>
        <v>8.5241965275212432E-3</v>
      </c>
      <c r="F171" s="1">
        <f t="shared" si="29"/>
        <v>9.7323132137922208E-2</v>
      </c>
      <c r="G171" s="2">
        <f t="shared" si="36"/>
        <v>1.8175362181611865E-2</v>
      </c>
      <c r="H171">
        <f t="shared" si="23"/>
        <v>464.84149209162314</v>
      </c>
      <c r="I171" s="1">
        <f t="shared" si="32"/>
        <v>174.74919773888536</v>
      </c>
      <c r="J171" s="4">
        <v>14.710940275423718</v>
      </c>
      <c r="K171" s="7">
        <f t="shared" si="33"/>
        <v>3.4365256939111855E-2</v>
      </c>
      <c r="L171" s="6">
        <v>428.07595768855941</v>
      </c>
      <c r="M171" s="1">
        <f t="shared" si="34"/>
        <v>1.494105609864298</v>
      </c>
    </row>
    <row r="172" spans="1:13" x14ac:dyDescent="0.3">
      <c r="A172" s="3">
        <v>32416</v>
      </c>
      <c r="B172" s="6">
        <v>623.69729549248746</v>
      </c>
      <c r="C172" s="2">
        <f t="shared" si="35"/>
        <v>-2.4849320965308008E-2</v>
      </c>
      <c r="D172" s="4">
        <v>5.5038959098497502</v>
      </c>
      <c r="E172" s="2">
        <f t="shared" si="31"/>
        <v>8.8246268656716424E-3</v>
      </c>
      <c r="F172" s="1">
        <f t="shared" si="29"/>
        <v>5.1899172561613582E-2</v>
      </c>
      <c r="G172" s="2">
        <f t="shared" si="36"/>
        <v>9.5192963353512017E-3</v>
      </c>
      <c r="H172">
        <f t="shared" si="23"/>
        <v>468.07511125556408</v>
      </c>
      <c r="I172" s="1">
        <f t="shared" si="32"/>
        <v>155.62218423692337</v>
      </c>
      <c r="J172" s="4">
        <v>14.660086383555965</v>
      </c>
      <c r="K172" s="7">
        <f t="shared" si="33"/>
        <v>3.4029889851064025E-2</v>
      </c>
      <c r="L172" s="6">
        <v>430.80028903171961</v>
      </c>
      <c r="M172" s="1">
        <f t="shared" si="34"/>
        <v>1.4477643385391623</v>
      </c>
    </row>
    <row r="173" spans="1:13" x14ac:dyDescent="0.3">
      <c r="A173" s="3">
        <v>32507</v>
      </c>
      <c r="B173" s="6">
        <v>639.74068879668062</v>
      </c>
      <c r="C173" s="2">
        <f t="shared" si="35"/>
        <v>2.5723044528395578E-2</v>
      </c>
      <c r="D173" s="4">
        <v>5.6396670124481325</v>
      </c>
      <c r="E173" s="2">
        <f t="shared" si="31"/>
        <v>8.8155515370705231E-3</v>
      </c>
      <c r="F173" s="1">
        <f t="shared" si="29"/>
        <v>0.13577110259838232</v>
      </c>
      <c r="G173" s="2">
        <f t="shared" si="36"/>
        <v>2.4668181379558174E-2</v>
      </c>
      <c r="H173">
        <f t="shared" si="23"/>
        <v>471.23374088797664</v>
      </c>
      <c r="I173" s="1">
        <f t="shared" si="32"/>
        <v>168.50694790870398</v>
      </c>
      <c r="J173" s="4">
        <v>12.731186763485461</v>
      </c>
      <c r="K173" s="7">
        <f t="shared" si="33"/>
        <v>2.9240931458512642E-2</v>
      </c>
      <c r="L173" s="6">
        <v>435.38923448962663</v>
      </c>
      <c r="M173" s="1">
        <f t="shared" si="34"/>
        <v>1.4693534844668346</v>
      </c>
    </row>
    <row r="174" spans="1:13" x14ac:dyDescent="0.3">
      <c r="A174" s="3">
        <v>32598</v>
      </c>
      <c r="B174" s="6">
        <v>667.25548160261656</v>
      </c>
      <c r="C174" s="2">
        <f t="shared" si="35"/>
        <v>4.3009289994810018E-2</v>
      </c>
      <c r="D174" s="4">
        <v>5.7048405968928861</v>
      </c>
      <c r="E174" s="2">
        <f t="shared" si="31"/>
        <v>8.5497096002733163E-3</v>
      </c>
      <c r="F174" s="1">
        <f t="shared" si="29"/>
        <v>6.5173584444753629E-2</v>
      </c>
      <c r="G174" s="2">
        <f t="shared" si="36"/>
        <v>1.1556282365767334E-2</v>
      </c>
      <c r="H174">
        <f t="shared" si="23"/>
        <v>474.3865689466088</v>
      </c>
      <c r="I174" s="1">
        <f t="shared" si="32"/>
        <v>192.86891265600775</v>
      </c>
      <c r="J174" s="4">
        <v>15.802294470564181</v>
      </c>
      <c r="K174" s="7">
        <f t="shared" si="33"/>
        <v>3.598966550476064E-2</v>
      </c>
      <c r="L174" s="6">
        <v>439.07867019419467</v>
      </c>
      <c r="M174" s="1">
        <f t="shared" si="34"/>
        <v>1.5196718194202063</v>
      </c>
    </row>
    <row r="175" spans="1:13" x14ac:dyDescent="0.3">
      <c r="A175" s="3">
        <v>32689</v>
      </c>
      <c r="B175" s="6">
        <v>727.22165511684125</v>
      </c>
      <c r="C175" s="2">
        <f t="shared" si="35"/>
        <v>8.9869885175312136E-2</v>
      </c>
      <c r="D175" s="4">
        <v>5.8242883561643835</v>
      </c>
      <c r="E175" s="2">
        <f t="shared" si="31"/>
        <v>8.0089589125733711E-3</v>
      </c>
      <c r="F175" s="1">
        <f t="shared" si="29"/>
        <v>0.11944775927149731</v>
      </c>
      <c r="G175" s="2">
        <f t="shared" si="36"/>
        <v>2.0937966143445674E-2</v>
      </c>
      <c r="H175">
        <f t="shared" si="23"/>
        <v>477.47921220583004</v>
      </c>
      <c r="I175" s="1">
        <f t="shared" si="32"/>
        <v>249.74244291101121</v>
      </c>
      <c r="J175" s="4">
        <v>14.571953847703451</v>
      </c>
      <c r="K175" s="7">
        <f t="shared" si="33"/>
        <v>3.3008716871213803E-2</v>
      </c>
      <c r="L175" s="6">
        <v>441.45774901087839</v>
      </c>
      <c r="M175" s="1">
        <f t="shared" si="34"/>
        <v>1.6473188130602303</v>
      </c>
    </row>
    <row r="176" spans="1:13" x14ac:dyDescent="0.3">
      <c r="A176" s="3">
        <v>32780</v>
      </c>
      <c r="B176" s="6">
        <v>774.62347680000005</v>
      </c>
      <c r="C176" s="2">
        <f t="shared" si="35"/>
        <v>6.518208217485344E-2</v>
      </c>
      <c r="D176" s="4">
        <v>5.9830909200000004</v>
      </c>
      <c r="E176" s="2">
        <f t="shared" si="31"/>
        <v>7.7238698531528942E-3</v>
      </c>
      <c r="F176" s="1">
        <f t="shared" si="29"/>
        <v>0.15880256383561697</v>
      </c>
      <c r="G176" s="2">
        <f t="shared" si="36"/>
        <v>2.726557377049188E-2</v>
      </c>
      <c r="H176">
        <f t="shared" si="23"/>
        <v>480.47118458170257</v>
      </c>
      <c r="I176" s="1">
        <f t="shared" si="32"/>
        <v>294.15229221829748</v>
      </c>
      <c r="J176" s="4">
        <v>10.637690310000044</v>
      </c>
      <c r="K176" s="7">
        <f t="shared" si="33"/>
        <v>2.401643100288043E-2</v>
      </c>
      <c r="L176" s="6">
        <v>442.93385260800011</v>
      </c>
      <c r="M176" s="1">
        <f t="shared" si="34"/>
        <v>1.7488468588232922</v>
      </c>
    </row>
    <row r="177" spans="1:13" x14ac:dyDescent="0.3">
      <c r="A177" s="3">
        <v>32871</v>
      </c>
      <c r="B177" s="6">
        <v>770.74050118953232</v>
      </c>
      <c r="C177" s="2">
        <f t="shared" si="35"/>
        <v>-5.0127264752011236E-3</v>
      </c>
      <c r="D177" s="4">
        <v>6.1133031720856472</v>
      </c>
      <c r="E177" s="2">
        <f t="shared" si="31"/>
        <v>7.9317269076305211E-3</v>
      </c>
      <c r="F177" s="1">
        <f t="shared" si="29"/>
        <v>0.1302122520856468</v>
      </c>
      <c r="G177" s="2">
        <f t="shared" si="36"/>
        <v>2.1763375122777928E-2</v>
      </c>
      <c r="H177">
        <f t="shared" si="23"/>
        <v>483.38918409930284</v>
      </c>
      <c r="I177" s="1">
        <f t="shared" si="32"/>
        <v>287.35131709022949</v>
      </c>
      <c r="J177" s="4">
        <v>10.352818120539247</v>
      </c>
      <c r="K177" s="7">
        <f t="shared" si="33"/>
        <v>2.3353474094226816E-2</v>
      </c>
      <c r="L177" s="6">
        <v>443.30955123711357</v>
      </c>
      <c r="M177" s="1">
        <f t="shared" si="34"/>
        <v>1.738605674158564</v>
      </c>
    </row>
    <row r="178" spans="1:13" x14ac:dyDescent="0.3">
      <c r="A178" s="3">
        <v>32962</v>
      </c>
      <c r="B178" s="6">
        <v>733.20376783216784</v>
      </c>
      <c r="C178" s="2">
        <f t="shared" si="35"/>
        <v>-4.8702167979276623E-2</v>
      </c>
      <c r="D178" s="4">
        <v>6.1306111888111898</v>
      </c>
      <c r="E178" s="2">
        <f t="shared" si="31"/>
        <v>8.3614016427347414E-3</v>
      </c>
      <c r="F178" s="1">
        <f t="shared" si="29"/>
        <v>1.7308016725542608E-2</v>
      </c>
      <c r="G178" s="2">
        <f t="shared" si="36"/>
        <v>2.8312053628509748E-3</v>
      </c>
      <c r="H178">
        <f t="shared" si="23"/>
        <v>486.34472454375106</v>
      </c>
      <c r="I178" s="1">
        <f t="shared" si="32"/>
        <v>246.85904328841679</v>
      </c>
      <c r="J178" s="4">
        <v>12.416924737762226</v>
      </c>
      <c r="K178" s="7">
        <f t="shared" si="33"/>
        <v>2.8179287992876334E-2</v>
      </c>
      <c r="L178" s="6">
        <v>440.64011627622386</v>
      </c>
      <c r="M178" s="1">
        <f t="shared" si="34"/>
        <v>1.6639514668531559</v>
      </c>
    </row>
    <row r="179" spans="1:13" x14ac:dyDescent="0.3">
      <c r="A179" s="3">
        <v>33053</v>
      </c>
      <c r="B179" s="6">
        <v>773.49848175519628</v>
      </c>
      <c r="C179" s="2">
        <f t="shared" si="35"/>
        <v>5.4957046991406022E-2</v>
      </c>
      <c r="D179" s="4">
        <v>6.2564113163972292</v>
      </c>
      <c r="E179" s="2">
        <f t="shared" si="31"/>
        <v>8.0884597241876865E-3</v>
      </c>
      <c r="F179" s="1">
        <f t="shared" si="29"/>
        <v>0.12580012758603942</v>
      </c>
      <c r="G179" s="2">
        <f t="shared" si="36"/>
        <v>2.0519997715013005E-2</v>
      </c>
      <c r="H179">
        <f t="shared" si="23"/>
        <v>489.2300194520684</v>
      </c>
      <c r="I179" s="1">
        <f t="shared" si="32"/>
        <v>284.26846230312788</v>
      </c>
      <c r="J179" s="4">
        <v>13.041344515011533</v>
      </c>
      <c r="K179" s="7">
        <f t="shared" si="33"/>
        <v>2.9415164088931668E-2</v>
      </c>
      <c r="L179" s="6">
        <v>443.35447103348736</v>
      </c>
      <c r="M179" s="1">
        <f t="shared" si="34"/>
        <v>1.7446502342744448</v>
      </c>
    </row>
    <row r="180" spans="1:13" x14ac:dyDescent="0.3">
      <c r="A180" s="3">
        <v>33144</v>
      </c>
      <c r="B180" s="6">
        <v>662.67474619442362</v>
      </c>
      <c r="C180" s="2">
        <f t="shared" si="35"/>
        <v>-0.14327595745151978</v>
      </c>
      <c r="D180" s="4">
        <v>6.2136918990203478</v>
      </c>
      <c r="E180" s="2">
        <f t="shared" si="31"/>
        <v>9.3766843156526426E-3</v>
      </c>
      <c r="F180" s="1">
        <f t="shared" si="29"/>
        <v>-4.2719417376881452E-2</v>
      </c>
      <c r="G180" s="2">
        <f t="shared" si="36"/>
        <v>-6.8281024402790935E-3</v>
      </c>
      <c r="H180">
        <f t="shared" si="23"/>
        <v>492.21226798056648</v>
      </c>
      <c r="I180" s="1">
        <f t="shared" si="32"/>
        <v>170.46247821385714</v>
      </c>
      <c r="J180" s="4">
        <v>11.028909184250216</v>
      </c>
      <c r="K180" s="7">
        <f t="shared" si="33"/>
        <v>2.5133402438469749E-2</v>
      </c>
      <c r="L180" s="6">
        <v>438.81480874905816</v>
      </c>
      <c r="M180" s="1">
        <f t="shared" si="34"/>
        <v>1.5101467247277487</v>
      </c>
    </row>
    <row r="181" spans="1:13" x14ac:dyDescent="0.3">
      <c r="A181" s="3">
        <v>33238</v>
      </c>
      <c r="B181" s="6">
        <v>685.02359865470851</v>
      </c>
      <c r="C181" s="2">
        <f t="shared" si="35"/>
        <v>3.3725221292389307E-2</v>
      </c>
      <c r="D181" s="4">
        <v>6.2980496636771299</v>
      </c>
      <c r="E181" s="2">
        <f t="shared" si="31"/>
        <v>9.1939163498098858E-3</v>
      </c>
      <c r="F181" s="1">
        <f t="shared" si="29"/>
        <v>8.435776465678213E-2</v>
      </c>
      <c r="G181" s="2">
        <f t="shared" si="36"/>
        <v>1.3576109988665763E-2</v>
      </c>
      <c r="H181">
        <f t="shared" si="23"/>
        <v>495.16621536137262</v>
      </c>
      <c r="I181" s="1">
        <f t="shared" si="32"/>
        <v>189.85738329333589</v>
      </c>
      <c r="J181" s="4">
        <v>8.923539349775794</v>
      </c>
      <c r="K181" s="7">
        <f t="shared" si="33"/>
        <v>2.0381162237858769E-2</v>
      </c>
      <c r="L181" s="6">
        <v>437.83270284753371</v>
      </c>
      <c r="M181" s="1">
        <f t="shared" si="34"/>
        <v>1.5645784204777731</v>
      </c>
    </row>
    <row r="182" spans="1:13" x14ac:dyDescent="0.3">
      <c r="A182" s="3">
        <v>33326</v>
      </c>
      <c r="B182" s="6">
        <v>768.83265599999993</v>
      </c>
      <c r="C182" s="2">
        <f t="shared" si="35"/>
        <v>0.12234477397549637</v>
      </c>
      <c r="D182" s="4">
        <v>6.2523930000000005</v>
      </c>
      <c r="E182" s="2">
        <f t="shared" si="31"/>
        <v>8.1323197593209419E-3</v>
      </c>
      <c r="F182" s="1">
        <f t="shared" ref="F182:F245" si="37">D182-D181</f>
        <v>-4.5656663677129394E-2</v>
      </c>
      <c r="G182" s="2">
        <f t="shared" si="36"/>
        <v>-7.249333700946492E-3</v>
      </c>
      <c r="H182">
        <f t="shared" si="23"/>
        <v>498.22134405287238</v>
      </c>
      <c r="I182" s="1">
        <f t="shared" si="32"/>
        <v>270.61131194712755</v>
      </c>
      <c r="J182" s="4">
        <v>11.011388249999985</v>
      </c>
      <c r="K182" s="7">
        <f t="shared" si="33"/>
        <v>2.5100050076527016E-2</v>
      </c>
      <c r="L182" s="6">
        <v>438.69985185000007</v>
      </c>
      <c r="M182" s="1">
        <f t="shared" si="34"/>
        <v>1.7525254516449635</v>
      </c>
    </row>
    <row r="183" spans="1:13" x14ac:dyDescent="0.3">
      <c r="A183" s="3">
        <v>33417</v>
      </c>
      <c r="B183" s="6">
        <v>775.50006308823538</v>
      </c>
      <c r="C183" s="2">
        <f t="shared" si="35"/>
        <v>8.6721174448076699E-3</v>
      </c>
      <c r="D183" s="4">
        <v>6.226919669117648</v>
      </c>
      <c r="E183" s="2">
        <f t="shared" si="31"/>
        <v>8.0295540458378504E-3</v>
      </c>
      <c r="F183" s="1">
        <f t="shared" si="37"/>
        <v>-2.5473330882352485E-2</v>
      </c>
      <c r="G183" s="2">
        <f t="shared" si="36"/>
        <v>-4.0741730218097905E-3</v>
      </c>
      <c r="H183">
        <f t="shared" si="23"/>
        <v>501.35937260332582</v>
      </c>
      <c r="I183" s="1">
        <f t="shared" si="32"/>
        <v>274.14069048490956</v>
      </c>
      <c r="J183" s="4">
        <v>9.3198793566176299</v>
      </c>
      <c r="K183" s="7">
        <f t="shared" si="33"/>
        <v>2.1250750086621452E-2</v>
      </c>
      <c r="L183" s="6">
        <v>438.5670773327206</v>
      </c>
      <c r="M183" s="1">
        <f t="shared" si="34"/>
        <v>1.7682587297812582</v>
      </c>
    </row>
    <row r="184" spans="1:13" x14ac:dyDescent="0.3">
      <c r="A184" s="3">
        <v>33511</v>
      </c>
      <c r="B184" s="6">
        <v>786.82313702623924</v>
      </c>
      <c r="C184" s="2">
        <f t="shared" si="35"/>
        <v>1.4600996798004751E-2</v>
      </c>
      <c r="D184" s="4">
        <v>6.2384995626822164</v>
      </c>
      <c r="E184" s="2">
        <f t="shared" si="31"/>
        <v>7.9287190082644628E-3</v>
      </c>
      <c r="F184" s="1">
        <f t="shared" si="37"/>
        <v>1.1579893564568344E-2</v>
      </c>
      <c r="G184" s="2">
        <f t="shared" si="36"/>
        <v>1.8596503857273294E-3</v>
      </c>
      <c r="H184">
        <f t="shared" si="23"/>
        <v>504.5448060372367</v>
      </c>
      <c r="I184" s="1">
        <f t="shared" si="32"/>
        <v>282.27833098900254</v>
      </c>
      <c r="J184" s="4">
        <v>7.436159393221593</v>
      </c>
      <c r="K184" s="7">
        <f t="shared" si="33"/>
        <v>1.7058194226260159E-2</v>
      </c>
      <c r="L184" s="6">
        <v>435.92887351311964</v>
      </c>
      <c r="M184" s="1">
        <f t="shared" si="34"/>
        <v>1.8049346690098498</v>
      </c>
    </row>
    <row r="185" spans="1:13" x14ac:dyDescent="0.3">
      <c r="A185" s="3">
        <v>33603</v>
      </c>
      <c r="B185" s="6">
        <v>785.47762886149394</v>
      </c>
      <c r="C185" s="2">
        <f t="shared" si="35"/>
        <v>-1.7100516004531219E-3</v>
      </c>
      <c r="D185" s="4">
        <v>6.1663966642494561</v>
      </c>
      <c r="E185" s="2">
        <f t="shared" si="31"/>
        <v>7.8505057784870394E-3</v>
      </c>
      <c r="F185" s="1">
        <f t="shared" si="37"/>
        <v>-7.2102898432760298E-2</v>
      </c>
      <c r="G185" s="2">
        <f t="shared" si="36"/>
        <v>-1.1557730782585818E-2</v>
      </c>
      <c r="H185">
        <f t="shared" si="23"/>
        <v>507.8622182049325</v>
      </c>
      <c r="I185" s="1">
        <f t="shared" si="32"/>
        <v>277.61541065656144</v>
      </c>
      <c r="J185" s="4">
        <v>4.917954060913722</v>
      </c>
      <c r="K185" s="7">
        <f t="shared" si="33"/>
        <v>1.1371844108730295E-2</v>
      </c>
      <c r="L185" s="6">
        <v>432.46759398839743</v>
      </c>
      <c r="M185" s="1">
        <f t="shared" si="34"/>
        <v>1.8162693338880955</v>
      </c>
    </row>
    <row r="186" spans="1:13" x14ac:dyDescent="0.3">
      <c r="A186" s="3">
        <v>33694</v>
      </c>
      <c r="B186" s="6">
        <v>815.31071586503958</v>
      </c>
      <c r="C186" s="2">
        <f t="shared" si="35"/>
        <v>3.7980823269005093E-2</v>
      </c>
      <c r="D186" s="4">
        <v>6.1644663316582919</v>
      </c>
      <c r="E186" s="2">
        <f t="shared" si="31"/>
        <v>7.5608798114689705E-3</v>
      </c>
      <c r="F186" s="1">
        <f t="shared" si="37"/>
        <v>-1.9303325911641522E-3</v>
      </c>
      <c r="G186" s="2">
        <f t="shared" si="36"/>
        <v>-3.1304061290049479E-4</v>
      </c>
      <c r="H186">
        <f t="shared" si="23"/>
        <v>511.2439173134706</v>
      </c>
      <c r="I186" s="1">
        <f t="shared" si="32"/>
        <v>304.06679855156898</v>
      </c>
      <c r="J186" s="4">
        <v>11.111800816582903</v>
      </c>
      <c r="K186" s="7">
        <f t="shared" si="33"/>
        <v>2.5658297222618559E-2</v>
      </c>
      <c r="L186" s="6">
        <v>433.0685204935391</v>
      </c>
      <c r="M186" s="1">
        <f t="shared" si="34"/>
        <v>1.8826367590419288</v>
      </c>
    </row>
    <row r="187" spans="1:13" x14ac:dyDescent="0.3">
      <c r="A187" s="3">
        <v>33785</v>
      </c>
      <c r="B187" s="6">
        <v>811.88653737517848</v>
      </c>
      <c r="C187" s="2">
        <f t="shared" si="35"/>
        <v>-4.1998448238572683E-3</v>
      </c>
      <c r="D187" s="4">
        <v>6.1248941512125548</v>
      </c>
      <c r="E187" s="2">
        <f t="shared" si="31"/>
        <v>7.5440272368775567E-3</v>
      </c>
      <c r="F187" s="1">
        <f t="shared" si="37"/>
        <v>-3.9572180445737182E-2</v>
      </c>
      <c r="G187" s="2">
        <f t="shared" si="36"/>
        <v>-6.4194008559199656E-3</v>
      </c>
      <c r="H187">
        <f t="shared" si="23"/>
        <v>514.72875359705711</v>
      </c>
      <c r="I187" s="1">
        <f t="shared" si="32"/>
        <v>297.15778377812137</v>
      </c>
      <c r="J187" s="4">
        <v>10.750879547075582</v>
      </c>
      <c r="K187" s="7">
        <f t="shared" si="33"/>
        <v>2.4719526253851473E-2</v>
      </c>
      <c r="L187" s="6">
        <v>434.91446545827392</v>
      </c>
      <c r="M187" s="1">
        <f t="shared" si="34"/>
        <v>1.8667728987116701</v>
      </c>
    </row>
    <row r="188" spans="1:13" x14ac:dyDescent="0.3">
      <c r="A188" s="3">
        <v>33877</v>
      </c>
      <c r="B188" s="6">
        <v>825.71168407643313</v>
      </c>
      <c r="C188" s="2">
        <f t="shared" si="35"/>
        <v>1.7028422156070366E-2</v>
      </c>
      <c r="D188" s="4">
        <v>6.116675159235669</v>
      </c>
      <c r="E188" s="2">
        <f t="shared" si="31"/>
        <v>7.407761422290193E-3</v>
      </c>
      <c r="F188" s="1">
        <f t="shared" si="37"/>
        <v>-8.2189919768858033E-3</v>
      </c>
      <c r="G188" s="2">
        <f t="shared" si="36"/>
        <v>-1.3418994310715471E-3</v>
      </c>
      <c r="H188">
        <f t="shared" si="23"/>
        <v>518.28731251219551</v>
      </c>
      <c r="I188" s="1">
        <f t="shared" si="32"/>
        <v>307.42437156423762</v>
      </c>
      <c r="J188" s="4">
        <v>9.1737795382165803</v>
      </c>
      <c r="K188" s="7">
        <f t="shared" si="33"/>
        <v>2.1109247093115686E-2</v>
      </c>
      <c r="L188" s="6">
        <v>434.58582382165611</v>
      </c>
      <c r="M188" s="1">
        <f t="shared" si="34"/>
        <v>1.8999968218367058</v>
      </c>
    </row>
    <row r="189" spans="1:13" x14ac:dyDescent="0.3">
      <c r="A189" s="3">
        <v>33969</v>
      </c>
      <c r="B189" s="6">
        <v>855.93589344608881</v>
      </c>
      <c r="C189" s="2">
        <f t="shared" si="35"/>
        <v>3.6603829099816743E-2</v>
      </c>
      <c r="D189" s="4">
        <v>6.0858998942917557</v>
      </c>
      <c r="E189" s="2">
        <f t="shared" si="31"/>
        <v>7.11022862914333E-3</v>
      </c>
      <c r="F189" s="1">
        <f t="shared" si="37"/>
        <v>-3.077526494391325E-2</v>
      </c>
      <c r="G189" s="2">
        <f t="shared" si="36"/>
        <v>-5.0313714792332709E-3</v>
      </c>
      <c r="H189">
        <f t="shared" si="23"/>
        <v>521.9435360786407</v>
      </c>
      <c r="I189" s="1">
        <f t="shared" si="32"/>
        <v>333.99235736744811</v>
      </c>
      <c r="J189" s="4">
        <v>6.8423394291754924</v>
      </c>
      <c r="K189" s="7">
        <f t="shared" si="33"/>
        <v>1.5783772514254155E-2</v>
      </c>
      <c r="L189" s="6">
        <v>433.50469116279078</v>
      </c>
      <c r="M189" s="1">
        <f t="shared" si="34"/>
        <v>1.9744558960831766</v>
      </c>
    </row>
    <row r="190" spans="1:13" x14ac:dyDescent="0.3">
      <c r="A190" s="3">
        <v>34059</v>
      </c>
      <c r="B190" s="6">
        <v>873.99379052924814</v>
      </c>
      <c r="C190" s="2">
        <f t="shared" si="35"/>
        <v>2.1097254153528144E-2</v>
      </c>
      <c r="D190" s="4">
        <v>6.0575364902506967</v>
      </c>
      <c r="E190" s="2">
        <f t="shared" si="31"/>
        <v>6.9308690243468979E-3</v>
      </c>
      <c r="F190" s="1">
        <f t="shared" si="37"/>
        <v>-2.8363404041058971E-2</v>
      </c>
      <c r="G190" s="2">
        <f t="shared" si="36"/>
        <v>-4.6605111049661252E-3</v>
      </c>
      <c r="H190">
        <f t="shared" si="23"/>
        <v>525.6968482147339</v>
      </c>
      <c r="I190" s="1">
        <f t="shared" si="32"/>
        <v>348.29694231451424</v>
      </c>
      <c r="J190" s="4">
        <v>12.235204413300828</v>
      </c>
      <c r="K190" s="7">
        <f t="shared" si="33"/>
        <v>2.8156011614250048E-2</v>
      </c>
      <c r="L190" s="6">
        <v>434.55033976149036</v>
      </c>
      <c r="M190" s="1">
        <f t="shared" si="34"/>
        <v>2.0112601707064663</v>
      </c>
    </row>
    <row r="191" spans="1:13" x14ac:dyDescent="0.3">
      <c r="A191" s="3">
        <v>34150</v>
      </c>
      <c r="B191" s="6">
        <v>865.09711994459838</v>
      </c>
      <c r="C191" s="2">
        <f t="shared" si="35"/>
        <v>-1.0179329282491101E-2</v>
      </c>
      <c r="D191" s="4">
        <v>6.0432843490304711</v>
      </c>
      <c r="E191" s="2">
        <f t="shared" si="31"/>
        <v>6.9856715618443954E-3</v>
      </c>
      <c r="F191" s="1">
        <f t="shared" si="37"/>
        <v>-1.4252141220225667E-2</v>
      </c>
      <c r="G191" s="2">
        <f t="shared" si="36"/>
        <v>-2.3527949428227002E-3</v>
      </c>
      <c r="H191">
        <f t="shared" si="23"/>
        <v>529.53496260842826</v>
      </c>
      <c r="I191" s="1">
        <f t="shared" si="32"/>
        <v>335.56215733617012</v>
      </c>
      <c r="J191" s="4">
        <v>9.4534923303323755</v>
      </c>
      <c r="K191" s="7">
        <f t="shared" si="33"/>
        <v>2.1704570704426E-2</v>
      </c>
      <c r="L191" s="6">
        <v>435.55306663608036</v>
      </c>
      <c r="M191" s="1">
        <f t="shared" si="34"/>
        <v>1.986203717094746</v>
      </c>
    </row>
    <row r="192" spans="1:13" x14ac:dyDescent="0.3">
      <c r="A192" s="3">
        <v>34242</v>
      </c>
      <c r="B192" s="6">
        <v>882.40544782908353</v>
      </c>
      <c r="C192" s="2">
        <f t="shared" si="35"/>
        <v>2.0007381235523702E-2</v>
      </c>
      <c r="D192" s="4">
        <v>6.0141299793246041</v>
      </c>
      <c r="E192" s="2">
        <f t="shared" si="31"/>
        <v>6.8156083964811421E-3</v>
      </c>
      <c r="F192" s="1">
        <f t="shared" si="37"/>
        <v>-2.9154369705866934E-2</v>
      </c>
      <c r="G192" s="2">
        <f t="shared" si="36"/>
        <v>-4.8242591316333128E-3</v>
      </c>
      <c r="H192">
        <f t="shared" si="23"/>
        <v>533.47437549609526</v>
      </c>
      <c r="I192" s="1">
        <f t="shared" si="32"/>
        <v>348.93107233298826</v>
      </c>
      <c r="J192" s="4">
        <v>11.008691996898717</v>
      </c>
      <c r="K192" s="7">
        <f t="shared" si="33"/>
        <v>2.5108409605343079E-2</v>
      </c>
      <c r="L192" s="6">
        <v>438.44640779462446</v>
      </c>
      <c r="M192" s="1">
        <f t="shared" si="34"/>
        <v>2.0125731039001162</v>
      </c>
    </row>
    <row r="193" spans="1:13" x14ac:dyDescent="0.3">
      <c r="A193" s="3">
        <v>34334</v>
      </c>
      <c r="B193" s="6">
        <v>890.9999444444444</v>
      </c>
      <c r="C193" s="2">
        <f t="shared" si="35"/>
        <v>9.7398499029048846E-3</v>
      </c>
      <c r="D193" s="4">
        <v>6.0139388888888892</v>
      </c>
      <c r="E193" s="2">
        <f t="shared" si="31"/>
        <v>6.7496512501341354E-3</v>
      </c>
      <c r="F193" s="1">
        <f t="shared" si="37"/>
        <v>-1.9109043571496898E-4</v>
      </c>
      <c r="G193" s="2">
        <f t="shared" si="36"/>
        <v>-3.1773579282745601E-5</v>
      </c>
      <c r="H193">
        <f t="shared" si="23"/>
        <v>537.48802768218604</v>
      </c>
      <c r="I193" s="1">
        <f t="shared" si="32"/>
        <v>353.51191676225835</v>
      </c>
      <c r="J193" s="4">
        <v>9.4894027777777943</v>
      </c>
      <c r="K193" s="7">
        <f t="shared" si="33"/>
        <v>2.1575805532971344E-2</v>
      </c>
      <c r="L193" s="6">
        <v>439.81684777777781</v>
      </c>
      <c r="M193" s="1">
        <f t="shared" si="34"/>
        <v>2.0258431411764191</v>
      </c>
    </row>
    <row r="194" spans="1:13" x14ac:dyDescent="0.3">
      <c r="A194" s="3">
        <v>34424</v>
      </c>
      <c r="B194" s="6">
        <v>878.47252459239144</v>
      </c>
      <c r="C194" s="2">
        <f t="shared" si="35"/>
        <v>-1.4059955817240843E-2</v>
      </c>
      <c r="D194" s="4">
        <v>6.0182972486413062</v>
      </c>
      <c r="E194" s="2">
        <f t="shared" si="31"/>
        <v>6.8508656561954264E-3</v>
      </c>
      <c r="F194" s="1">
        <f t="shared" si="37"/>
        <v>4.3583597524170514E-3</v>
      </c>
      <c r="G194" s="2">
        <f t="shared" si="36"/>
        <v>7.2470968410898173E-4</v>
      </c>
      <c r="H194">
        <f t="shared" ref="H194:H257" si="38">(H195+D195)/POWER(1+2.23336489918119%+5.5%,0.25)</f>
        <v>541.57276517496462</v>
      </c>
      <c r="I194" s="1">
        <f t="shared" si="32"/>
        <v>336.89975941742682</v>
      </c>
      <c r="J194" s="4">
        <v>13.489082837975543</v>
      </c>
      <c r="K194" s="7">
        <f t="shared" si="33"/>
        <v>3.0442209492626271E-2</v>
      </c>
      <c r="L194" s="6">
        <v>443.10459269531259</v>
      </c>
      <c r="M194" s="1">
        <f t="shared" si="34"/>
        <v>1.9825398767564713</v>
      </c>
    </row>
    <row r="195" spans="1:13" x14ac:dyDescent="0.3">
      <c r="A195" s="3">
        <v>34515</v>
      </c>
      <c r="B195" s="6">
        <v>856.80752472972983</v>
      </c>
      <c r="C195" s="2">
        <f t="shared" si="35"/>
        <v>-2.4662125742309415E-2</v>
      </c>
      <c r="D195" s="4">
        <v>6.0469893243243247</v>
      </c>
      <c r="E195" s="2">
        <f t="shared" si="31"/>
        <v>7.0575819536969854E-3</v>
      </c>
      <c r="F195" s="1">
        <f t="shared" si="37"/>
        <v>2.8692075683018459E-2</v>
      </c>
      <c r="G195" s="2">
        <f t="shared" si="36"/>
        <v>4.7674740042951136E-3</v>
      </c>
      <c r="H195">
        <f t="shared" si="38"/>
        <v>545.70559043211938</v>
      </c>
      <c r="I195" s="1">
        <f t="shared" si="32"/>
        <v>311.10193429761046</v>
      </c>
      <c r="J195" s="4">
        <v>13.914197787162122</v>
      </c>
      <c r="K195" s="7">
        <f t="shared" si="33"/>
        <v>3.1018551813159986E-2</v>
      </c>
      <c r="L195" s="6">
        <v>448.57664119763513</v>
      </c>
      <c r="M195" s="1">
        <f t="shared" si="34"/>
        <v>1.9100582733023659</v>
      </c>
    </row>
    <row r="196" spans="1:13" x14ac:dyDescent="0.3">
      <c r="A196" s="3">
        <v>34607</v>
      </c>
      <c r="B196" s="6">
        <v>871.41487228915662</v>
      </c>
      <c r="C196" s="2">
        <f t="shared" si="35"/>
        <v>1.704857524918979E-2</v>
      </c>
      <c r="D196" s="4">
        <v>6.0276469879518073</v>
      </c>
      <c r="E196" s="2">
        <f t="shared" si="31"/>
        <v>6.9170806921363716E-3</v>
      </c>
      <c r="F196" s="1">
        <f t="shared" si="37"/>
        <v>-1.9342336372517366E-2</v>
      </c>
      <c r="G196" s="2">
        <f t="shared" si="36"/>
        <v>-3.1986721548707964E-3</v>
      </c>
      <c r="H196">
        <f t="shared" si="38"/>
        <v>549.93544175998625</v>
      </c>
      <c r="I196" s="1">
        <f t="shared" si="32"/>
        <v>321.47943052917037</v>
      </c>
      <c r="J196" s="4">
        <v>14.666730045180751</v>
      </c>
      <c r="K196" s="7">
        <f t="shared" si="33"/>
        <v>3.2376015950369361E-2</v>
      </c>
      <c r="L196" s="6">
        <v>453.01219481927717</v>
      </c>
      <c r="M196" s="1">
        <f t="shared" si="34"/>
        <v>1.9236013561109437</v>
      </c>
    </row>
    <row r="197" spans="1:13" x14ac:dyDescent="0.3">
      <c r="A197" s="3">
        <v>34698</v>
      </c>
      <c r="B197" s="6">
        <v>847.74804529058133</v>
      </c>
      <c r="C197" s="2">
        <f t="shared" si="35"/>
        <v>-2.7159080882340092E-2</v>
      </c>
      <c r="D197" s="4">
        <v>6.1319678356713432</v>
      </c>
      <c r="E197" s="2">
        <f t="shared" si="31"/>
        <v>7.2332432610558222E-3</v>
      </c>
      <c r="F197" s="1">
        <f t="shared" si="37"/>
        <v>0.10432084771953587</v>
      </c>
      <c r="G197" s="2">
        <f t="shared" si="36"/>
        <v>1.7307059940314229E-2</v>
      </c>
      <c r="H197">
        <f t="shared" si="38"/>
        <v>554.14047975046969</v>
      </c>
      <c r="I197" s="1">
        <f t="shared" si="32"/>
        <v>293.60756554011164</v>
      </c>
      <c r="J197" s="4">
        <v>15.332247595190408</v>
      </c>
      <c r="K197" s="7">
        <f t="shared" si="33"/>
        <v>3.3236708344604057E-2</v>
      </c>
      <c r="L197" s="6">
        <v>461.30463450901817</v>
      </c>
      <c r="M197" s="1">
        <f t="shared" si="34"/>
        <v>1.8377184660042873</v>
      </c>
    </row>
    <row r="198" spans="1:13" x14ac:dyDescent="0.3">
      <c r="A198" s="3">
        <v>34789</v>
      </c>
      <c r="B198" s="6">
        <v>908.13214200792595</v>
      </c>
      <c r="C198" s="2">
        <f t="shared" si="35"/>
        <v>7.1228824475374486E-2</v>
      </c>
      <c r="D198" s="4">
        <v>6.0631148282694847</v>
      </c>
      <c r="E198" s="2">
        <f t="shared" si="31"/>
        <v>6.6764676062050091E-3</v>
      </c>
      <c r="F198" s="1">
        <f t="shared" si="37"/>
        <v>-6.8853007401858513E-2</v>
      </c>
      <c r="G198" s="2">
        <f t="shared" si="36"/>
        <v>-1.1228533685601172E-2</v>
      </c>
      <c r="H198">
        <f t="shared" si="38"/>
        <v>558.49341184828438</v>
      </c>
      <c r="I198" s="1">
        <f t="shared" si="32"/>
        <v>349.63873015964157</v>
      </c>
      <c r="J198" s="4">
        <v>16.705791900594441</v>
      </c>
      <c r="K198" s="7">
        <f t="shared" si="33"/>
        <v>3.5790389386614586E-2</v>
      </c>
      <c r="L198" s="6">
        <v>466.76753695343473</v>
      </c>
      <c r="M198" s="1">
        <f t="shared" si="34"/>
        <v>1.9455769095152868</v>
      </c>
    </row>
    <row r="199" spans="1:13" x14ac:dyDescent="0.3">
      <c r="A199" s="3">
        <v>34880</v>
      </c>
      <c r="B199" s="6">
        <v>986.04497508196732</v>
      </c>
      <c r="C199" s="2">
        <f t="shared" si="35"/>
        <v>8.5794599122735793E-2</v>
      </c>
      <c r="D199" s="4">
        <v>6.1062208524590167</v>
      </c>
      <c r="E199" s="2">
        <f t="shared" si="31"/>
        <v>6.1926392880318898E-3</v>
      </c>
      <c r="F199" s="1">
        <f t="shared" si="37"/>
        <v>4.3106024189532022E-2</v>
      </c>
      <c r="G199" s="2">
        <f t="shared" si="36"/>
        <v>7.1095510163436959E-3</v>
      </c>
      <c r="H199">
        <f t="shared" si="38"/>
        <v>562.88505895223261</v>
      </c>
      <c r="I199" s="1">
        <f t="shared" si="32"/>
        <v>423.15991612973471</v>
      </c>
      <c r="J199" s="4">
        <v>16.940649393442587</v>
      </c>
      <c r="K199" s="7">
        <f t="shared" si="33"/>
        <v>3.5722047485795189E-2</v>
      </c>
      <c r="L199" s="6">
        <v>474.2351176868853</v>
      </c>
      <c r="M199" s="1">
        <f t="shared" si="34"/>
        <v>2.0792323012506331</v>
      </c>
    </row>
    <row r="200" spans="1:13" x14ac:dyDescent="0.3">
      <c r="A200" s="3">
        <v>34971</v>
      </c>
      <c r="B200" s="6">
        <v>1053.2782868146217</v>
      </c>
      <c r="C200" s="2">
        <f t="shared" si="35"/>
        <v>6.8184832773033888E-2</v>
      </c>
      <c r="D200" s="4">
        <v>6.178412467362925</v>
      </c>
      <c r="E200" s="2">
        <f t="shared" si="31"/>
        <v>5.8658880038702762E-3</v>
      </c>
      <c r="F200" s="1">
        <f t="shared" si="37"/>
        <v>7.2191614903908352E-2</v>
      </c>
      <c r="G200" s="2">
        <f t="shared" si="36"/>
        <v>1.1822634105157936E-2</v>
      </c>
      <c r="H200">
        <f t="shared" si="38"/>
        <v>567.28706318837101</v>
      </c>
      <c r="I200" s="1">
        <f t="shared" si="32"/>
        <v>485.99122362625064</v>
      </c>
      <c r="J200" s="4">
        <v>15.667826166775486</v>
      </c>
      <c r="K200" s="7">
        <f t="shared" si="33"/>
        <v>3.2535721978889973E-2</v>
      </c>
      <c r="L200" s="6">
        <v>481.55766074412554</v>
      </c>
      <c r="M200" s="1">
        <f t="shared" si="34"/>
        <v>2.187231919822533</v>
      </c>
    </row>
    <row r="201" spans="1:13" x14ac:dyDescent="0.3">
      <c r="A201" s="3">
        <v>35062</v>
      </c>
      <c r="B201" s="6">
        <v>1116.2432908143323</v>
      </c>
      <c r="C201" s="2">
        <f t="shared" si="35"/>
        <v>5.9780026596895519E-2</v>
      </c>
      <c r="D201" s="4">
        <v>6.2616931270358309</v>
      </c>
      <c r="E201" s="2">
        <f t="shared" si="31"/>
        <v>5.609613225507265E-3</v>
      </c>
      <c r="F201" s="1">
        <f t="shared" si="37"/>
        <v>8.3280659672905877E-2</v>
      </c>
      <c r="G201" s="2">
        <f t="shared" si="36"/>
        <v>1.347929749152077E-2</v>
      </c>
      <c r="H201">
        <f t="shared" si="38"/>
        <v>571.68853019248331</v>
      </c>
      <c r="I201" s="1">
        <f t="shared" si="32"/>
        <v>544.55476062184903</v>
      </c>
      <c r="J201" s="4">
        <v>12.73680146579807</v>
      </c>
      <c r="K201" s="7">
        <f t="shared" si="33"/>
        <v>2.6148677370999903E-2</v>
      </c>
      <c r="L201" s="6">
        <v>487.09161404560268</v>
      </c>
      <c r="M201" s="1">
        <f t="shared" si="34"/>
        <v>2.2916495760278619</v>
      </c>
    </row>
    <row r="202" spans="1:13" x14ac:dyDescent="0.3">
      <c r="A202" s="3">
        <v>35153</v>
      </c>
      <c r="B202" s="6">
        <v>1158.6667317919078</v>
      </c>
      <c r="C202" s="2">
        <f t="shared" si="35"/>
        <v>3.8005550695517476E-2</v>
      </c>
      <c r="D202" s="4">
        <v>6.3119913294797696</v>
      </c>
      <c r="E202" s="2">
        <f t="shared" si="31"/>
        <v>5.44763317724512E-3</v>
      </c>
      <c r="F202" s="1">
        <f t="shared" si="37"/>
        <v>5.0298202443938678E-2</v>
      </c>
      <c r="G202" s="2">
        <f t="shared" si="36"/>
        <v>8.032684039843474E-3</v>
      </c>
      <c r="H202">
        <f t="shared" si="38"/>
        <v>576.12243232357594</v>
      </c>
      <c r="I202" s="1">
        <f t="shared" si="32"/>
        <v>582.54429946833181</v>
      </c>
      <c r="J202" s="4">
        <v>16.387675361271654</v>
      </c>
      <c r="K202" s="7">
        <f t="shared" si="33"/>
        <v>3.3424806625521129E-2</v>
      </c>
      <c r="L202" s="6">
        <v>490.28482183526023</v>
      </c>
      <c r="M202" s="1">
        <f t="shared" si="34"/>
        <v>2.3632522978270565</v>
      </c>
    </row>
    <row r="203" spans="1:13" x14ac:dyDescent="0.3">
      <c r="A203" s="3">
        <v>35244</v>
      </c>
      <c r="B203" s="6">
        <v>1189.4010019144864</v>
      </c>
      <c r="C203" s="2">
        <f t="shared" si="35"/>
        <v>2.6525548097033225E-2</v>
      </c>
      <c r="D203" s="4">
        <v>6.3473269623484372</v>
      </c>
      <c r="E203" s="2">
        <f t="shared" si="31"/>
        <v>5.336574420344054E-3</v>
      </c>
      <c r="F203" s="1">
        <f t="shared" si="37"/>
        <v>3.5335632868667588E-2</v>
      </c>
      <c r="G203" s="2">
        <f t="shared" si="36"/>
        <v>5.5981751279718939E-3</v>
      </c>
      <c r="H203">
        <f t="shared" si="38"/>
        <v>580.60434182659878</v>
      </c>
      <c r="I203" s="1">
        <f t="shared" si="32"/>
        <v>608.79666008788763</v>
      </c>
      <c r="J203" s="4">
        <v>18.034503972559005</v>
      </c>
      <c r="K203" s="7">
        <f t="shared" si="33"/>
        <v>3.6152651662580547E-2</v>
      </c>
      <c r="L203" s="6">
        <v>498.84318696394394</v>
      </c>
      <c r="M203" s="1">
        <f t="shared" si="34"/>
        <v>2.384318425101505</v>
      </c>
    </row>
    <row r="204" spans="1:13" x14ac:dyDescent="0.3">
      <c r="A204" s="3">
        <v>35338</v>
      </c>
      <c r="B204" s="6">
        <v>1192.3820897338403</v>
      </c>
      <c r="C204" s="2">
        <f t="shared" si="35"/>
        <v>2.5063774240610126E-3</v>
      </c>
      <c r="D204" s="4">
        <v>6.4753442965779469</v>
      </c>
      <c r="E204" s="2">
        <f t="shared" si="31"/>
        <v>5.4305950687529633E-3</v>
      </c>
      <c r="F204" s="1">
        <f t="shared" si="37"/>
        <v>0.12801733422950967</v>
      </c>
      <c r="G204" s="2">
        <f t="shared" si="36"/>
        <v>2.0168700145571927E-2</v>
      </c>
      <c r="H204">
        <f t="shared" si="38"/>
        <v>585.04247938335391</v>
      </c>
      <c r="I204" s="1">
        <f t="shared" si="32"/>
        <v>607.3396103504864</v>
      </c>
      <c r="J204" s="4">
        <v>17.136914757604593</v>
      </c>
      <c r="K204" s="7">
        <f t="shared" si="33"/>
        <v>3.3865586855115835E-2</v>
      </c>
      <c r="L204" s="6">
        <v>506.02739680608369</v>
      </c>
      <c r="M204" s="1">
        <f t="shared" si="34"/>
        <v>2.3563587609284653</v>
      </c>
    </row>
    <row r="205" spans="1:13" x14ac:dyDescent="0.3">
      <c r="A205" s="3">
        <v>35430</v>
      </c>
      <c r="B205" s="6">
        <v>1306.5547698612863</v>
      </c>
      <c r="C205" s="2">
        <f t="shared" si="35"/>
        <v>9.5751757016856232E-2</v>
      </c>
      <c r="D205" s="4">
        <v>6.5481554224464062</v>
      </c>
      <c r="E205" s="2">
        <f t="shared" si="31"/>
        <v>5.0117726202489063E-3</v>
      </c>
      <c r="F205" s="1">
        <f t="shared" si="37"/>
        <v>7.2811125868459392E-2</v>
      </c>
      <c r="G205" s="2">
        <f t="shared" si="36"/>
        <v>1.1244363625102949E-2</v>
      </c>
      <c r="H205">
        <f t="shared" si="38"/>
        <v>589.49122843132943</v>
      </c>
      <c r="I205" s="1">
        <f t="shared" si="32"/>
        <v>717.0635414299569</v>
      </c>
      <c r="J205" s="4">
        <v>17.126283007566226</v>
      </c>
      <c r="K205" s="7">
        <f t="shared" si="33"/>
        <v>3.331617796669583E-2</v>
      </c>
      <c r="L205" s="6">
        <v>514.05305328499378</v>
      </c>
      <c r="M205" s="1">
        <f t="shared" si="34"/>
        <v>2.5416730073129736</v>
      </c>
    </row>
    <row r="206" spans="1:13" x14ac:dyDescent="0.3">
      <c r="A206" s="3">
        <v>35520</v>
      </c>
      <c r="B206" s="6">
        <v>1380.348702</v>
      </c>
      <c r="C206" s="2">
        <f t="shared" si="35"/>
        <v>5.6479784729229765E-2</v>
      </c>
      <c r="D206" s="4">
        <v>6.5605595625000008</v>
      </c>
      <c r="E206" s="2">
        <f t="shared" si="31"/>
        <v>4.7528277115734202E-3</v>
      </c>
      <c r="F206" s="1">
        <f t="shared" si="37"/>
        <v>1.2404140053594581E-2</v>
      </c>
      <c r="G206" s="2">
        <f t="shared" si="36"/>
        <v>1.8942953020135711E-3</v>
      </c>
      <c r="H206">
        <f t="shared" si="38"/>
        <v>594.01119541801904</v>
      </c>
      <c r="I206" s="1">
        <f t="shared" si="32"/>
        <v>786.33750658198096</v>
      </c>
      <c r="J206" s="4">
        <v>18.578450460937475</v>
      </c>
      <c r="K206" s="7">
        <f t="shared" si="33"/>
        <v>3.562004009890668E-2</v>
      </c>
      <c r="L206" s="6">
        <v>521.57297996718762</v>
      </c>
      <c r="M206" s="1">
        <f t="shared" si="34"/>
        <v>2.646511140371647</v>
      </c>
    </row>
    <row r="207" spans="1:13" x14ac:dyDescent="0.3">
      <c r="A207" s="3">
        <v>35611</v>
      </c>
      <c r="B207" s="6">
        <v>1524.0886124766062</v>
      </c>
      <c r="C207" s="2">
        <f t="shared" si="35"/>
        <v>0.10413304280892222</v>
      </c>
      <c r="D207" s="4">
        <v>6.591762819713038</v>
      </c>
      <c r="E207" s="2">
        <f t="shared" si="31"/>
        <v>4.3250522087436814E-3</v>
      </c>
      <c r="F207" s="1">
        <f t="shared" si="37"/>
        <v>3.1203257213037183E-2</v>
      </c>
      <c r="G207" s="2">
        <f t="shared" si="36"/>
        <v>4.7561883884712497E-3</v>
      </c>
      <c r="H207">
        <f t="shared" si="38"/>
        <v>598.58491989293486</v>
      </c>
      <c r="I207" s="1">
        <f t="shared" si="32"/>
        <v>925.5036925836713</v>
      </c>
      <c r="J207" s="4">
        <v>18.168654975046763</v>
      </c>
      <c r="K207" s="7">
        <f t="shared" si="33"/>
        <v>3.4140456706738861E-2</v>
      </c>
      <c r="L207" s="6">
        <v>532.17375300842173</v>
      </c>
      <c r="M207" s="1">
        <f t="shared" si="34"/>
        <v>2.8638928617971269</v>
      </c>
    </row>
    <row r="208" spans="1:13" x14ac:dyDescent="0.3">
      <c r="A208" s="3">
        <v>35703</v>
      </c>
      <c r="B208" s="6">
        <v>1620.6144543424318</v>
      </c>
      <c r="C208" s="2">
        <f t="shared" si="35"/>
        <v>6.3333484074113988E-2</v>
      </c>
      <c r="D208" s="4">
        <v>6.6284656637717134</v>
      </c>
      <c r="E208" s="2">
        <f t="shared" si="31"/>
        <v>4.0900941281936361E-3</v>
      </c>
      <c r="F208" s="1">
        <f t="shared" si="37"/>
        <v>3.670284405867541E-2</v>
      </c>
      <c r="G208" s="2">
        <f t="shared" si="36"/>
        <v>5.5679861461206404E-3</v>
      </c>
      <c r="H208">
        <f t="shared" si="38"/>
        <v>603.20791273596399</v>
      </c>
      <c r="I208" s="1">
        <f t="shared" si="32"/>
        <v>1017.4065416064678</v>
      </c>
      <c r="J208" s="4">
        <v>16.931124868176219</v>
      </c>
      <c r="K208" s="7">
        <f t="shared" si="33"/>
        <v>3.1382689690657273E-2</v>
      </c>
      <c r="L208" s="6">
        <v>539.50521880272959</v>
      </c>
      <c r="M208" s="1">
        <f t="shared" si="34"/>
        <v>3.0038902273066066</v>
      </c>
    </row>
    <row r="209" spans="1:13" x14ac:dyDescent="0.3">
      <c r="A209" s="3">
        <v>35795</v>
      </c>
      <c r="B209" s="6">
        <v>1663.4264150030999</v>
      </c>
      <c r="C209" s="2">
        <f t="shared" si="35"/>
        <v>2.641711638814126E-2</v>
      </c>
      <c r="D209" s="4">
        <v>6.6978161810291388</v>
      </c>
      <c r="E209" s="2">
        <f t="shared" si="31"/>
        <v>4.0265178673483176E-3</v>
      </c>
      <c r="F209" s="1">
        <f t="shared" si="37"/>
        <v>6.9350517257425359E-2</v>
      </c>
      <c r="G209" s="2">
        <f t="shared" si="36"/>
        <v>1.0462529456321201E-2</v>
      </c>
      <c r="H209">
        <f t="shared" si="38"/>
        <v>607.84845235971625</v>
      </c>
      <c r="I209" s="1">
        <f t="shared" si="32"/>
        <v>1055.5779626433837</v>
      </c>
      <c r="J209" s="4">
        <v>15.24941503409797</v>
      </c>
      <c r="K209" s="7">
        <f t="shared" si="33"/>
        <v>2.7841506171047387E-2</v>
      </c>
      <c r="L209" s="6">
        <v>547.72234448853067</v>
      </c>
      <c r="M209" s="1">
        <f t="shared" si="34"/>
        <v>3.0369884152826123</v>
      </c>
    </row>
    <row r="210" spans="1:13" x14ac:dyDescent="0.3">
      <c r="A210" s="3">
        <v>35885</v>
      </c>
      <c r="B210" s="6">
        <v>1850.93931972873</v>
      </c>
      <c r="C210" s="2">
        <f t="shared" si="35"/>
        <v>0.11272690095238191</v>
      </c>
      <c r="D210" s="4">
        <v>6.7208127003699154</v>
      </c>
      <c r="E210" s="2">
        <f t="shared" si="31"/>
        <v>3.6310281102866757E-3</v>
      </c>
      <c r="F210" s="1">
        <f t="shared" si="37"/>
        <v>2.2996519340776622E-2</v>
      </c>
      <c r="G210" s="2">
        <f t="shared" si="36"/>
        <v>3.4334354242075982E-3</v>
      </c>
      <c r="H210">
        <f t="shared" si="38"/>
        <v>612.55322258477611</v>
      </c>
      <c r="I210" s="1">
        <f t="shared" si="32"/>
        <v>1238.386097143954</v>
      </c>
      <c r="J210" s="4">
        <v>18.017063586621429</v>
      </c>
      <c r="K210" s="7">
        <f t="shared" si="33"/>
        <v>3.2405988625152066E-2</v>
      </c>
      <c r="L210" s="6">
        <v>555.97944549784222</v>
      </c>
      <c r="M210" s="1">
        <f t="shared" si="34"/>
        <v>3.3291506272706508</v>
      </c>
    </row>
    <row r="211" spans="1:13" x14ac:dyDescent="0.3">
      <c r="A211" s="3">
        <v>35976</v>
      </c>
      <c r="B211" s="6">
        <v>1895.8364955828224</v>
      </c>
      <c r="C211" s="2">
        <f t="shared" si="35"/>
        <v>2.4256427736740971E-2</v>
      </c>
      <c r="D211" s="4">
        <v>6.8203863496932522</v>
      </c>
      <c r="E211" s="2">
        <f t="shared" si="31"/>
        <v>3.5975604254820052E-3</v>
      </c>
      <c r="F211" s="1">
        <f t="shared" si="37"/>
        <v>9.9573649323336788E-2</v>
      </c>
      <c r="G211" s="2">
        <f t="shared" si="36"/>
        <v>1.4815715563365695E-2</v>
      </c>
      <c r="H211">
        <f t="shared" si="38"/>
        <v>617.24685360851163</v>
      </c>
      <c r="I211" s="1">
        <f t="shared" si="32"/>
        <v>1278.5896419743108</v>
      </c>
      <c r="J211" s="4">
        <v>16.892750015337402</v>
      </c>
      <c r="K211" s="7">
        <f t="shared" si="33"/>
        <v>2.9987676245441186E-2</v>
      </c>
      <c r="L211" s="6">
        <v>563.32307568865019</v>
      </c>
      <c r="M211" s="1">
        <f t="shared" si="34"/>
        <v>3.3654515098022633</v>
      </c>
    </row>
    <row r="212" spans="1:13" x14ac:dyDescent="0.3">
      <c r="A212" s="3">
        <v>36068</v>
      </c>
      <c r="B212" s="6">
        <v>1739.3427462102693</v>
      </c>
      <c r="C212" s="2">
        <f t="shared" si="35"/>
        <v>-8.2546015828460662E-2</v>
      </c>
      <c r="D212" s="4">
        <v>6.8763207212713953</v>
      </c>
      <c r="E212" s="2">
        <f t="shared" si="31"/>
        <v>3.9534017871139682E-3</v>
      </c>
      <c r="F212" s="1">
        <f t="shared" si="37"/>
        <v>5.5934371578143072E-2</v>
      </c>
      <c r="G212" s="2">
        <f t="shared" si="36"/>
        <v>8.201056173402721E-3</v>
      </c>
      <c r="H212">
        <f t="shared" si="38"/>
        <v>621.97277532774763</v>
      </c>
      <c r="I212" s="1">
        <f t="shared" si="32"/>
        <v>1117.3699708825216</v>
      </c>
      <c r="J212" s="4">
        <v>15.183078048594178</v>
      </c>
      <c r="K212" s="7">
        <f t="shared" si="33"/>
        <v>2.6657376323238207E-2</v>
      </c>
      <c r="L212" s="6">
        <v>569.56385596577013</v>
      </c>
      <c r="M212" s="1">
        <f t="shared" si="34"/>
        <v>3.0538151745268065</v>
      </c>
    </row>
    <row r="213" spans="1:13" x14ac:dyDescent="0.3">
      <c r="A213" s="3">
        <v>36160</v>
      </c>
      <c r="B213" s="6">
        <v>2024.3338627211715</v>
      </c>
      <c r="C213" s="2">
        <f t="shared" si="35"/>
        <v>0.16384988935150879</v>
      </c>
      <c r="D213" s="4">
        <v>6.889250152532032</v>
      </c>
      <c r="E213" s="2">
        <f t="shared" si="31"/>
        <v>3.4032183521700769E-3</v>
      </c>
      <c r="F213" s="1">
        <f t="shared" si="37"/>
        <v>1.2929431260636726E-2</v>
      </c>
      <c r="G213" s="2">
        <f t="shared" si="36"/>
        <v>1.8802833353366299E-3</v>
      </c>
      <c r="H213">
        <f t="shared" si="38"/>
        <v>626.77459964333229</v>
      </c>
      <c r="I213" s="1">
        <f t="shared" si="32"/>
        <v>1397.5592630778392</v>
      </c>
      <c r="J213" s="4">
        <v>14.361109731543635</v>
      </c>
      <c r="K213" s="7">
        <f t="shared" si="33"/>
        <v>2.4932776744962162E-2</v>
      </c>
      <c r="L213" s="6">
        <v>575.99319475899915</v>
      </c>
      <c r="M213" s="1">
        <f t="shared" si="34"/>
        <v>3.5145100343905478</v>
      </c>
    </row>
    <row r="214" spans="1:13" x14ac:dyDescent="0.3">
      <c r="A214" s="3">
        <v>36250</v>
      </c>
      <c r="B214" s="6">
        <v>2165.6325534545458</v>
      </c>
      <c r="C214" s="2">
        <f t="shared" si="35"/>
        <v>6.9800092433091265E-2</v>
      </c>
      <c r="D214" s="4">
        <v>6.9489286363636369</v>
      </c>
      <c r="E214" s="2">
        <f t="shared" si="31"/>
        <v>3.2087293041836366E-3</v>
      </c>
      <c r="F214" s="1">
        <f t="shared" si="37"/>
        <v>5.96784838316049E-2</v>
      </c>
      <c r="G214" s="2">
        <f t="shared" si="36"/>
        <v>8.6625514403293469E-3</v>
      </c>
      <c r="H214">
        <f t="shared" si="38"/>
        <v>631.60700422576247</v>
      </c>
      <c r="I214" s="1">
        <f t="shared" si="32"/>
        <v>1534.0255492287833</v>
      </c>
      <c r="J214" s="4">
        <v>18.843424568181785</v>
      </c>
      <c r="K214" s="7">
        <f t="shared" si="33"/>
        <v>3.2263500746239196E-2</v>
      </c>
      <c r="L214" s="6">
        <v>584.04773605909065</v>
      </c>
      <c r="M214" s="1">
        <f t="shared" si="34"/>
        <v>3.7079718313220877</v>
      </c>
    </row>
    <row r="215" spans="1:13" x14ac:dyDescent="0.3">
      <c r="A215" s="3">
        <v>36341</v>
      </c>
      <c r="B215" s="6">
        <v>2218.5895613718417</v>
      </c>
      <c r="C215" s="2">
        <f t="shared" si="35"/>
        <v>2.4453367138769888E-2</v>
      </c>
      <c r="D215" s="4">
        <v>6.8987558664259936</v>
      </c>
      <c r="E215" s="2">
        <f t="shared" ref="E215:E278" si="39">D215/B215</f>
        <v>3.1095232694416087E-3</v>
      </c>
      <c r="F215" s="1">
        <f t="shared" si="37"/>
        <v>-5.0172769937643302E-2</v>
      </c>
      <c r="G215" s="2">
        <f t="shared" si="36"/>
        <v>-7.2202166064981865E-3</v>
      </c>
      <c r="H215">
        <f t="shared" si="38"/>
        <v>636.5804151388171</v>
      </c>
      <c r="I215" s="1">
        <f t="shared" ref="I215:I278" si="40">B215-H215</f>
        <v>1582.0091462330247</v>
      </c>
      <c r="J215" s="4">
        <v>20.99612233754512</v>
      </c>
      <c r="K215" s="7">
        <f t="shared" ref="K215:K278" si="41">J215/L215</f>
        <v>3.5351283297833769E-2</v>
      </c>
      <c r="L215" s="6">
        <v>593.92815136732838</v>
      </c>
      <c r="M215" s="1">
        <f t="shared" ref="M215:M278" si="42">B215/L215</f>
        <v>3.7354510916248933</v>
      </c>
    </row>
    <row r="216" spans="1:13" x14ac:dyDescent="0.3">
      <c r="A216" s="3">
        <v>36433</v>
      </c>
      <c r="B216" s="6">
        <v>2188.8530812388331</v>
      </c>
      <c r="C216" s="2">
        <f t="shared" ref="C216:C279" si="43">(B216/B215-1)</f>
        <v>-1.3403326442508523E-2</v>
      </c>
      <c r="D216" s="4">
        <v>6.907780345443717</v>
      </c>
      <c r="E216" s="2">
        <f t="shared" si="39"/>
        <v>3.1558903631549798E-3</v>
      </c>
      <c r="F216" s="1">
        <f t="shared" si="37"/>
        <v>9.024479017723408E-3</v>
      </c>
      <c r="G216" s="2">
        <f t="shared" ref="G216:G279" si="44">D216/D215-1</f>
        <v>1.3081313779550463E-3</v>
      </c>
      <c r="H216">
        <f t="shared" si="38"/>
        <v>641.63828559603246</v>
      </c>
      <c r="I216" s="1">
        <f t="shared" si="40"/>
        <v>1547.2147956428007</v>
      </c>
      <c r="J216" s="4">
        <v>19.676173012209688</v>
      </c>
      <c r="K216" s="7">
        <f t="shared" si="41"/>
        <v>3.2756335298817198E-2</v>
      </c>
      <c r="L216" s="6">
        <v>600.68297728409732</v>
      </c>
      <c r="M216" s="1">
        <f t="shared" si="42"/>
        <v>3.6439405876547744</v>
      </c>
    </row>
    <row r="217" spans="1:13" x14ac:dyDescent="0.3">
      <c r="A217" s="3">
        <v>36525</v>
      </c>
      <c r="B217" s="6">
        <v>2366.7192</v>
      </c>
      <c r="C217" s="2">
        <f t="shared" si="43"/>
        <v>8.1259962254067508E-2</v>
      </c>
      <c r="D217" s="4">
        <v>6.9120697860962563</v>
      </c>
      <c r="E217" s="2">
        <f t="shared" si="39"/>
        <v>2.9205280398689696E-3</v>
      </c>
      <c r="F217" s="1">
        <f t="shared" si="37"/>
        <v>4.2894406525393336E-3</v>
      </c>
      <c r="G217" s="2">
        <f t="shared" si="44"/>
        <v>6.2095788198712754E-4</v>
      </c>
      <c r="H217">
        <f t="shared" si="38"/>
        <v>646.78693820175636</v>
      </c>
      <c r="I217" s="1">
        <f t="shared" si="40"/>
        <v>1719.9322617982436</v>
      </c>
      <c r="J217" s="4">
        <v>20.959847326203221</v>
      </c>
      <c r="K217" s="7">
        <f t="shared" si="41"/>
        <v>3.4175348371116902E-2</v>
      </c>
      <c r="L217" s="6">
        <v>613.30310663101579</v>
      </c>
      <c r="M217" s="1">
        <f t="shared" si="42"/>
        <v>3.858971484753785</v>
      </c>
    </row>
    <row r="218" spans="1:13" x14ac:dyDescent="0.3">
      <c r="A218" s="3">
        <v>36616</v>
      </c>
      <c r="B218" s="6">
        <v>2348.6625725467293</v>
      </c>
      <c r="C218" s="2">
        <f t="shared" si="43"/>
        <v>-7.6293915447471772E-3</v>
      </c>
      <c r="D218" s="4">
        <v>6.8234835280373849</v>
      </c>
      <c r="E218" s="2">
        <f t="shared" si="39"/>
        <v>2.9052634498443366E-3</v>
      </c>
      <c r="F218" s="1">
        <f t="shared" si="37"/>
        <v>-8.8586258058871437E-2</v>
      </c>
      <c r="G218" s="2">
        <f t="shared" si="44"/>
        <v>-1.2816169512215314E-2</v>
      </c>
      <c r="H218">
        <f t="shared" si="38"/>
        <v>652.12095506517471</v>
      </c>
      <c r="I218" s="1">
        <f t="shared" si="40"/>
        <v>1696.5416174815546</v>
      </c>
      <c r="J218" s="4">
        <v>22.688286295268664</v>
      </c>
      <c r="K218" s="7">
        <f t="shared" si="41"/>
        <v>3.6666218160297019E-2</v>
      </c>
      <c r="L218" s="6">
        <v>618.77901331629653</v>
      </c>
      <c r="M218" s="1">
        <f t="shared" si="42"/>
        <v>3.7956403207006981</v>
      </c>
    </row>
    <row r="219" spans="1:13" x14ac:dyDescent="0.3">
      <c r="A219" s="3">
        <v>36707</v>
      </c>
      <c r="B219" s="6">
        <v>2364.2538974477961</v>
      </c>
      <c r="C219" s="2">
        <f t="shared" si="43"/>
        <v>6.6383843653456953E-3</v>
      </c>
      <c r="D219" s="4">
        <v>6.7517305684454758</v>
      </c>
      <c r="E219" s="2">
        <f t="shared" si="39"/>
        <v>2.8557552874223643E-3</v>
      </c>
      <c r="F219" s="1">
        <f t="shared" si="37"/>
        <v>-7.1752959591909082E-2</v>
      </c>
      <c r="G219" s="2">
        <f t="shared" si="44"/>
        <v>-1.0515590650593598E-2</v>
      </c>
      <c r="H219">
        <f t="shared" si="38"/>
        <v>657.62698713572706</v>
      </c>
      <c r="I219" s="1">
        <f t="shared" si="40"/>
        <v>1706.626910312069</v>
      </c>
      <c r="J219" s="4">
        <v>21.809706917053354</v>
      </c>
      <c r="K219" s="7">
        <f t="shared" si="41"/>
        <v>3.4644431378883046E-2</v>
      </c>
      <c r="L219" s="6">
        <v>629.52994316850322</v>
      </c>
      <c r="M219" s="1">
        <f t="shared" si="42"/>
        <v>3.7555860894371591</v>
      </c>
    </row>
    <row r="220" spans="1:13" x14ac:dyDescent="0.3">
      <c r="A220" s="3">
        <v>36798</v>
      </c>
      <c r="B220" s="6">
        <v>2356.3343471502594</v>
      </c>
      <c r="C220" s="2">
        <f t="shared" si="43"/>
        <v>-3.349703813996352E-3</v>
      </c>
      <c r="D220" s="4">
        <v>6.5607551813471519</v>
      </c>
      <c r="E220" s="2">
        <f t="shared" si="39"/>
        <v>2.7843057116583225E-3</v>
      </c>
      <c r="F220" s="1">
        <f t="shared" si="37"/>
        <v>-0.19097538709832396</v>
      </c>
      <c r="G220" s="2">
        <f t="shared" si="44"/>
        <v>-2.8285398115685534E-2</v>
      </c>
      <c r="H220">
        <f t="shared" si="38"/>
        <v>663.42749016989512</v>
      </c>
      <c r="I220" s="1">
        <f t="shared" si="40"/>
        <v>1692.9068569803644</v>
      </c>
      <c r="J220" s="4">
        <v>21.876206152849782</v>
      </c>
      <c r="K220" s="7">
        <f t="shared" si="41"/>
        <v>3.4174422919727866E-2</v>
      </c>
      <c r="L220" s="6">
        <v>640.13388621761646</v>
      </c>
      <c r="M220" s="1">
        <f t="shared" si="42"/>
        <v>3.681002361979651</v>
      </c>
    </row>
    <row r="221" spans="1:13" x14ac:dyDescent="0.3">
      <c r="A221" s="3">
        <v>36889</v>
      </c>
      <c r="B221" s="6">
        <v>2132.5629072413794</v>
      </c>
      <c r="C221" s="2">
        <f t="shared" si="43"/>
        <v>-9.496591185351444E-2</v>
      </c>
      <c r="D221" s="4">
        <v>6.5173973275862069</v>
      </c>
      <c r="E221" s="2">
        <f t="shared" si="39"/>
        <v>3.0561336809599303E-3</v>
      </c>
      <c r="F221" s="1">
        <f t="shared" si="37"/>
        <v>-4.335785376094492E-2</v>
      </c>
      <c r="G221" s="2">
        <f t="shared" si="44"/>
        <v>-6.6086681429929905E-3</v>
      </c>
      <c r="H221">
        <f t="shared" si="38"/>
        <v>669.38038173507414</v>
      </c>
      <c r="I221" s="1">
        <f t="shared" si="40"/>
        <v>1463.1825255063054</v>
      </c>
      <c r="J221" s="4">
        <v>14.344683362068974</v>
      </c>
      <c r="K221" s="7">
        <f t="shared" si="41"/>
        <v>2.2175956086528975E-2</v>
      </c>
      <c r="L221" s="6">
        <v>646.85749313793087</v>
      </c>
      <c r="M221" s="1">
        <f t="shared" si="42"/>
        <v>3.2968048292928227</v>
      </c>
    </row>
    <row r="222" spans="1:13" x14ac:dyDescent="0.3">
      <c r="A222" s="3">
        <v>36980</v>
      </c>
      <c r="B222" s="6">
        <v>1876.3754353007946</v>
      </c>
      <c r="C222" s="2">
        <f t="shared" si="43"/>
        <v>-0.12013126134317953</v>
      </c>
      <c r="D222" s="4">
        <v>6.3173495175936445</v>
      </c>
      <c r="E222" s="2">
        <f t="shared" si="39"/>
        <v>3.3667833199814484E-3</v>
      </c>
      <c r="F222" s="1">
        <f t="shared" si="37"/>
        <v>-0.20004780999256244</v>
      </c>
      <c r="G222" s="2">
        <f t="shared" si="44"/>
        <v>-3.0694432138703487E-2</v>
      </c>
      <c r="H222">
        <f t="shared" si="38"/>
        <v>675.64521619850325</v>
      </c>
      <c r="I222" s="1">
        <f t="shared" si="40"/>
        <v>1200.7302191022914</v>
      </c>
      <c r="J222" s="4">
        <v>14.829157172247411</v>
      </c>
      <c r="K222" s="7">
        <f t="shared" si="41"/>
        <v>2.2909505695521547E-2</v>
      </c>
      <c r="L222" s="6">
        <v>647.29276001560709</v>
      </c>
      <c r="M222" s="1">
        <f t="shared" si="42"/>
        <v>2.8988049167359029</v>
      </c>
    </row>
    <row r="223" spans="1:13" x14ac:dyDescent="0.3">
      <c r="A223" s="3">
        <v>37071</v>
      </c>
      <c r="B223" s="6">
        <v>1940.1956484269663</v>
      </c>
      <c r="C223" s="2">
        <f t="shared" si="43"/>
        <v>3.4012496606757647E-2</v>
      </c>
      <c r="D223" s="4">
        <v>6.1438249719101119</v>
      </c>
      <c r="E223" s="2">
        <f t="shared" si="39"/>
        <v>3.166600737864391E-3</v>
      </c>
      <c r="F223" s="1">
        <f t="shared" si="37"/>
        <v>-0.17352454568353259</v>
      </c>
      <c r="G223" s="2">
        <f t="shared" si="44"/>
        <v>-2.7467934962324247E-2</v>
      </c>
      <c r="H223">
        <f t="shared" si="38"/>
        <v>682.20133381240987</v>
      </c>
      <c r="I223" s="1">
        <f t="shared" si="40"/>
        <v>1257.9943146145565</v>
      </c>
      <c r="J223" s="4">
        <v>7.5750346769662844</v>
      </c>
      <c r="K223" s="7">
        <f t="shared" si="41"/>
        <v>1.1795843192420408E-2</v>
      </c>
      <c r="L223" s="6">
        <v>642.1783125969099</v>
      </c>
      <c r="M223" s="1">
        <f t="shared" si="42"/>
        <v>3.0212724571482239</v>
      </c>
    </row>
    <row r="224" spans="1:13" x14ac:dyDescent="0.3">
      <c r="A224" s="3">
        <v>37162</v>
      </c>
      <c r="B224" s="6">
        <v>1633.4701137408863</v>
      </c>
      <c r="C224" s="2">
        <f t="shared" si="43"/>
        <v>-0.15809000238443005</v>
      </c>
      <c r="D224" s="4">
        <v>6.1530334828939992</v>
      </c>
      <c r="E224" s="2">
        <f t="shared" si="39"/>
        <v>3.7668479093276152E-3</v>
      </c>
      <c r="F224" s="1">
        <f t="shared" si="37"/>
        <v>9.208510983887308E-3</v>
      </c>
      <c r="G224" s="2">
        <f t="shared" si="44"/>
        <v>1.4988237825765971E-3</v>
      </c>
      <c r="H224">
        <f t="shared" si="38"/>
        <v>688.87147670029287</v>
      </c>
      <c r="I224" s="1">
        <f t="shared" si="40"/>
        <v>944.59863704059342</v>
      </c>
      <c r="J224" s="4">
        <v>8.0519127804262869</v>
      </c>
      <c r="K224" s="7">
        <f t="shared" si="41"/>
        <v>1.2522479362759527E-2</v>
      </c>
      <c r="L224" s="6">
        <v>642.99668996634864</v>
      </c>
      <c r="M224" s="1">
        <f t="shared" si="42"/>
        <v>2.5404020568540941</v>
      </c>
    </row>
    <row r="225" spans="1:13" x14ac:dyDescent="0.3">
      <c r="A225" s="3">
        <v>37256</v>
      </c>
      <c r="B225" s="6">
        <v>1806.5012668930392</v>
      </c>
      <c r="C225" s="2">
        <f t="shared" si="43"/>
        <v>0.10592856991787025</v>
      </c>
      <c r="D225" s="4">
        <v>6.2087485568760625</v>
      </c>
      <c r="E225" s="2">
        <f t="shared" si="39"/>
        <v>3.4368913383350953E-3</v>
      </c>
      <c r="F225" s="1">
        <f t="shared" si="37"/>
        <v>5.5715073982063323E-2</v>
      </c>
      <c r="G225" s="2">
        <f t="shared" si="44"/>
        <v>9.0548953027731471E-3</v>
      </c>
      <c r="H225">
        <f t="shared" si="38"/>
        <v>695.61128160513499</v>
      </c>
      <c r="I225" s="1">
        <f t="shared" si="40"/>
        <v>1110.8899852879042</v>
      </c>
      <c r="J225" s="4">
        <v>8.4137615449915231</v>
      </c>
      <c r="K225" s="7">
        <f t="shared" si="41"/>
        <v>1.2923889018147998E-2</v>
      </c>
      <c r="L225" s="6">
        <v>651.02397066213905</v>
      </c>
      <c r="M225" s="1">
        <f t="shared" si="42"/>
        <v>2.7748613696292859</v>
      </c>
    </row>
    <row r="226" spans="1:13" x14ac:dyDescent="0.3">
      <c r="A226" s="3">
        <v>37344</v>
      </c>
      <c r="B226" s="6">
        <v>1799.0993265100672</v>
      </c>
      <c r="C226" s="2">
        <f t="shared" si="43"/>
        <v>-4.0973900869177848E-3</v>
      </c>
      <c r="D226" s="4">
        <v>6.1319287751677853</v>
      </c>
      <c r="E226" s="2">
        <f t="shared" si="39"/>
        <v>3.408332538850224E-3</v>
      </c>
      <c r="F226" s="1">
        <f t="shared" si="37"/>
        <v>-7.6819781708277191E-2</v>
      </c>
      <c r="G226" s="2">
        <f t="shared" si="44"/>
        <v>-1.2372828598961494E-2</v>
      </c>
      <c r="H226">
        <f t="shared" si="38"/>
        <v>702.5545928030067</v>
      </c>
      <c r="I226" s="1">
        <f t="shared" si="40"/>
        <v>1096.5447337070605</v>
      </c>
      <c r="J226" s="4">
        <v>14.629113611577143</v>
      </c>
      <c r="K226" s="7">
        <f t="shared" si="41"/>
        <v>2.2441596682751933E-2</v>
      </c>
      <c r="L226" s="6">
        <v>651.87490080956343</v>
      </c>
      <c r="M226" s="1">
        <f t="shared" si="42"/>
        <v>2.7598843340582153</v>
      </c>
    </row>
    <row r="227" spans="1:13" x14ac:dyDescent="0.3">
      <c r="A227" s="3">
        <v>37435</v>
      </c>
      <c r="B227" s="6">
        <v>1571.4886272373542</v>
      </c>
      <c r="C227" s="2">
        <f t="shared" si="43"/>
        <v>-0.12651369266767343</v>
      </c>
      <c r="D227" s="4">
        <v>6.2145415230683714</v>
      </c>
      <c r="E227" s="2">
        <f t="shared" si="39"/>
        <v>3.9545571093272322E-3</v>
      </c>
      <c r="F227" s="1">
        <f t="shared" si="37"/>
        <v>8.2612747900586037E-2</v>
      </c>
      <c r="G227" s="2">
        <f t="shared" si="44"/>
        <v>1.3472555036049938E-2</v>
      </c>
      <c r="H227">
        <f t="shared" si="38"/>
        <v>709.54580302373313</v>
      </c>
      <c r="I227" s="1">
        <f t="shared" si="40"/>
        <v>861.94282421362107</v>
      </c>
      <c r="J227" s="4">
        <v>10.656543927181753</v>
      </c>
      <c r="K227" s="7">
        <f t="shared" si="41"/>
        <v>1.6336098977575784E-2</v>
      </c>
      <c r="L227" s="6">
        <v>652.33100887854334</v>
      </c>
      <c r="M227" s="1">
        <f t="shared" si="42"/>
        <v>2.4090356059249478</v>
      </c>
    </row>
    <row r="228" spans="1:13" x14ac:dyDescent="0.3">
      <c r="A228" s="3">
        <v>37529</v>
      </c>
      <c r="B228" s="6">
        <v>1336.724660883978</v>
      </c>
      <c r="C228" s="2">
        <f t="shared" si="43"/>
        <v>-0.14938954204593047</v>
      </c>
      <c r="D228" s="4">
        <v>6.0843530386740339</v>
      </c>
      <c r="E228" s="2">
        <f t="shared" si="39"/>
        <v>4.551687581383022E-3</v>
      </c>
      <c r="F228" s="1">
        <f t="shared" si="37"/>
        <v>-0.1301884843943375</v>
      </c>
      <c r="G228" s="2">
        <f t="shared" si="44"/>
        <v>-2.0949008693735172E-2</v>
      </c>
      <c r="H228">
        <f t="shared" si="38"/>
        <v>716.79861384616038</v>
      </c>
      <c r="I228" s="1">
        <f t="shared" si="40"/>
        <v>619.92604703781763</v>
      </c>
      <c r="J228" s="4">
        <v>13.014931761049768</v>
      </c>
      <c r="K228" s="7">
        <f t="shared" si="41"/>
        <v>1.9861114702308131E-2</v>
      </c>
      <c r="L228" s="6">
        <v>655.29714500552461</v>
      </c>
      <c r="M228" s="1">
        <f t="shared" si="42"/>
        <v>2.0398756061613978</v>
      </c>
    </row>
    <row r="229" spans="1:13" x14ac:dyDescent="0.3">
      <c r="A229" s="3">
        <v>37621</v>
      </c>
      <c r="B229" s="6">
        <v>1385.8108477611941</v>
      </c>
      <c r="C229" s="2">
        <f t="shared" si="43"/>
        <v>3.6721239843630293E-2</v>
      </c>
      <c r="D229" s="4">
        <v>6.1917470149253733</v>
      </c>
      <c r="E229" s="2">
        <f t="shared" si="39"/>
        <v>4.4679596966124687E-3</v>
      </c>
      <c r="F229" s="1">
        <f t="shared" si="37"/>
        <v>0.1073939762513394</v>
      </c>
      <c r="G229" s="2">
        <f t="shared" si="44"/>
        <v>1.765084563119701E-2</v>
      </c>
      <c r="H229">
        <f t="shared" si="38"/>
        <v>724.08036005399276</v>
      </c>
      <c r="I229" s="1">
        <f t="shared" si="40"/>
        <v>661.73048770720129</v>
      </c>
      <c r="J229" s="4">
        <v>4.4424917910447821</v>
      </c>
      <c r="K229" s="7">
        <f t="shared" si="41"/>
        <v>6.7937344445282554E-3</v>
      </c>
      <c r="L229" s="6">
        <v>653.9101325373133</v>
      </c>
      <c r="M229" s="1">
        <f t="shared" si="42"/>
        <v>2.1192680443472365</v>
      </c>
    </row>
    <row r="230" spans="1:13" x14ac:dyDescent="0.3">
      <c r="A230" s="3">
        <v>37711</v>
      </c>
      <c r="B230" s="6">
        <v>1281.4448276872965</v>
      </c>
      <c r="C230" s="2">
        <f t="shared" si="43"/>
        <v>-7.5310436660604108E-2</v>
      </c>
      <c r="D230" s="4">
        <v>6.1375793159609131</v>
      </c>
      <c r="E230" s="2">
        <f t="shared" si="39"/>
        <v>4.7895775013878554E-3</v>
      </c>
      <c r="F230" s="1">
        <f t="shared" si="37"/>
        <v>-5.4167698964460165E-2</v>
      </c>
      <c r="G230" s="2">
        <f t="shared" si="44"/>
        <v>-8.7483708287641182E-3</v>
      </c>
      <c r="H230">
        <f t="shared" si="38"/>
        <v>731.5531472140101</v>
      </c>
      <c r="I230" s="1">
        <f t="shared" si="40"/>
        <v>549.89168047328644</v>
      </c>
      <c r="J230" s="4">
        <v>18.332328847719843</v>
      </c>
      <c r="K230" s="7">
        <f t="shared" si="41"/>
        <v>2.8014383193509546E-2</v>
      </c>
      <c r="L230" s="6">
        <v>654.38987969462528</v>
      </c>
      <c r="M230" s="1">
        <f t="shared" si="42"/>
        <v>1.9582283703490189</v>
      </c>
    </row>
    <row r="231" spans="1:13" x14ac:dyDescent="0.3">
      <c r="A231" s="3">
        <v>37802</v>
      </c>
      <c r="B231" s="6">
        <v>1499.4903429504632</v>
      </c>
      <c r="C231" s="2">
        <f t="shared" si="43"/>
        <v>0.17015599154330108</v>
      </c>
      <c r="D231" s="4">
        <v>6.135313473053893</v>
      </c>
      <c r="E231" s="2">
        <f t="shared" si="39"/>
        <v>4.0915991902833997E-3</v>
      </c>
      <c r="F231" s="1">
        <f t="shared" si="37"/>
        <v>-2.2658429070201436E-3</v>
      </c>
      <c r="G231" s="2">
        <f t="shared" si="44"/>
        <v>-3.6917533613423092E-4</v>
      </c>
      <c r="H231">
        <f t="shared" si="38"/>
        <v>739.16866442153912</v>
      </c>
      <c r="I231" s="1">
        <f t="shared" si="40"/>
        <v>760.32167852892405</v>
      </c>
      <c r="J231" s="4">
        <v>16.855986458900357</v>
      </c>
      <c r="K231" s="7">
        <f t="shared" si="41"/>
        <v>2.5275448336955122E-2</v>
      </c>
      <c r="L231" s="6">
        <v>666.89169007757198</v>
      </c>
      <c r="M231" s="1">
        <f t="shared" si="42"/>
        <v>2.2484765746234512</v>
      </c>
    </row>
    <row r="232" spans="1:13" x14ac:dyDescent="0.3">
      <c r="A232" s="3">
        <v>37894</v>
      </c>
      <c r="B232" s="6">
        <v>1534.6755447084236</v>
      </c>
      <c r="C232" s="2">
        <f t="shared" si="43"/>
        <v>2.346477383023915E-2</v>
      </c>
      <c r="D232" s="4">
        <v>6.2436894978401742</v>
      </c>
      <c r="E232" s="2">
        <f t="shared" si="39"/>
        <v>4.0684101075100058E-3</v>
      </c>
      <c r="F232" s="1">
        <f t="shared" si="37"/>
        <v>0.10837602478628128</v>
      </c>
      <c r="G232" s="2">
        <f t="shared" si="44"/>
        <v>1.7664301141623096E-2</v>
      </c>
      <c r="H232">
        <f t="shared" si="38"/>
        <v>746.81895267167488</v>
      </c>
      <c r="I232" s="1">
        <f t="shared" si="40"/>
        <v>787.85659203674868</v>
      </c>
      <c r="J232" s="4">
        <v>18.786580500809983</v>
      </c>
      <c r="K232" s="7">
        <f t="shared" si="41"/>
        <v>2.7871892312623128E-2</v>
      </c>
      <c r="L232" s="6">
        <v>674.03319050215964</v>
      </c>
      <c r="M232" s="1">
        <f t="shared" si="42"/>
        <v>2.2768545619616729</v>
      </c>
    </row>
    <row r="233" spans="1:13" x14ac:dyDescent="0.3">
      <c r="A233" s="3">
        <v>37986</v>
      </c>
      <c r="B233" s="6">
        <v>1634.7509130765059</v>
      </c>
      <c r="C233" s="2">
        <f t="shared" si="43"/>
        <v>6.5209463142319013E-2</v>
      </c>
      <c r="D233" s="4">
        <v>6.5767319316332067</v>
      </c>
      <c r="E233" s="2">
        <f t="shared" si="39"/>
        <v>4.023078916197808E-3</v>
      </c>
      <c r="F233" s="1">
        <f t="shared" si="37"/>
        <v>0.33304243379303244</v>
      </c>
      <c r="G233" s="2">
        <f t="shared" si="44"/>
        <v>5.3340646409184567E-2</v>
      </c>
      <c r="H233">
        <f t="shared" si="38"/>
        <v>754.27999913843632</v>
      </c>
      <c r="I233" s="1">
        <f t="shared" si="40"/>
        <v>880.47091393806954</v>
      </c>
      <c r="J233" s="4">
        <v>19.730195794899632</v>
      </c>
      <c r="K233" s="7">
        <f t="shared" si="41"/>
        <v>2.8574683608089232E-2</v>
      </c>
      <c r="L233" s="6">
        <v>690.4781892078131</v>
      </c>
      <c r="M233" s="1">
        <f t="shared" si="42"/>
        <v>2.3675634344830772</v>
      </c>
    </row>
    <row r="234" spans="1:13" x14ac:dyDescent="0.3">
      <c r="A234" s="3">
        <v>38077</v>
      </c>
      <c r="B234" s="6">
        <v>1672.1871502668091</v>
      </c>
      <c r="C234" s="2">
        <f t="shared" si="43"/>
        <v>2.2900269937669249E-2</v>
      </c>
      <c r="D234" s="4">
        <v>6.7022572572038426</v>
      </c>
      <c r="E234" s="2">
        <f t="shared" si="39"/>
        <v>4.0080784355593516E-3</v>
      </c>
      <c r="F234" s="1">
        <f t="shared" si="37"/>
        <v>0.12552532557063589</v>
      </c>
      <c r="G234" s="2">
        <f t="shared" si="44"/>
        <v>1.9086276721554718E-2</v>
      </c>
      <c r="H234">
        <f t="shared" si="38"/>
        <v>761.75576379721042</v>
      </c>
      <c r="I234" s="1">
        <f t="shared" si="40"/>
        <v>910.43138646959869</v>
      </c>
      <c r="J234" s="4">
        <v>22.869314267609369</v>
      </c>
      <c r="K234" s="7">
        <f t="shared" si="41"/>
        <v>3.2894921623285119E-2</v>
      </c>
      <c r="L234">
        <v>695.22324842449279</v>
      </c>
      <c r="M234" s="1">
        <f t="shared" si="42"/>
        <v>2.4052520597610925</v>
      </c>
    </row>
    <row r="235" spans="1:13" x14ac:dyDescent="0.3">
      <c r="A235" s="3">
        <v>38168</v>
      </c>
      <c r="B235" s="6">
        <v>1664.8168345809174</v>
      </c>
      <c r="C235" s="2">
        <f t="shared" si="43"/>
        <v>-4.4075901939060191E-3</v>
      </c>
      <c r="D235" s="4">
        <v>6.8341027938850836</v>
      </c>
      <c r="E235" s="2">
        <f t="shared" si="39"/>
        <v>4.1050178325505848E-3</v>
      </c>
      <c r="F235" s="1">
        <f t="shared" si="37"/>
        <v>0.13184553668124099</v>
      </c>
      <c r="G235" s="2">
        <f t="shared" si="44"/>
        <v>1.9671810797702305E-2</v>
      </c>
      <c r="H235">
        <f t="shared" si="38"/>
        <v>769.24020309124455</v>
      </c>
      <c r="I235" s="1">
        <f t="shared" si="40"/>
        <v>895.57663148967288</v>
      </c>
      <c r="J235" s="4">
        <v>22.422103386926683</v>
      </c>
      <c r="K235" s="7">
        <f t="shared" si="41"/>
        <v>3.1922943428777779E-2</v>
      </c>
      <c r="L235">
        <v>702.38207942672625</v>
      </c>
      <c r="M235" s="1">
        <f t="shared" si="42"/>
        <v>2.370243893380247</v>
      </c>
    </row>
    <row r="236" spans="1:13" x14ac:dyDescent="0.3">
      <c r="A236" s="3">
        <v>38260</v>
      </c>
      <c r="B236" s="6">
        <v>1640.8943829383888</v>
      </c>
      <c r="C236" s="2">
        <f t="shared" si="43"/>
        <v>-1.4369419593567856E-2</v>
      </c>
      <c r="D236" s="4">
        <v>7.032446445497631</v>
      </c>
      <c r="E236" s="2">
        <f t="shared" si="39"/>
        <v>4.2857398493280604E-3</v>
      </c>
      <c r="F236" s="1">
        <f t="shared" si="37"/>
        <v>0.19834365161254741</v>
      </c>
      <c r="G236" s="2">
        <f t="shared" si="44"/>
        <v>2.902263217199752E-2</v>
      </c>
      <c r="H236">
        <f t="shared" si="38"/>
        <v>776.66698196066511</v>
      </c>
      <c r="I236" s="1">
        <f t="shared" si="40"/>
        <v>864.22740097772373</v>
      </c>
      <c r="J236" s="4">
        <v>20.700020793838924</v>
      </c>
      <c r="K236" s="7">
        <f t="shared" si="41"/>
        <v>2.8938534701098983E-2</v>
      </c>
      <c r="L236">
        <v>715.30991488151642</v>
      </c>
      <c r="M236" s="1">
        <f t="shared" si="42"/>
        <v>2.2939628667249576</v>
      </c>
    </row>
    <row r="237" spans="1:13" x14ac:dyDescent="0.3">
      <c r="A237" s="3">
        <v>38352</v>
      </c>
      <c r="B237" s="6">
        <v>1756.9214210194432</v>
      </c>
      <c r="C237" s="2">
        <f t="shared" si="43"/>
        <v>7.0709632068629569E-2</v>
      </c>
      <c r="D237" s="4">
        <v>7.1202192327903315</v>
      </c>
      <c r="E237" s="2">
        <f t="shared" si="39"/>
        <v>4.0526680064375716E-3</v>
      </c>
      <c r="F237" s="1">
        <f t="shared" si="37"/>
        <v>8.7772787292700549E-2</v>
      </c>
      <c r="G237" s="2">
        <f t="shared" si="44"/>
        <v>1.2481117058331215E-2</v>
      </c>
      <c r="H237">
        <f t="shared" si="38"/>
        <v>784.14558744049157</v>
      </c>
      <c r="I237" s="1">
        <f t="shared" si="40"/>
        <v>972.77583357895162</v>
      </c>
      <c r="J237" s="4">
        <v>20.250870441408313</v>
      </c>
      <c r="K237" s="7">
        <f t="shared" si="41"/>
        <v>2.785780577834077E-2</v>
      </c>
      <c r="L237">
        <v>726.93702449290572</v>
      </c>
      <c r="M237" s="1">
        <f t="shared" si="42"/>
        <v>2.416882565921072</v>
      </c>
    </row>
    <row r="238" spans="1:13" x14ac:dyDescent="0.3">
      <c r="A238" s="3">
        <v>38442</v>
      </c>
      <c r="B238" s="6">
        <v>1723.4377123642009</v>
      </c>
      <c r="C238" s="2">
        <f t="shared" si="43"/>
        <v>-1.9058170874718727E-2</v>
      </c>
      <c r="D238" s="4">
        <v>7.2945737972064153</v>
      </c>
      <c r="E238" s="2">
        <f t="shared" si="39"/>
        <v>4.2325717633274751E-3</v>
      </c>
      <c r="F238" s="1">
        <f t="shared" si="37"/>
        <v>0.17435456441608377</v>
      </c>
      <c r="G238" s="2">
        <f t="shared" si="44"/>
        <v>2.4487246630432224E-2</v>
      </c>
      <c r="H238">
        <f t="shared" si="38"/>
        <v>791.5904119260814</v>
      </c>
      <c r="I238" s="1">
        <f t="shared" si="40"/>
        <v>931.84730043811953</v>
      </c>
      <c r="J238" s="4">
        <v>24.579973273409191</v>
      </c>
      <c r="K238" s="7">
        <f t="shared" si="41"/>
        <v>3.3536113648154044E-2</v>
      </c>
      <c r="L238">
        <v>732.94042151965834</v>
      </c>
      <c r="M238" s="1">
        <f t="shared" si="42"/>
        <v>2.351402190086437</v>
      </c>
    </row>
    <row r="239" spans="1:13" x14ac:dyDescent="0.3">
      <c r="A239" s="3">
        <v>38533</v>
      </c>
      <c r="B239" s="6">
        <v>1723.3403830334194</v>
      </c>
      <c r="C239" s="2">
        <f t="shared" si="43"/>
        <v>-5.6473947438462346E-5</v>
      </c>
      <c r="D239" s="4">
        <v>7.5004188431876608</v>
      </c>
      <c r="E239" s="2">
        <f t="shared" si="39"/>
        <v>4.3522561863173206E-3</v>
      </c>
      <c r="F239" s="1">
        <f t="shared" si="37"/>
        <v>0.20584504598124553</v>
      </c>
      <c r="G239" s="2">
        <f t="shared" si="44"/>
        <v>2.8218927068786037E-2</v>
      </c>
      <c r="H239">
        <f t="shared" si="38"/>
        <v>798.96932996254782</v>
      </c>
      <c r="I239" s="1">
        <f t="shared" si="40"/>
        <v>924.37105307087154</v>
      </c>
      <c r="J239" s="4">
        <v>26.226380938303272</v>
      </c>
      <c r="K239" s="7">
        <f t="shared" si="41"/>
        <v>3.5102158865507355E-2</v>
      </c>
      <c r="L239">
        <v>747.14438615552672</v>
      </c>
      <c r="M239" s="1">
        <f t="shared" si="42"/>
        <v>2.3065694060835602</v>
      </c>
    </row>
    <row r="240" spans="1:13" x14ac:dyDescent="0.3">
      <c r="A240" s="3">
        <v>38625</v>
      </c>
      <c r="B240" s="6">
        <v>1719.2603010060363</v>
      </c>
      <c r="C240" s="2">
        <f t="shared" si="43"/>
        <v>-2.36754274869444E-3</v>
      </c>
      <c r="D240" s="4">
        <v>7.5275137575452717</v>
      </c>
      <c r="E240" s="2">
        <f t="shared" si="39"/>
        <v>4.3783444270425473E-3</v>
      </c>
      <c r="F240" s="1">
        <f t="shared" si="37"/>
        <v>2.7094914357610911E-2</v>
      </c>
      <c r="G240" s="2">
        <f t="shared" si="44"/>
        <v>3.6124535074757436E-3</v>
      </c>
      <c r="H240">
        <f t="shared" si="38"/>
        <v>806.45985285365043</v>
      </c>
      <c r="I240" s="1">
        <f t="shared" si="40"/>
        <v>912.80044815238591</v>
      </c>
      <c r="J240" s="4">
        <v>24.275092398138909</v>
      </c>
      <c r="K240" s="7">
        <f t="shared" si="41"/>
        <v>3.2464990092287663E-2</v>
      </c>
      <c r="L240">
        <v>747.73139708752501</v>
      </c>
      <c r="M240" s="1">
        <f t="shared" si="42"/>
        <v>2.2993020056435989</v>
      </c>
    </row>
    <row r="241" spans="1:13" x14ac:dyDescent="0.3">
      <c r="A241" s="3">
        <v>38716</v>
      </c>
      <c r="B241" s="6">
        <v>1787.9453259146342</v>
      </c>
      <c r="C241" s="2">
        <f t="shared" si="43"/>
        <v>3.9950334959986122E-2</v>
      </c>
      <c r="D241" s="4">
        <v>7.869639786585366</v>
      </c>
      <c r="E241" s="2">
        <f t="shared" si="39"/>
        <v>4.4014991244542695E-3</v>
      </c>
      <c r="F241" s="1">
        <f t="shared" si="37"/>
        <v>0.34212602904009426</v>
      </c>
      <c r="G241" s="2">
        <f t="shared" si="44"/>
        <v>4.5450070243599594E-2</v>
      </c>
      <c r="H241">
        <f t="shared" si="38"/>
        <v>813.7490472946406</v>
      </c>
      <c r="I241" s="1">
        <f t="shared" si="40"/>
        <v>974.19627861999356</v>
      </c>
      <c r="J241" s="4">
        <v>24.342049618902454</v>
      </c>
      <c r="K241" s="7">
        <f t="shared" si="41"/>
        <v>3.1539212699018736E-2</v>
      </c>
      <c r="L241">
        <v>771.80270323170737</v>
      </c>
      <c r="M241" s="1">
        <f t="shared" si="42"/>
        <v>2.3165833942121665</v>
      </c>
    </row>
    <row r="242" spans="1:13" x14ac:dyDescent="0.3">
      <c r="A242" s="3">
        <v>38807</v>
      </c>
      <c r="B242" s="6">
        <v>1805.2917891891893</v>
      </c>
      <c r="C242" s="2">
        <f t="shared" si="43"/>
        <v>9.7018980519896214E-3</v>
      </c>
      <c r="D242" s="4">
        <v>7.9468337837837844</v>
      </c>
      <c r="E242" s="2">
        <f t="shared" si="39"/>
        <v>4.4019663920107591E-3</v>
      </c>
      <c r="F242" s="1">
        <f t="shared" si="37"/>
        <v>7.7193997198418352E-2</v>
      </c>
      <c r="G242" s="2">
        <f t="shared" si="44"/>
        <v>9.8090890170099421E-3</v>
      </c>
      <c r="H242">
        <f t="shared" si="38"/>
        <v>821.09806099432183</v>
      </c>
      <c r="I242" s="1">
        <f t="shared" si="40"/>
        <v>984.1937281948675</v>
      </c>
      <c r="J242" s="4">
        <v>27.743275844594578</v>
      </c>
      <c r="K242" s="7">
        <f t="shared" si="41"/>
        <v>3.5567822832415615E-2</v>
      </c>
      <c r="L242">
        <v>780.0105161148648</v>
      </c>
      <c r="M242" s="1">
        <f t="shared" si="42"/>
        <v>2.3144454489935891</v>
      </c>
    </row>
    <row r="243" spans="1:13" x14ac:dyDescent="0.3">
      <c r="A243" s="3">
        <v>38898</v>
      </c>
      <c r="B243" s="6">
        <v>1721.9630475110894</v>
      </c>
      <c r="C243" s="2">
        <f t="shared" si="43"/>
        <v>-4.6158046127006136E-2</v>
      </c>
      <c r="D243" s="4">
        <v>8.0521425332676202</v>
      </c>
      <c r="E243" s="2">
        <f t="shared" si="39"/>
        <v>4.6761413056488742E-3</v>
      </c>
      <c r="F243" s="1">
        <f t="shared" si="37"/>
        <v>0.10530874948383584</v>
      </c>
      <c r="G243" s="2">
        <f t="shared" si="44"/>
        <v>1.3251661271527659E-2</v>
      </c>
      <c r="H243">
        <f t="shared" si="38"/>
        <v>828.4799036088001</v>
      </c>
      <c r="I243" s="1">
        <f t="shared" si="40"/>
        <v>893.48314390228927</v>
      </c>
      <c r="J243" s="4">
        <v>27.641452599802783</v>
      </c>
      <c r="K243" s="7">
        <f t="shared" si="41"/>
        <v>3.5092126371777575E-2</v>
      </c>
      <c r="L243">
        <v>787.68246491991124</v>
      </c>
      <c r="M243" s="1">
        <f t="shared" si="42"/>
        <v>2.186113217191108</v>
      </c>
    </row>
    <row r="244" spans="1:13" x14ac:dyDescent="0.3">
      <c r="A244" s="3">
        <v>38989</v>
      </c>
      <c r="B244" s="6">
        <v>1810.6877648102513</v>
      </c>
      <c r="C244" s="2">
        <f t="shared" si="43"/>
        <v>5.152533175865992E-2</v>
      </c>
      <c r="D244" s="4">
        <v>8.2788666830951225</v>
      </c>
      <c r="E244" s="2">
        <f t="shared" si="39"/>
        <v>4.5722221379027742E-3</v>
      </c>
      <c r="F244" s="1">
        <f t="shared" si="37"/>
        <v>0.22672414982750233</v>
      </c>
      <c r="G244" s="2">
        <f t="shared" si="44"/>
        <v>2.8156996587030747E-2</v>
      </c>
      <c r="H244">
        <f t="shared" si="38"/>
        <v>835.77377681504288</v>
      </c>
      <c r="I244" s="1">
        <f t="shared" si="40"/>
        <v>974.91398799520846</v>
      </c>
      <c r="J244" s="4">
        <v>29.390835528585566</v>
      </c>
      <c r="K244" s="7">
        <f t="shared" si="41"/>
        <v>3.6339067507863997E-2</v>
      </c>
      <c r="L244">
        <v>808.79443376540166</v>
      </c>
      <c r="M244" s="1">
        <f t="shared" si="42"/>
        <v>2.2387490432896056</v>
      </c>
    </row>
    <row r="245" spans="1:13" x14ac:dyDescent="0.3">
      <c r="A245" s="3">
        <v>39080</v>
      </c>
      <c r="B245" s="6">
        <v>1956.8916196233897</v>
      </c>
      <c r="C245" s="2">
        <f t="shared" si="43"/>
        <v>8.0744928890851275E-2</v>
      </c>
      <c r="D245" s="4">
        <v>8.5934015857284436</v>
      </c>
      <c r="E245" s="2">
        <f t="shared" si="39"/>
        <v>4.3913528473192975E-3</v>
      </c>
      <c r="F245" s="1">
        <f t="shared" si="37"/>
        <v>0.31453490263332107</v>
      </c>
      <c r="G245" s="2">
        <f t="shared" si="44"/>
        <v>3.7992507268607145E-2</v>
      </c>
      <c r="H245">
        <f t="shared" si="38"/>
        <v>842.89021632018034</v>
      </c>
      <c r="I245" s="1">
        <f t="shared" si="40"/>
        <v>1114.0014033032094</v>
      </c>
      <c r="J245" s="4">
        <v>27.80075939048568</v>
      </c>
      <c r="K245" s="7">
        <f t="shared" si="41"/>
        <v>3.339789679141196E-2</v>
      </c>
      <c r="L245">
        <v>832.41048273538161</v>
      </c>
      <c r="M245" s="1">
        <f t="shared" si="42"/>
        <v>2.3508733493995102</v>
      </c>
    </row>
    <row r="246" spans="1:13" x14ac:dyDescent="0.3">
      <c r="A246" s="3">
        <v>39171</v>
      </c>
      <c r="B246" s="6">
        <v>1910.185797557365</v>
      </c>
      <c r="C246" s="2">
        <f t="shared" si="43"/>
        <v>-2.3867352487826232E-2</v>
      </c>
      <c r="D246" s="4">
        <v>8.6518063861077561</v>
      </c>
      <c r="E246" s="2">
        <f t="shared" si="39"/>
        <v>4.5293009701837302E-3</v>
      </c>
      <c r="F246" s="1">
        <f t="shared" ref="F246:F305" si="45">D246-D245</f>
        <v>5.8404800379312505E-2</v>
      </c>
      <c r="G246" s="2">
        <f t="shared" si="44"/>
        <v>6.7964705008443094E-3</v>
      </c>
      <c r="H246">
        <f t="shared" si="38"/>
        <v>850.08201704734768</v>
      </c>
      <c r="I246" s="1">
        <f t="shared" si="40"/>
        <v>1060.1037805100173</v>
      </c>
      <c r="J246" s="4">
        <v>29.219787456416288</v>
      </c>
      <c r="K246" s="7">
        <f t="shared" si="41"/>
        <v>3.4844358492440872E-2</v>
      </c>
      <c r="L246">
        <v>838.58015244433966</v>
      </c>
      <c r="M246" s="1">
        <f t="shared" si="42"/>
        <v>2.2778810015827946</v>
      </c>
    </row>
    <row r="247" spans="1:13" x14ac:dyDescent="0.3">
      <c r="A247" s="3">
        <v>39262</v>
      </c>
      <c r="B247" s="6">
        <v>2026.1826158616191</v>
      </c>
      <c r="C247" s="2">
        <f t="shared" si="43"/>
        <v>6.0725411346154834E-2</v>
      </c>
      <c r="D247" s="4">
        <v>8.7547135856627261</v>
      </c>
      <c r="E247" s="2">
        <f t="shared" si="39"/>
        <v>4.3207919745870734E-3</v>
      </c>
      <c r="F247" s="1">
        <f t="shared" si="45"/>
        <v>0.10290719955496996</v>
      </c>
      <c r="G247" s="2">
        <f t="shared" si="44"/>
        <v>1.189430217950882E-2</v>
      </c>
      <c r="H247">
        <f t="shared" si="38"/>
        <v>857.30609314435287</v>
      </c>
      <c r="I247" s="1">
        <f t="shared" si="40"/>
        <v>1168.8765227172662</v>
      </c>
      <c r="J247" s="4">
        <v>29.286641224946166</v>
      </c>
      <c r="K247" s="7">
        <f t="shared" si="41"/>
        <v>3.4575372990055808E-2</v>
      </c>
      <c r="L247">
        <v>847.03760776114461</v>
      </c>
      <c r="M247" s="1">
        <f t="shared" si="42"/>
        <v>2.3920810567279802</v>
      </c>
    </row>
    <row r="248" spans="1:13" x14ac:dyDescent="0.3">
      <c r="A248" s="3">
        <v>39353</v>
      </c>
      <c r="B248" s="6">
        <v>2002.0147260779893</v>
      </c>
      <c r="C248" s="2">
        <f t="shared" si="43"/>
        <v>-1.1927794461582875E-2</v>
      </c>
      <c r="D248" s="4">
        <v>9.0197107295313934</v>
      </c>
      <c r="E248" s="2">
        <f t="shared" si="39"/>
        <v>4.5053168750667956E-3</v>
      </c>
      <c r="F248" s="1">
        <f t="shared" si="45"/>
        <v>0.26499714386866735</v>
      </c>
      <c r="G248" s="2">
        <f t="shared" si="44"/>
        <v>3.0269082052283736E-2</v>
      </c>
      <c r="H248">
        <f t="shared" si="38"/>
        <v>864.40096133933991</v>
      </c>
      <c r="I248" s="1">
        <f t="shared" si="40"/>
        <v>1137.6137647386495</v>
      </c>
      <c r="J248" s="4">
        <v>20.151431189745338</v>
      </c>
      <c r="K248" s="7">
        <f t="shared" si="41"/>
        <v>2.3497233464130178E-2</v>
      </c>
      <c r="L248">
        <v>857.60867212336336</v>
      </c>
      <c r="M248" s="1">
        <f t="shared" si="42"/>
        <v>2.33441520725435</v>
      </c>
    </row>
    <row r="249" spans="1:13" x14ac:dyDescent="0.3">
      <c r="A249" s="3">
        <v>39447</v>
      </c>
      <c r="B249" s="6">
        <v>1963.5181323201739</v>
      </c>
      <c r="C249" s="2">
        <f t="shared" si="43"/>
        <v>-1.9228926369203814E-2</v>
      </c>
      <c r="D249" s="4">
        <v>9.2022075501342631</v>
      </c>
      <c r="E249" s="2">
        <f t="shared" si="39"/>
        <v>4.6865915820499988E-3</v>
      </c>
      <c r="F249" s="1">
        <f t="shared" si="45"/>
        <v>0.18249682060286965</v>
      </c>
      <c r="G249" s="2">
        <f t="shared" si="44"/>
        <v>2.0233112355295235E-2</v>
      </c>
      <c r="H249">
        <f t="shared" si="38"/>
        <v>871.44669326534211</v>
      </c>
      <c r="I249" s="1">
        <f t="shared" si="40"/>
        <v>1092.0714390548319</v>
      </c>
      <c r="J249" s="4">
        <v>10.224306333200104</v>
      </c>
      <c r="K249" s="7">
        <f t="shared" si="41"/>
        <v>1.1995879117670284E-2</v>
      </c>
      <c r="L249">
        <v>852.31821969091027</v>
      </c>
      <c r="M249" s="1">
        <f t="shared" si="42"/>
        <v>2.303738306840649</v>
      </c>
    </row>
    <row r="250" spans="1:13" x14ac:dyDescent="0.3">
      <c r="A250" s="3">
        <v>39538</v>
      </c>
      <c r="B250" s="6">
        <v>1719.5192474991575</v>
      </c>
      <c r="C250" s="2">
        <f t="shared" si="43"/>
        <v>-0.12426617345911506</v>
      </c>
      <c r="D250" s="4">
        <v>9.2377774811734312</v>
      </c>
      <c r="E250" s="2">
        <f t="shared" si="39"/>
        <v>5.3723024587300858E-3</v>
      </c>
      <c r="F250" s="1">
        <f t="shared" si="45"/>
        <v>3.5569931039168168E-2</v>
      </c>
      <c r="G250" s="2">
        <f t="shared" si="44"/>
        <v>3.8653693524495214E-3</v>
      </c>
      <c r="H250">
        <f t="shared" si="38"/>
        <v>878.58929220915047</v>
      </c>
      <c r="I250" s="1">
        <f t="shared" si="40"/>
        <v>840.929955290007</v>
      </c>
      <c r="J250" s="4">
        <v>20.540997966308851</v>
      </c>
      <c r="K250" s="7">
        <f t="shared" si="41"/>
        <v>2.4174902166127298E-2</v>
      </c>
      <c r="L250">
        <v>849.68277534913477</v>
      </c>
      <c r="M250" s="1">
        <f t="shared" si="42"/>
        <v>2.0237190836222458</v>
      </c>
    </row>
    <row r="251" spans="1:13" x14ac:dyDescent="0.3">
      <c r="A251" s="3">
        <v>39629</v>
      </c>
      <c r="B251" s="6">
        <v>1708.9467472522454</v>
      </c>
      <c r="C251" s="2">
        <f t="shared" si="43"/>
        <v>-6.1485210254486056E-3</v>
      </c>
      <c r="D251" s="4">
        <v>9.145174485295799</v>
      </c>
      <c r="E251" s="2">
        <f t="shared" si="39"/>
        <v>5.3513513513513506E-3</v>
      </c>
      <c r="F251" s="1">
        <f t="shared" si="45"/>
        <v>-9.260299587763221E-2</v>
      </c>
      <c r="G251" s="2">
        <f t="shared" si="44"/>
        <v>-1.0024380438515279E-2</v>
      </c>
      <c r="H251">
        <f t="shared" si="38"/>
        <v>885.9587518839985</v>
      </c>
      <c r="I251" s="1">
        <f t="shared" si="40"/>
        <v>822.98799536824686</v>
      </c>
      <c r="J251" s="4">
        <v>16.393465861572484</v>
      </c>
      <c r="K251" s="7">
        <f t="shared" si="41"/>
        <v>1.9600006017295061E-2</v>
      </c>
      <c r="L251">
        <v>836.40106268880106</v>
      </c>
      <c r="M251" s="1">
        <f t="shared" si="42"/>
        <v>2.0432144619214712</v>
      </c>
    </row>
    <row r="252" spans="1:13" x14ac:dyDescent="0.3">
      <c r="A252" s="3">
        <v>39721</v>
      </c>
      <c r="B252" s="6">
        <v>1550.7973375445079</v>
      </c>
      <c r="C252" s="2">
        <f t="shared" si="43"/>
        <v>-9.2542035006076273E-2</v>
      </c>
      <c r="D252" s="4">
        <v>9.1911136834214737</v>
      </c>
      <c r="E252" s="2">
        <f t="shared" si="39"/>
        <v>5.9267020009038992E-3</v>
      </c>
      <c r="F252" s="1">
        <f t="shared" si="45"/>
        <v>4.5939198125674707E-2</v>
      </c>
      <c r="G252" s="2">
        <f t="shared" si="44"/>
        <v>5.0233265860086806E-3</v>
      </c>
      <c r="H252">
        <f t="shared" si="38"/>
        <v>893.42079434313882</v>
      </c>
      <c r="I252" s="1">
        <f t="shared" si="40"/>
        <v>657.37654320136903</v>
      </c>
      <c r="J252" s="4">
        <v>12.296499493790675</v>
      </c>
      <c r="K252" s="7">
        <f t="shared" si="41"/>
        <v>1.4645161926790724E-2</v>
      </c>
      <c r="L252">
        <v>839.62878357093552</v>
      </c>
      <c r="M252" s="1">
        <f t="shared" si="42"/>
        <v>1.8470035423856925</v>
      </c>
    </row>
    <row r="253" spans="1:13" x14ac:dyDescent="0.3">
      <c r="A253" s="3">
        <v>39813</v>
      </c>
      <c r="B253" s="6">
        <v>1163.8101638221358</v>
      </c>
      <c r="C253" s="2">
        <f t="shared" si="43"/>
        <v>-0.24954077773638528</v>
      </c>
      <c r="D253" s="4">
        <v>9.4126243649751693</v>
      </c>
      <c r="E253" s="2">
        <f t="shared" si="39"/>
        <v>8.0877660786726844E-3</v>
      </c>
      <c r="F253" s="1">
        <f t="shared" si="45"/>
        <v>0.22151068155369558</v>
      </c>
      <c r="G253" s="2">
        <f t="shared" si="44"/>
        <v>2.4100526789614829E-2</v>
      </c>
      <c r="H253">
        <f t="shared" si="38"/>
        <v>900.80158835974078</v>
      </c>
      <c r="I253" s="1">
        <f t="shared" si="40"/>
        <v>263.00857546239502</v>
      </c>
      <c r="J253" s="4">
        <v>-30.989714666932965</v>
      </c>
      <c r="K253" s="7">
        <f t="shared" si="41"/>
        <v>-3.718494047704287E-2</v>
      </c>
      <c r="L253">
        <v>833.39422544094987</v>
      </c>
      <c r="M253" s="1">
        <f t="shared" si="42"/>
        <v>1.3964701557733525</v>
      </c>
    </row>
    <row r="254" spans="1:13" x14ac:dyDescent="0.3">
      <c r="A254" s="3">
        <v>39903</v>
      </c>
      <c r="B254" s="6">
        <v>992.38564545928944</v>
      </c>
      <c r="C254" s="2">
        <f t="shared" si="43"/>
        <v>-0.14729594541420854</v>
      </c>
      <c r="D254" s="4">
        <v>8.9325587069658567</v>
      </c>
      <c r="E254" s="2">
        <f t="shared" si="39"/>
        <v>9.0010962450305775E-3</v>
      </c>
      <c r="F254" s="1">
        <f t="shared" si="45"/>
        <v>-0.48006565800931256</v>
      </c>
      <c r="G254" s="2">
        <f t="shared" si="44"/>
        <v>-5.1002317674086695E-2</v>
      </c>
      <c r="H254">
        <f t="shared" si="38"/>
        <v>908.80118306569875</v>
      </c>
      <c r="I254" s="1">
        <f t="shared" si="40"/>
        <v>83.584462393590684</v>
      </c>
      <c r="J254" s="4">
        <v>10.108110957928417</v>
      </c>
      <c r="K254" s="7">
        <f t="shared" si="41"/>
        <v>1.2254495450273978E-2</v>
      </c>
      <c r="L254">
        <v>824.84921545280156</v>
      </c>
      <c r="M254" s="1">
        <f t="shared" si="42"/>
        <v>1.2031115831449493</v>
      </c>
    </row>
    <row r="255" spans="1:13" x14ac:dyDescent="0.3">
      <c r="A255" s="3">
        <v>39994</v>
      </c>
      <c r="B255" s="6">
        <v>1197.090810735629</v>
      </c>
      <c r="C255" s="2">
        <f t="shared" si="43"/>
        <v>0.20627582252220034</v>
      </c>
      <c r="D255" s="4">
        <v>8.2693262878257521</v>
      </c>
      <c r="E255" s="2">
        <f t="shared" si="39"/>
        <v>6.9078521141968637E-3</v>
      </c>
      <c r="F255" s="1">
        <f t="shared" si="45"/>
        <v>-0.66323241914010467</v>
      </c>
      <c r="G255" s="2">
        <f t="shared" si="44"/>
        <v>-7.4248873239746827E-2</v>
      </c>
      <c r="H255">
        <f t="shared" si="38"/>
        <v>917.61437667166558</v>
      </c>
      <c r="I255" s="1">
        <f t="shared" si="40"/>
        <v>279.47643406396344</v>
      </c>
      <c r="J255" s="4">
        <v>17.470931057104231</v>
      </c>
      <c r="K255" s="7">
        <f t="shared" si="41"/>
        <v>2.1237652533306374E-2</v>
      </c>
      <c r="L255">
        <v>822.63946213947577</v>
      </c>
      <c r="M255" s="1">
        <f t="shared" si="42"/>
        <v>1.4551828180261384</v>
      </c>
    </row>
    <row r="256" spans="1:13" x14ac:dyDescent="0.3">
      <c r="A256" s="3">
        <v>40086</v>
      </c>
      <c r="B256" s="6">
        <v>1348.4464395353039</v>
      </c>
      <c r="C256" s="2">
        <f t="shared" si="43"/>
        <v>0.12643621306111652</v>
      </c>
      <c r="D256" s="4">
        <v>7.7133382568794602</v>
      </c>
      <c r="E256" s="2">
        <f t="shared" si="39"/>
        <v>5.7201665789095779E-3</v>
      </c>
      <c r="F256" s="1">
        <f t="shared" si="45"/>
        <v>-0.5559880309462919</v>
      </c>
      <c r="G256" s="2">
        <f t="shared" si="44"/>
        <v>-6.7234985244786771E-2</v>
      </c>
      <c r="H256">
        <f t="shared" si="38"/>
        <v>927.14921781464784</v>
      </c>
      <c r="I256" s="1">
        <f t="shared" si="40"/>
        <v>421.29722172065601</v>
      </c>
      <c r="J256" s="4">
        <v>18.950122974825113</v>
      </c>
      <c r="K256" s="7">
        <f t="shared" si="41"/>
        <v>2.2754029014172301E-2</v>
      </c>
      <c r="L256">
        <v>832.82494555237088</v>
      </c>
      <c r="M256" s="1">
        <f t="shared" si="42"/>
        <v>1.6191234985654124</v>
      </c>
    </row>
    <row r="257" spans="1:13" x14ac:dyDescent="0.3">
      <c r="A257" s="3">
        <v>40178</v>
      </c>
      <c r="B257" s="6">
        <v>1433.561464790298</v>
      </c>
      <c r="C257" s="2">
        <f t="shared" si="43"/>
        <v>6.3120805364969668E-2</v>
      </c>
      <c r="D257" s="4">
        <v>7.2331346984704723</v>
      </c>
      <c r="E257" s="2">
        <f t="shared" si="39"/>
        <v>5.0455699850501618E-3</v>
      </c>
      <c r="F257" s="1">
        <f t="shared" si="45"/>
        <v>-0.48020355840898787</v>
      </c>
      <c r="G257" s="2">
        <f t="shared" si="44"/>
        <v>-6.2256255646599978E-2</v>
      </c>
      <c r="H257">
        <f t="shared" si="38"/>
        <v>937.34348665938762</v>
      </c>
      <c r="I257" s="1">
        <f t="shared" si="40"/>
        <v>496.21797813091041</v>
      </c>
      <c r="J257" s="4">
        <v>19.446513412889232</v>
      </c>
      <c r="K257" s="7">
        <f t="shared" si="41"/>
        <v>2.3010481321981843E-2</v>
      </c>
      <c r="L257">
        <v>845.1154558993095</v>
      </c>
      <c r="M257" s="1">
        <f t="shared" si="42"/>
        <v>1.6962906722192268</v>
      </c>
    </row>
    <row r="258" spans="1:13" x14ac:dyDescent="0.3">
      <c r="A258" s="3">
        <v>40268</v>
      </c>
      <c r="B258" s="6">
        <v>1475.8643947783173</v>
      </c>
      <c r="C258" s="2">
        <f t="shared" si="43"/>
        <v>2.9508975392420478E-2</v>
      </c>
      <c r="D258" s="4">
        <v>7.0138948495388984</v>
      </c>
      <c r="E258" s="2">
        <f t="shared" si="39"/>
        <v>4.7523978993967283E-3</v>
      </c>
      <c r="F258" s="1">
        <f t="shared" si="45"/>
        <v>-0.21923984893157389</v>
      </c>
      <c r="G258" s="2">
        <f t="shared" si="44"/>
        <v>-3.0310488891895582E-2</v>
      </c>
      <c r="H258">
        <f t="shared" ref="H258:H303" si="46">(H259+D259)/POWER(1+2.23336489918119%+5.5%,0.25)</f>
        <v>947.94861460222796</v>
      </c>
      <c r="I258" s="1">
        <f t="shared" si="40"/>
        <v>527.91578017608936</v>
      </c>
      <c r="J258" s="4">
        <v>22.639027040035639</v>
      </c>
      <c r="K258" s="7">
        <f t="shared" si="41"/>
        <v>2.6502914430126864E-2</v>
      </c>
      <c r="L258">
        <v>854.20896255473713</v>
      </c>
      <c r="M258" s="1">
        <f t="shared" si="42"/>
        <v>1.7277556891516985</v>
      </c>
    </row>
    <row r="259" spans="1:13" x14ac:dyDescent="0.3">
      <c r="A259" s="3">
        <v>40359</v>
      </c>
      <c r="B259" s="6">
        <v>1385.7405304521369</v>
      </c>
      <c r="C259" s="2">
        <f t="shared" si="43"/>
        <v>-6.1065138941655661E-2</v>
      </c>
      <c r="D259" s="4">
        <v>7.0479160415663067</v>
      </c>
      <c r="E259" s="2">
        <f t="shared" si="39"/>
        <v>5.0860286516024216E-3</v>
      </c>
      <c r="F259" s="1">
        <f t="shared" si="45"/>
        <v>3.4021192027408276E-2</v>
      </c>
      <c r="G259" s="2">
        <f t="shared" si="44"/>
        <v>4.8505420678846001E-3</v>
      </c>
      <c r="H259">
        <f t="shared" si="46"/>
        <v>958.7190634230509</v>
      </c>
      <c r="I259" s="1">
        <f t="shared" si="40"/>
        <v>427.02146702908601</v>
      </c>
      <c r="J259" s="4">
        <v>25.18095048516955</v>
      </c>
      <c r="K259" s="7">
        <f t="shared" si="41"/>
        <v>2.8909294129718911E-2</v>
      </c>
      <c r="L259">
        <v>871.03304467345663</v>
      </c>
      <c r="M259" s="1">
        <f t="shared" si="42"/>
        <v>1.5909161413866222</v>
      </c>
    </row>
    <row r="260" spans="1:13" x14ac:dyDescent="0.3">
      <c r="A260" s="3">
        <v>40451</v>
      </c>
      <c r="B260" s="6">
        <v>1432.1533616249844</v>
      </c>
      <c r="C260" s="2">
        <f t="shared" si="43"/>
        <v>3.349316134796454E-2</v>
      </c>
      <c r="D260" s="4">
        <v>7.1315386675456311</v>
      </c>
      <c r="E260" s="2">
        <f t="shared" si="39"/>
        <v>4.9795914729787545E-3</v>
      </c>
      <c r="F260" s="1">
        <f t="shared" si="45"/>
        <v>8.3622625979324461E-2</v>
      </c>
      <c r="G260" s="2">
        <f t="shared" si="44"/>
        <v>1.1864872607185717E-2</v>
      </c>
      <c r="H260">
        <f t="shared" si="46"/>
        <v>969.60833918516516</v>
      </c>
      <c r="I260" s="1">
        <f t="shared" si="40"/>
        <v>462.54502243981926</v>
      </c>
      <c r="J260" s="4">
        <v>24.811213330723938</v>
      </c>
      <c r="K260" s="7">
        <f t="shared" si="41"/>
        <v>2.7977650262370896E-2</v>
      </c>
      <c r="L260">
        <v>886.82262799225418</v>
      </c>
      <c r="M260" s="1">
        <f t="shared" si="42"/>
        <v>1.6149264987377987</v>
      </c>
    </row>
    <row r="261" spans="1:13" x14ac:dyDescent="0.3">
      <c r="A261" s="3">
        <v>40543</v>
      </c>
      <c r="B261" s="6">
        <v>1579.2619140519851</v>
      </c>
      <c r="C261" s="2">
        <f t="shared" si="43"/>
        <v>0.10271843530785341</v>
      </c>
      <c r="D261" s="4">
        <v>7.2283036467909803</v>
      </c>
      <c r="E261" s="2">
        <f t="shared" si="39"/>
        <v>4.5770138458192718E-3</v>
      </c>
      <c r="F261" s="1">
        <f t="shared" si="45"/>
        <v>9.6764979245349103E-2</v>
      </c>
      <c r="G261" s="2">
        <f t="shared" si="44"/>
        <v>1.3568597711698605E-2</v>
      </c>
      <c r="H261">
        <f t="shared" si="46"/>
        <v>980.6055330970853</v>
      </c>
      <c r="I261" s="1">
        <f t="shared" si="40"/>
        <v>598.65638095489976</v>
      </c>
      <c r="J261" s="4">
        <v>26.143371878692847</v>
      </c>
      <c r="K261" s="7">
        <f t="shared" si="41"/>
        <v>2.8959909143172865E-2</v>
      </c>
      <c r="L261">
        <v>902.74357386428471</v>
      </c>
      <c r="M261" s="1">
        <f t="shared" si="42"/>
        <v>1.7494025543619165</v>
      </c>
    </row>
    <row r="262" spans="1:13" x14ac:dyDescent="0.3">
      <c r="A262" s="3">
        <v>40633</v>
      </c>
      <c r="B262" s="6">
        <v>1627.50840607338</v>
      </c>
      <c r="C262" s="2">
        <f t="shared" si="43"/>
        <v>3.0550025674719539E-2</v>
      </c>
      <c r="D262" s="4">
        <v>7.3079368094617996</v>
      </c>
      <c r="E262" s="2">
        <f t="shared" si="39"/>
        <v>4.490260561598786E-3</v>
      </c>
      <c r="F262" s="1">
        <f t="shared" si="45"/>
        <v>7.9633162670819324E-2</v>
      </c>
      <c r="G262" s="2">
        <f t="shared" si="44"/>
        <v>1.1016853547121341E-2</v>
      </c>
      <c r="H262">
        <f t="shared" si="46"/>
        <v>991.72980548720489</v>
      </c>
      <c r="I262" s="1">
        <f t="shared" si="40"/>
        <v>635.77860058617512</v>
      </c>
      <c r="J262" s="4">
        <v>26.988369708950291</v>
      </c>
      <c r="K262" s="7">
        <f t="shared" si="41"/>
        <v>2.981805224564537E-2</v>
      </c>
      <c r="L262">
        <v>905.10169767683851</v>
      </c>
      <c r="M262" s="1">
        <f t="shared" si="42"/>
        <v>1.7981497662094461</v>
      </c>
    </row>
    <row r="263" spans="1:13" x14ac:dyDescent="0.3">
      <c r="A263" s="3">
        <v>40724</v>
      </c>
      <c r="B263" s="6">
        <v>1590.0046365883697</v>
      </c>
      <c r="C263" s="2">
        <f t="shared" si="43"/>
        <v>-2.3043671753127271E-2</v>
      </c>
      <c r="D263" s="4">
        <v>7.5159274239994325</v>
      </c>
      <c r="E263" s="2">
        <f t="shared" si="39"/>
        <v>4.7269845955456814E-3</v>
      </c>
      <c r="F263" s="1">
        <f t="shared" si="45"/>
        <v>0.2079906145376329</v>
      </c>
      <c r="G263" s="2">
        <f t="shared" si="44"/>
        <v>2.8460921318906429E-2</v>
      </c>
      <c r="H263">
        <f t="shared" si="46"/>
        <v>1002.855187567616</v>
      </c>
      <c r="I263" s="1">
        <f t="shared" si="40"/>
        <v>587.14944902075376</v>
      </c>
      <c r="J263" s="4">
        <v>27.477600732316663</v>
      </c>
      <c r="K263" s="7">
        <f t="shared" si="41"/>
        <v>2.9996684639057893E-2</v>
      </c>
      <c r="L263">
        <v>916.02125578034054</v>
      </c>
      <c r="M263" s="1">
        <f t="shared" si="42"/>
        <v>1.7357726434348688</v>
      </c>
    </row>
    <row r="264" spans="1:13" x14ac:dyDescent="0.3">
      <c r="A264" s="3">
        <v>40816</v>
      </c>
      <c r="B264" s="6">
        <v>1442.4678664897815</v>
      </c>
      <c r="C264" s="2">
        <f t="shared" si="43"/>
        <v>-9.2790150860914467E-2</v>
      </c>
      <c r="D264" s="4">
        <v>7.7353181070920138</v>
      </c>
      <c r="E264" s="2">
        <f t="shared" si="39"/>
        <v>5.3625583534943943E-3</v>
      </c>
      <c r="F264" s="1">
        <f t="shared" si="45"/>
        <v>0.21939068309258136</v>
      </c>
      <c r="G264" s="2">
        <f t="shared" si="44"/>
        <v>2.9190101329615858E-2</v>
      </c>
      <c r="H264">
        <f t="shared" si="46"/>
        <v>1013.9703001283485</v>
      </c>
      <c r="I264" s="1">
        <f t="shared" si="40"/>
        <v>428.49756636143297</v>
      </c>
      <c r="J264" s="4">
        <v>27.708751190009234</v>
      </c>
      <c r="K264" s="7">
        <f t="shared" si="41"/>
        <v>2.9753304621588188E-2</v>
      </c>
      <c r="L264">
        <v>931.28314795340475</v>
      </c>
      <c r="M264" s="1">
        <f t="shared" si="42"/>
        <v>1.5489036494000352</v>
      </c>
    </row>
    <row r="265" spans="1:13" x14ac:dyDescent="0.3">
      <c r="A265" s="3">
        <v>40907</v>
      </c>
      <c r="B265" s="6">
        <v>1536.0350537062641</v>
      </c>
      <c r="C265" s="2">
        <f t="shared" si="43"/>
        <v>6.4866046163077895E-2</v>
      </c>
      <c r="D265" s="4">
        <v>8.163104926619166</v>
      </c>
      <c r="E265" s="2">
        <f t="shared" si="39"/>
        <v>5.314400154425249E-3</v>
      </c>
      <c r="F265" s="1">
        <f t="shared" si="45"/>
        <v>0.42778681952715214</v>
      </c>
      <c r="G265" s="2">
        <f t="shared" si="44"/>
        <v>5.5303067515082738E-2</v>
      </c>
      <c r="H265">
        <f t="shared" si="46"/>
        <v>1024.8665539992467</v>
      </c>
      <c r="I265" s="1">
        <f t="shared" si="40"/>
        <v>511.16849970701742</v>
      </c>
      <c r="J265" s="4">
        <v>25.354115907157393</v>
      </c>
      <c r="K265" s="7">
        <f t="shared" si="41"/>
        <v>2.6590679106962719E-2</v>
      </c>
      <c r="L265">
        <v>953.49636634584738</v>
      </c>
      <c r="M265" s="1">
        <f t="shared" si="42"/>
        <v>1.6109500863573518</v>
      </c>
    </row>
    <row r="266" spans="1:13" x14ac:dyDescent="0.3">
      <c r="A266" s="3">
        <v>40998</v>
      </c>
      <c r="B266" s="6">
        <v>1688.4760169491528</v>
      </c>
      <c r="C266" s="2">
        <f t="shared" si="43"/>
        <v>9.9243153907892623E-2</v>
      </c>
      <c r="D266" s="4">
        <v>8.3102665960451993</v>
      </c>
      <c r="E266" s="2">
        <f t="shared" si="39"/>
        <v>4.9217557801387807E-3</v>
      </c>
      <c r="F266" s="1">
        <f t="shared" si="45"/>
        <v>0.14716166942603337</v>
      </c>
      <c r="G266" s="2">
        <f t="shared" si="44"/>
        <v>1.802765868488998E-2</v>
      </c>
      <c r="H266">
        <f t="shared" si="46"/>
        <v>1035.8204604956225</v>
      </c>
      <c r="I266" s="1">
        <f t="shared" si="40"/>
        <v>652.65555645353038</v>
      </c>
      <c r="J266" s="4">
        <v>28.223761917372865</v>
      </c>
      <c r="K266" s="7">
        <f t="shared" si="41"/>
        <v>2.9462752594236773E-2</v>
      </c>
      <c r="L266">
        <v>957.94721919138453</v>
      </c>
      <c r="M266" s="1">
        <f t="shared" si="42"/>
        <v>1.7625981715092998</v>
      </c>
    </row>
    <row r="267" spans="1:13" x14ac:dyDescent="0.3">
      <c r="A267" s="3">
        <v>41089</v>
      </c>
      <c r="B267" s="6">
        <v>1607.9487835870978</v>
      </c>
      <c r="C267" s="2">
        <f t="shared" si="43"/>
        <v>-4.7692257724546661E-2</v>
      </c>
      <c r="D267" s="4">
        <v>8.6017751592745277</v>
      </c>
      <c r="E267" s="2">
        <f t="shared" si="39"/>
        <v>5.3495330492338384E-3</v>
      </c>
      <c r="F267" s="1">
        <f t="shared" si="45"/>
        <v>0.29150856322932839</v>
      </c>
      <c r="G267" s="2">
        <f t="shared" si="44"/>
        <v>3.5078124132390087E-2</v>
      </c>
      <c r="H267">
        <f t="shared" si="46"/>
        <v>1046.688756406375</v>
      </c>
      <c r="I267" s="1">
        <f t="shared" si="40"/>
        <v>561.26002718072277</v>
      </c>
      <c r="J267" s="4">
        <v>26.274596050601698</v>
      </c>
      <c r="K267" s="7">
        <f t="shared" si="41"/>
        <v>2.6941090714752432E-2</v>
      </c>
      <c r="L267">
        <v>975.26103634008496</v>
      </c>
      <c r="M267" s="1">
        <f t="shared" si="42"/>
        <v>1.648736823959803</v>
      </c>
    </row>
    <row r="268" spans="1:13" x14ac:dyDescent="0.3">
      <c r="A268" s="3">
        <v>41180</v>
      </c>
      <c r="B268" s="6">
        <v>1739.0501706517089</v>
      </c>
      <c r="C268" s="2">
        <f t="shared" si="43"/>
        <v>8.1533310266352688E-2</v>
      </c>
      <c r="D268" s="4">
        <v>8.9125989922517483</v>
      </c>
      <c r="E268" s="2">
        <f t="shared" si="39"/>
        <v>5.124980948026216E-3</v>
      </c>
      <c r="F268" s="1">
        <f t="shared" si="45"/>
        <v>0.3108238329772206</v>
      </c>
      <c r="G268" s="2">
        <f t="shared" si="44"/>
        <v>3.6134847426474215E-2</v>
      </c>
      <c r="H268">
        <f t="shared" si="46"/>
        <v>1057.4505172599204</v>
      </c>
      <c r="I268" s="1">
        <f t="shared" si="40"/>
        <v>681.59965339178848</v>
      </c>
      <c r="J268" s="4">
        <v>25.45693089988637</v>
      </c>
      <c r="K268" s="7">
        <f t="shared" si="41"/>
        <v>2.5879395753963343E-2</v>
      </c>
      <c r="L268">
        <v>983.67562913395022</v>
      </c>
      <c r="M268" s="1">
        <f t="shared" si="42"/>
        <v>1.7679101922884957</v>
      </c>
    </row>
    <row r="269" spans="1:13" x14ac:dyDescent="0.3">
      <c r="A269" s="3">
        <v>41274</v>
      </c>
      <c r="B269" s="6">
        <v>1727.0712957696178</v>
      </c>
      <c r="C269" s="2">
        <f t="shared" si="43"/>
        <v>-6.8881709592093499E-3</v>
      </c>
      <c r="D269" s="4">
        <v>9.4866338779012285</v>
      </c>
      <c r="E269" s="2">
        <f t="shared" si="39"/>
        <v>5.4929022913751766E-3</v>
      </c>
      <c r="F269" s="1">
        <f t="shared" si="45"/>
        <v>0.57403488564948013</v>
      </c>
      <c r="G269" s="2">
        <f t="shared" si="44"/>
        <v>6.4407125929094589E-2</v>
      </c>
      <c r="H269">
        <f t="shared" si="46"/>
        <v>1067.8405294894305</v>
      </c>
      <c r="I269" s="1">
        <f t="shared" si="40"/>
        <v>659.23076628018725</v>
      </c>
      <c r="J269" s="4">
        <v>24.932391692545004</v>
      </c>
      <c r="K269" s="7">
        <f t="shared" si="41"/>
        <v>2.4762550268308803E-2</v>
      </c>
      <c r="L269">
        <v>1006.8588017952886</v>
      </c>
      <c r="M269" s="1">
        <f t="shared" si="42"/>
        <v>1.7153063495001959</v>
      </c>
    </row>
    <row r="270" spans="1:13" x14ac:dyDescent="0.3">
      <c r="A270" s="3">
        <v>41362</v>
      </c>
      <c r="B270" s="6">
        <v>1857.4942354139012</v>
      </c>
      <c r="C270" s="2">
        <f t="shared" si="43"/>
        <v>7.5516824327836574E-2</v>
      </c>
      <c r="D270" s="4">
        <v>9.6148739544534809</v>
      </c>
      <c r="E270" s="2">
        <f t="shared" si="39"/>
        <v>5.1762604540794288E-3</v>
      </c>
      <c r="F270" s="1">
        <f t="shared" si="45"/>
        <v>0.12824007655225245</v>
      </c>
      <c r="G270" s="2">
        <f t="shared" si="44"/>
        <v>1.3517974679194023E-2</v>
      </c>
      <c r="H270">
        <f t="shared" si="46"/>
        <v>1078.2976002334497</v>
      </c>
      <c r="I270" s="1">
        <f t="shared" si="40"/>
        <v>779.19663518045149</v>
      </c>
      <c r="J270" s="4">
        <v>29.239128136639557</v>
      </c>
      <c r="K270" s="7">
        <f t="shared" si="41"/>
        <v>2.8870663949137832E-2</v>
      </c>
      <c r="L270">
        <v>1012.762581011329</v>
      </c>
      <c r="M270" s="1">
        <f t="shared" si="42"/>
        <v>1.8340865571465292</v>
      </c>
    </row>
    <row r="271" spans="1:13" x14ac:dyDescent="0.3">
      <c r="A271" s="3">
        <v>41453</v>
      </c>
      <c r="B271" s="6">
        <v>1932.7990678532274</v>
      </c>
      <c r="C271" s="2">
        <f t="shared" si="43"/>
        <v>4.054108540613921E-2</v>
      </c>
      <c r="D271" s="4">
        <v>9.9310317382143367</v>
      </c>
      <c r="E271" s="2">
        <f t="shared" si="39"/>
        <v>5.1381604551604008E-3</v>
      </c>
      <c r="F271" s="1">
        <f t="shared" si="45"/>
        <v>0.31615778376085579</v>
      </c>
      <c r="G271" s="2">
        <f t="shared" si="44"/>
        <v>3.288215584089027E-2</v>
      </c>
      <c r="H271">
        <f t="shared" si="46"/>
        <v>1088.6350722677321</v>
      </c>
      <c r="I271" s="1">
        <f t="shared" si="40"/>
        <v>844.16399558549529</v>
      </c>
      <c r="J271" s="4">
        <v>29.702053294590126</v>
      </c>
      <c r="K271" s="7">
        <f t="shared" si="41"/>
        <v>2.8854787819947509E-2</v>
      </c>
      <c r="L271">
        <v>1029.3630810917589</v>
      </c>
      <c r="M271" s="1">
        <f t="shared" si="42"/>
        <v>1.877665037105537</v>
      </c>
    </row>
    <row r="272" spans="1:13" x14ac:dyDescent="0.3">
      <c r="A272" s="3">
        <v>41547</v>
      </c>
      <c r="B272" s="6">
        <v>2008.9189803928271</v>
      </c>
      <c r="C272" s="2">
        <f t="shared" si="43"/>
        <v>3.9383251888747361E-2</v>
      </c>
      <c r="D272" s="4">
        <v>10.240048857778595</v>
      </c>
      <c r="E272" s="2">
        <f t="shared" si="39"/>
        <v>5.097293100280351E-3</v>
      </c>
      <c r="F272" s="1">
        <f t="shared" si="45"/>
        <v>0.30901711956425792</v>
      </c>
      <c r="G272" s="2">
        <f t="shared" si="44"/>
        <v>3.1116315777661718E-2</v>
      </c>
      <c r="H272">
        <f t="shared" si="46"/>
        <v>1098.8578381879458</v>
      </c>
      <c r="I272" s="1">
        <f t="shared" si="40"/>
        <v>910.06114220488121</v>
      </c>
      <c r="J272" s="4">
        <v>29.231023189294021</v>
      </c>
      <c r="K272" s="7">
        <f t="shared" si="41"/>
        <v>2.7958398438389754E-2</v>
      </c>
      <c r="L272">
        <v>1045.5185140060391</v>
      </c>
      <c r="M272" s="1">
        <f t="shared" si="42"/>
        <v>1.9214571081055223</v>
      </c>
    </row>
    <row r="273" spans="1:13" x14ac:dyDescent="0.3">
      <c r="A273" s="3">
        <v>41639</v>
      </c>
      <c r="B273" s="6">
        <v>2162.6897328887917</v>
      </c>
      <c r="C273" s="2">
        <f t="shared" si="43"/>
        <v>7.6544028901502026E-2</v>
      </c>
      <c r="D273" s="4">
        <v>10.464839990731564</v>
      </c>
      <c r="E273" s="2">
        <f t="shared" si="39"/>
        <v>4.8388078195355632E-3</v>
      </c>
      <c r="F273" s="1">
        <f t="shared" si="45"/>
        <v>0.22479113295296926</v>
      </c>
      <c r="G273" s="2">
        <f t="shared" si="44"/>
        <v>2.1952154337839147E-2</v>
      </c>
      <c r="H273">
        <f t="shared" si="46"/>
        <v>1109.0479678771319</v>
      </c>
      <c r="I273" s="1">
        <f t="shared" si="40"/>
        <v>1053.6417650116598</v>
      </c>
      <c r="J273" s="4">
        <v>31.538078794588369</v>
      </c>
      <c r="K273" s="7">
        <f t="shared" si="41"/>
        <v>2.9432846219030709E-2</v>
      </c>
      <c r="L273">
        <v>1071.5266393161955</v>
      </c>
      <c r="M273" s="1">
        <f t="shared" si="42"/>
        <v>2.0183256799559661</v>
      </c>
    </row>
    <row r="274" spans="1:13" x14ac:dyDescent="0.3">
      <c r="A274" s="3">
        <v>41729</v>
      </c>
      <c r="B274" s="6">
        <v>2198.7663749666726</v>
      </c>
      <c r="C274" s="2">
        <f t="shared" si="43"/>
        <v>1.6681376680737214E-2</v>
      </c>
      <c r="D274" s="4">
        <v>10.686940006686614</v>
      </c>
      <c r="E274" s="2">
        <f t="shared" si="39"/>
        <v>4.8604254314415733E-3</v>
      </c>
      <c r="F274" s="1">
        <f t="shared" si="45"/>
        <v>0.22210001595504991</v>
      </c>
      <c r="G274" s="2">
        <f t="shared" si="44"/>
        <v>2.1223450731378435E-2</v>
      </c>
      <c r="H274">
        <f t="shared" si="46"/>
        <v>1119.2075389968086</v>
      </c>
      <c r="I274" s="1">
        <f t="shared" si="40"/>
        <v>1079.558835969864</v>
      </c>
      <c r="J274" s="4">
        <v>29.570494571358427</v>
      </c>
      <c r="K274" s="7">
        <f t="shared" si="41"/>
        <v>2.7489549254754112E-2</v>
      </c>
      <c r="L274">
        <v>1075.6995066495836</v>
      </c>
      <c r="M274" s="1">
        <f t="shared" si="42"/>
        <v>2.0440340089167073</v>
      </c>
    </row>
    <row r="275" spans="1:13" x14ac:dyDescent="0.3">
      <c r="A275" s="3">
        <v>41820</v>
      </c>
      <c r="B275" s="6">
        <v>2277.6107801781468</v>
      </c>
      <c r="C275" s="2">
        <f t="shared" si="43"/>
        <v>3.5858473237143862E-2</v>
      </c>
      <c r="D275" s="4">
        <v>10.931324561661137</v>
      </c>
      <c r="E275" s="2">
        <f t="shared" si="39"/>
        <v>4.7994699782752731E-3</v>
      </c>
      <c r="F275" s="1">
        <f t="shared" si="45"/>
        <v>0.24438455497452338</v>
      </c>
      <c r="G275" s="2">
        <f t="shared" si="44"/>
        <v>2.2867589302608238E-2</v>
      </c>
      <c r="H275">
        <f t="shared" si="46"/>
        <v>1129.3136926057864</v>
      </c>
      <c r="I275" s="1">
        <f t="shared" si="40"/>
        <v>1148.2970875723604</v>
      </c>
      <c r="J275" s="4">
        <v>31.754357344247474</v>
      </c>
      <c r="K275" s="7">
        <f t="shared" si="41"/>
        <v>2.9205575269950081E-2</v>
      </c>
      <c r="L275">
        <v>1087.2703944619732</v>
      </c>
      <c r="M275" s="1">
        <f t="shared" si="42"/>
        <v>2.0947970180915334</v>
      </c>
    </row>
    <row r="276" spans="1:13" x14ac:dyDescent="0.3">
      <c r="A276" s="3">
        <v>41912</v>
      </c>
      <c r="B276" s="6">
        <v>2334.639229596145</v>
      </c>
      <c r="C276" s="2">
        <f t="shared" si="43"/>
        <v>2.5038715971276604E-2</v>
      </c>
      <c r="D276" s="4">
        <v>11.270684259613246</v>
      </c>
      <c r="E276" s="2">
        <f t="shared" si="39"/>
        <v>4.8275913968784346E-3</v>
      </c>
      <c r="F276" s="1">
        <f t="shared" si="45"/>
        <v>0.33935969795210852</v>
      </c>
      <c r="G276" s="2">
        <f t="shared" si="44"/>
        <v>3.1044700579317519E-2</v>
      </c>
      <c r="H276">
        <f t="shared" si="46"/>
        <v>1139.2704494848319</v>
      </c>
      <c r="I276" s="1">
        <f t="shared" si="40"/>
        <v>1195.3687801113131</v>
      </c>
      <c r="J276" s="4">
        <v>32.080748006562182</v>
      </c>
      <c r="K276" s="7">
        <f t="shared" si="41"/>
        <v>2.891445338665229E-2</v>
      </c>
      <c r="L276">
        <v>1109.5056018375758</v>
      </c>
      <c r="M276" s="1">
        <f t="shared" si="42"/>
        <v>2.1042158108345634</v>
      </c>
    </row>
    <row r="277" spans="1:13" x14ac:dyDescent="0.3">
      <c r="A277" s="3">
        <v>42004</v>
      </c>
      <c r="B277" s="6">
        <v>2439.119740643579</v>
      </c>
      <c r="C277" s="2">
        <f t="shared" si="43"/>
        <v>4.4752315356881622E-2</v>
      </c>
      <c r="D277" s="4">
        <v>11.707185833773401</v>
      </c>
      <c r="E277" s="2">
        <f t="shared" si="39"/>
        <v>4.7997585516996299E-3</v>
      </c>
      <c r="F277" s="1">
        <f t="shared" si="45"/>
        <v>0.43650157416015567</v>
      </c>
      <c r="G277" s="2">
        <f t="shared" si="44"/>
        <v>3.8728932876266553E-2</v>
      </c>
      <c r="H277">
        <f t="shared" si="46"/>
        <v>1148.9778595829036</v>
      </c>
      <c r="I277" s="1">
        <f t="shared" si="40"/>
        <v>1290.1418810606754</v>
      </c>
      <c r="J277" s="4">
        <v>26.967490694683537</v>
      </c>
      <c r="K277" s="7">
        <f t="shared" si="41"/>
        <v>2.3656192844971717E-2</v>
      </c>
      <c r="L277">
        <v>1139.9759408207419</v>
      </c>
      <c r="M277" s="1">
        <f t="shared" si="42"/>
        <v>2.1396238756473229</v>
      </c>
    </row>
    <row r="278" spans="1:13" x14ac:dyDescent="0.3">
      <c r="A278" s="3">
        <v>42094</v>
      </c>
      <c r="B278" s="6">
        <v>2455.9877518539379</v>
      </c>
      <c r="C278" s="2">
        <f t="shared" si="43"/>
        <v>6.915614239548562E-3</v>
      </c>
      <c r="D278" s="4">
        <v>12.046795916465852</v>
      </c>
      <c r="E278" s="2">
        <f t="shared" si="39"/>
        <v>4.9050716589983615E-3</v>
      </c>
      <c r="F278" s="1">
        <f t="shared" si="45"/>
        <v>0.33961008269245063</v>
      </c>
      <c r="G278" s="2">
        <f t="shared" si="44"/>
        <v>2.9008686418279028E-2</v>
      </c>
      <c r="H278">
        <f t="shared" si="46"/>
        <v>1158.5281274792751</v>
      </c>
      <c r="I278" s="1">
        <f t="shared" si="40"/>
        <v>1297.4596243746628</v>
      </c>
      <c r="J278" s="4">
        <v>25.979132360165817</v>
      </c>
      <c r="K278" s="7">
        <f t="shared" si="41"/>
        <v>2.2637831099902878E-2</v>
      </c>
      <c r="L278">
        <v>1147.5981177488895</v>
      </c>
      <c r="M278" s="1">
        <f t="shared" si="42"/>
        <v>2.1401113454870115</v>
      </c>
    </row>
    <row r="279" spans="1:13" x14ac:dyDescent="0.3">
      <c r="A279" s="3">
        <v>42185</v>
      </c>
      <c r="B279" s="6">
        <v>2452.6112797626529</v>
      </c>
      <c r="C279" s="2">
        <f t="shared" si="43"/>
        <v>-1.3747919095835615E-3</v>
      </c>
      <c r="D279" s="4">
        <v>12.191264048475098</v>
      </c>
      <c r="E279" s="2">
        <f t="shared" ref="E279:E305" si="47">D279/B279</f>
        <v>4.9707281985814263E-3</v>
      </c>
      <c r="F279" s="1">
        <f t="shared" si="45"/>
        <v>0.14446813200924602</v>
      </c>
      <c r="G279" s="2">
        <f t="shared" si="44"/>
        <v>1.199224532489862E-2</v>
      </c>
      <c r="H279">
        <f t="shared" si="46"/>
        <v>1168.1134413600039</v>
      </c>
      <c r="I279" s="1">
        <f t="shared" ref="I279:I305" si="48">B279-H279</f>
        <v>1284.497838402649</v>
      </c>
      <c r="J279" s="4">
        <v>26.644658908053092</v>
      </c>
      <c r="K279" s="7">
        <f t="shared" ref="K279:K305" si="49">J279/L279</f>
        <v>2.317052247273977E-2</v>
      </c>
      <c r="L279">
        <v>1149.9377685333018</v>
      </c>
      <c r="M279" s="1">
        <f t="shared" ref="M279:M304" si="50">B279/L279</f>
        <v>2.1328208768121928</v>
      </c>
    </row>
    <row r="280" spans="1:13" x14ac:dyDescent="0.3">
      <c r="A280" s="3">
        <v>42277</v>
      </c>
      <c r="B280" s="6">
        <v>2278.2802614889997</v>
      </c>
      <c r="C280" s="2">
        <f t="shared" ref="C280:C305" si="51">(B280/B279-1)</f>
        <v>-7.1079758831788409E-2</v>
      </c>
      <c r="D280" s="4">
        <v>12.452324087499214</v>
      </c>
      <c r="E280" s="2">
        <f t="shared" si="47"/>
        <v>5.4656682489804109E-3</v>
      </c>
      <c r="F280" s="1">
        <f t="shared" si="45"/>
        <v>0.26106003902411601</v>
      </c>
      <c r="G280" s="2">
        <f t="shared" ref="G280:G305" si="52">D280/D279-1</f>
        <v>2.1413697380852748E-2</v>
      </c>
      <c r="H280">
        <f t="shared" si="46"/>
        <v>1177.6178680691157</v>
      </c>
      <c r="I280" s="1">
        <f t="shared" si="48"/>
        <v>1100.662393419884</v>
      </c>
      <c r="J280" s="4">
        <v>27.112584961860946</v>
      </c>
      <c r="K280" s="7">
        <f t="shared" si="49"/>
        <v>2.3213879947692126E-2</v>
      </c>
      <c r="L280">
        <v>1167.9471515728426</v>
      </c>
      <c r="M280" s="1">
        <f t="shared" si="50"/>
        <v>1.9506706775395632</v>
      </c>
    </row>
    <row r="281" spans="1:13" x14ac:dyDescent="0.3">
      <c r="A281" s="3">
        <v>42369</v>
      </c>
      <c r="B281" s="6">
        <v>2421.2307881196493</v>
      </c>
      <c r="C281" s="2">
        <f t="shared" si="51"/>
        <v>6.2744926094923104E-2</v>
      </c>
      <c r="D281" s="4">
        <v>12.786406067011944</v>
      </c>
      <c r="E281" s="2">
        <f t="shared" si="47"/>
        <v>5.2809530300669885E-3</v>
      </c>
      <c r="F281" s="1">
        <f t="shared" si="45"/>
        <v>0.33408197951272989</v>
      </c>
      <c r="G281" s="2">
        <f t="shared" si="52"/>
        <v>2.6828885689548665E-2</v>
      </c>
      <c r="H281">
        <f t="shared" si="46"/>
        <v>1186.9668652491766</v>
      </c>
      <c r="I281" s="1">
        <f t="shared" si="48"/>
        <v>1234.2639228704727</v>
      </c>
      <c r="J281" s="4">
        <v>21.90397702145664</v>
      </c>
      <c r="K281" s="7">
        <f t="shared" si="49"/>
        <v>1.8498783754120837E-2</v>
      </c>
      <c r="L281">
        <v>1184.0766026889337</v>
      </c>
      <c r="M281" s="1">
        <f t="shared" si="50"/>
        <v>2.0448261393065681</v>
      </c>
    </row>
    <row r="282" spans="1:13" x14ac:dyDescent="0.3">
      <c r="A282" s="3">
        <v>42460</v>
      </c>
      <c r="B282" s="6">
        <v>2367.2740492667936</v>
      </c>
      <c r="C282" s="2">
        <f t="shared" si="51"/>
        <v>-2.2284839230364728E-2</v>
      </c>
      <c r="D282" s="4">
        <v>12.84354030537685</v>
      </c>
      <c r="E282" s="2">
        <f t="shared" si="47"/>
        <v>5.425455624520883E-3</v>
      </c>
      <c r="F282" s="1">
        <f t="shared" si="45"/>
        <v>5.7134238364906054E-2</v>
      </c>
      <c r="G282" s="2">
        <f t="shared" si="52"/>
        <v>4.4683578845745586E-3</v>
      </c>
      <c r="H282">
        <f t="shared" si="46"/>
        <v>1196.4344590694095</v>
      </c>
      <c r="I282" s="1">
        <f t="shared" si="48"/>
        <v>1170.839590197384</v>
      </c>
      <c r="J282" s="4">
        <v>25.654152208648963</v>
      </c>
      <c r="K282" s="7">
        <f t="shared" si="49"/>
        <v>2.1578118154706824E-2</v>
      </c>
      <c r="L282">
        <v>1188.8966417144693</v>
      </c>
      <c r="M282" s="1">
        <f t="shared" si="50"/>
        <v>1.9911521037295761</v>
      </c>
    </row>
    <row r="283" spans="1:13" x14ac:dyDescent="0.3">
      <c r="A283" s="3">
        <v>42551</v>
      </c>
      <c r="B283" s="6">
        <v>2410.5780471997941</v>
      </c>
      <c r="C283" s="2">
        <f t="shared" si="51"/>
        <v>1.829276924926071E-2</v>
      </c>
      <c r="D283" s="4">
        <v>12.85748047863645</v>
      </c>
      <c r="E283" s="2">
        <f t="shared" si="47"/>
        <v>5.3337748153693331E-3</v>
      </c>
      <c r="F283" s="1">
        <f t="shared" si="45"/>
        <v>1.3940173259600286E-2</v>
      </c>
      <c r="G283" s="2">
        <f t="shared" si="52"/>
        <v>1.0853840084703581E-3</v>
      </c>
      <c r="H283">
        <f t="shared" si="46"/>
        <v>1206.0660728277846</v>
      </c>
      <c r="I283" s="1">
        <f t="shared" si="48"/>
        <v>1204.5119743720095</v>
      </c>
      <c r="J283" s="4">
        <v>26.936797552464842</v>
      </c>
      <c r="K283" s="7">
        <f t="shared" si="49"/>
        <v>2.2659959866728342E-2</v>
      </c>
      <c r="L283">
        <v>1188.7398614512194</v>
      </c>
      <c r="M283" s="1">
        <f t="shared" si="50"/>
        <v>2.0278432021762511</v>
      </c>
    </row>
    <row r="284" spans="1:13" x14ac:dyDescent="0.3">
      <c r="A284" s="3">
        <v>42643</v>
      </c>
      <c r="B284" s="6">
        <v>2491.7088630150611</v>
      </c>
      <c r="C284" s="2">
        <f t="shared" si="51"/>
        <v>3.3656166374497198E-2</v>
      </c>
      <c r="D284" s="4">
        <v>13.000205092201403</v>
      </c>
      <c r="E284" s="2">
        <f t="shared" si="47"/>
        <v>5.2173852592355702E-3</v>
      </c>
      <c r="F284" s="1">
        <f t="shared" si="45"/>
        <v>0.14272461356495292</v>
      </c>
      <c r="G284" s="2">
        <f t="shared" si="52"/>
        <v>1.1100511783945555E-2</v>
      </c>
      <c r="H284">
        <f t="shared" si="46"/>
        <v>1215.7360051278004</v>
      </c>
      <c r="I284" s="1">
        <f t="shared" si="48"/>
        <v>1275.9728578872607</v>
      </c>
      <c r="J284" s="4">
        <v>29.227365379119252</v>
      </c>
      <c r="K284" s="7">
        <f t="shared" si="49"/>
        <v>2.4296444097359062E-2</v>
      </c>
      <c r="L284">
        <v>1202.9482693846612</v>
      </c>
      <c r="M284" s="1">
        <f t="shared" si="50"/>
        <v>2.071335007855021</v>
      </c>
    </row>
    <row r="285" spans="1:13" x14ac:dyDescent="0.3">
      <c r="A285" s="3">
        <v>42734</v>
      </c>
      <c r="B285" s="6">
        <v>2594.3741395506813</v>
      </c>
      <c r="C285" s="2">
        <f t="shared" si="51"/>
        <v>4.1202757697539116E-2</v>
      </c>
      <c r="D285" s="4">
        <v>13.193416158587098</v>
      </c>
      <c r="E285" s="2">
        <f t="shared" si="47"/>
        <v>5.085394568754089E-3</v>
      </c>
      <c r="F285" s="1">
        <f t="shared" si="45"/>
        <v>0.19321106638569496</v>
      </c>
      <c r="G285" s="2">
        <f t="shared" si="52"/>
        <v>1.4862155251812004E-2</v>
      </c>
      <c r="H285">
        <f t="shared" si="46"/>
        <v>1225.3944897811582</v>
      </c>
      <c r="I285" s="1">
        <f t="shared" si="48"/>
        <v>1368.9796497695231</v>
      </c>
      <c r="J285" s="4">
        <v>27.7639131722391</v>
      </c>
      <c r="K285" s="7">
        <f t="shared" si="49"/>
        <v>2.2804057258410358E-2</v>
      </c>
      <c r="L285">
        <v>1217.4988361774745</v>
      </c>
      <c r="M285" s="1">
        <f t="shared" si="50"/>
        <v>2.1309048209821042</v>
      </c>
    </row>
    <row r="286" spans="1:13" x14ac:dyDescent="0.3">
      <c r="A286" s="3">
        <v>42825</v>
      </c>
      <c r="B286" s="6">
        <v>2706.6096924951094</v>
      </c>
      <c r="C286" s="2">
        <f t="shared" si="51"/>
        <v>4.3261128467718235E-2</v>
      </c>
      <c r="D286" s="4">
        <v>13.259622355937838</v>
      </c>
      <c r="E286" s="2">
        <f t="shared" si="47"/>
        <v>4.8989783760488761E-3</v>
      </c>
      <c r="F286" s="1">
        <f t="shared" si="45"/>
        <v>6.6206197350739515E-2</v>
      </c>
      <c r="G286" s="2">
        <f t="shared" si="52"/>
        <v>5.0181239305218117E-3</v>
      </c>
      <c r="H286">
        <f t="shared" si="46"/>
        <v>1235.1683164781989</v>
      </c>
      <c r="I286" s="1">
        <f t="shared" si="48"/>
        <v>1471.4413760169105</v>
      </c>
      <c r="J286" s="4">
        <v>31.621683478533733</v>
      </c>
      <c r="K286" s="7">
        <f t="shared" si="49"/>
        <v>2.5834064295131139E-2</v>
      </c>
      <c r="L286">
        <v>1224.0305326054859</v>
      </c>
      <c r="M286" s="1">
        <f t="shared" si="50"/>
        <v>2.2112272695794508</v>
      </c>
    </row>
    <row r="287" spans="1:13" x14ac:dyDescent="0.3">
      <c r="A287" s="3">
        <v>42916</v>
      </c>
      <c r="B287" s="6">
        <v>2770.3099752199382</v>
      </c>
      <c r="C287" s="2">
        <f t="shared" si="51"/>
        <v>2.3535082616993996E-2</v>
      </c>
      <c r="D287" s="4">
        <v>13.436172399012063</v>
      </c>
      <c r="E287" s="2">
        <f t="shared" si="47"/>
        <v>4.8500610109326664E-3</v>
      </c>
      <c r="F287" s="1">
        <f t="shared" si="45"/>
        <v>0.17655004307422573</v>
      </c>
      <c r="G287" s="2">
        <f t="shared" si="52"/>
        <v>1.3314862092973945E-2</v>
      </c>
      <c r="H287">
        <f t="shared" si="46"/>
        <v>1244.9493094301872</v>
      </c>
      <c r="I287" s="1">
        <f t="shared" si="48"/>
        <v>1525.360665789751</v>
      </c>
      <c r="J287" s="4">
        <v>30.749258159661835</v>
      </c>
      <c r="K287" s="7">
        <f t="shared" si="49"/>
        <v>2.4886555053888898E-2</v>
      </c>
      <c r="L287">
        <v>1235.5771256036821</v>
      </c>
      <c r="M287" s="1">
        <f t="shared" si="50"/>
        <v>2.2421182116546641</v>
      </c>
    </row>
    <row r="288" spans="1:13" x14ac:dyDescent="0.3">
      <c r="A288" s="3">
        <v>43007</v>
      </c>
      <c r="B288" s="6">
        <v>2815.8641663729295</v>
      </c>
      <c r="C288" s="2">
        <f t="shared" si="51"/>
        <v>1.6443716248530915E-2</v>
      </c>
      <c r="D288" s="4">
        <v>13.602976614442165</v>
      </c>
      <c r="E288" s="2">
        <f t="shared" si="47"/>
        <v>4.8308355129089717E-3</v>
      </c>
      <c r="F288" s="1">
        <f t="shared" si="45"/>
        <v>0.16680421543010127</v>
      </c>
      <c r="G288" s="2">
        <f t="shared" si="52"/>
        <v>1.2414563498929665E-2</v>
      </c>
      <c r="H288">
        <f t="shared" si="46"/>
        <v>1254.7473491671585</v>
      </c>
      <c r="I288" s="1">
        <f t="shared" si="48"/>
        <v>1561.116817205771</v>
      </c>
      <c r="J288" s="4">
        <v>32.045500908560541</v>
      </c>
      <c r="K288" s="7">
        <f t="shared" si="49"/>
        <v>2.5745800673925037E-2</v>
      </c>
      <c r="L288">
        <v>1244.688456747657</v>
      </c>
      <c r="M288" s="1">
        <f t="shared" si="50"/>
        <v>2.2623043952144615</v>
      </c>
    </row>
    <row r="289" spans="1:15" x14ac:dyDescent="0.3">
      <c r="A289" s="3">
        <v>43098</v>
      </c>
      <c r="B289" s="6">
        <v>3013.1886578183062</v>
      </c>
      <c r="C289" s="2">
        <f t="shared" si="51"/>
        <v>7.0075997912764088E-2</v>
      </c>
      <c r="D289" s="4">
        <v>13.834131626129709</v>
      </c>
      <c r="E289" s="2">
        <f t="shared" si="47"/>
        <v>4.5911933161683566E-3</v>
      </c>
      <c r="F289" s="1">
        <f t="shared" si="45"/>
        <v>0.23115501168754449</v>
      </c>
      <c r="G289" s="2">
        <f t="shared" si="52"/>
        <v>1.6992972805829121E-2</v>
      </c>
      <c r="H289">
        <f t="shared" si="46"/>
        <v>1264.4984053172225</v>
      </c>
      <c r="I289" s="1">
        <f t="shared" si="48"/>
        <v>1748.6902525010837</v>
      </c>
      <c r="J289" s="4">
        <v>30.3570552360015</v>
      </c>
      <c r="K289" s="7">
        <f t="shared" si="49"/>
        <v>2.4041368080801675E-2</v>
      </c>
      <c r="L289">
        <v>1262.7008219321447</v>
      </c>
      <c r="M289" s="1">
        <f t="shared" si="50"/>
        <v>2.3863045033958405</v>
      </c>
    </row>
    <row r="290" spans="1:15" x14ac:dyDescent="0.3">
      <c r="A290" s="3">
        <v>43189</v>
      </c>
      <c r="B290" s="6">
        <v>3019.5375812048696</v>
      </c>
      <c r="C290" s="2">
        <f t="shared" si="51"/>
        <v>2.1070447647180135E-3</v>
      </c>
      <c r="D290" s="4">
        <v>13.965013584234274</v>
      </c>
      <c r="E290" s="2">
        <f t="shared" si="47"/>
        <v>4.6248848403674745E-3</v>
      </c>
      <c r="F290" s="1">
        <f t="shared" si="45"/>
        <v>0.13088195810456504</v>
      </c>
      <c r="G290" s="2">
        <f t="shared" si="52"/>
        <v>9.4608004059579809E-3</v>
      </c>
      <c r="H290">
        <f t="shared" si="46"/>
        <v>1274.3018677946427</v>
      </c>
      <c r="I290" s="1">
        <f t="shared" si="48"/>
        <v>1745.2357134102269</v>
      </c>
      <c r="J290" s="4">
        <v>37.104342842631262</v>
      </c>
      <c r="K290" s="7">
        <f t="shared" si="49"/>
        <v>2.9204316340688565E-2</v>
      </c>
      <c r="L290">
        <v>1270.5088662163298</v>
      </c>
      <c r="M290" s="1">
        <f t="shared" si="50"/>
        <v>2.3766363710607372</v>
      </c>
      <c r="O290" s="1"/>
    </row>
    <row r="291" spans="1:15" x14ac:dyDescent="0.3">
      <c r="A291" s="3">
        <v>43280</v>
      </c>
      <c r="B291" s="6">
        <v>3047.4278190714676</v>
      </c>
      <c r="C291" s="2">
        <f t="shared" si="51"/>
        <v>9.2365923975250563E-3</v>
      </c>
      <c r="D291" s="4">
        <v>14.103903325145147</v>
      </c>
      <c r="E291" s="2">
        <f t="shared" si="47"/>
        <v>4.6281336794525025E-3</v>
      </c>
      <c r="F291" s="1">
        <f t="shared" si="45"/>
        <v>0.13888974091087292</v>
      </c>
      <c r="G291" s="2">
        <f t="shared" si="52"/>
        <v>9.9455500041669698E-3</v>
      </c>
      <c r="H291">
        <f t="shared" si="46"/>
        <v>1284.1507138858958</v>
      </c>
      <c r="I291" s="1">
        <f t="shared" si="48"/>
        <v>1763.2771051855718</v>
      </c>
      <c r="J291" s="4">
        <v>37.680020209215336</v>
      </c>
      <c r="K291" s="7">
        <f t="shared" si="49"/>
        <v>2.9395996167137461E-2</v>
      </c>
      <c r="L291">
        <v>1281.8079031912107</v>
      </c>
      <c r="M291" s="1">
        <f t="shared" si="50"/>
        <v>2.3774450223660968</v>
      </c>
    </row>
    <row r="292" spans="1:15" x14ac:dyDescent="0.3">
      <c r="A292" s="3">
        <v>43371</v>
      </c>
      <c r="B292" s="6">
        <v>3204.5127852669361</v>
      </c>
      <c r="C292" s="2">
        <f t="shared" si="51"/>
        <v>5.1546738929268976E-2</v>
      </c>
      <c r="D292" s="4">
        <v>14.45150777019399</v>
      </c>
      <c r="E292" s="2">
        <f t="shared" si="47"/>
        <v>4.509736343270722E-3</v>
      </c>
      <c r="F292" s="1">
        <f t="shared" si="45"/>
        <v>0.34760444504884269</v>
      </c>
      <c r="G292" s="2">
        <f t="shared" si="52"/>
        <v>2.464597473729957E-2</v>
      </c>
      <c r="H292">
        <f t="shared" si="46"/>
        <v>1293.8370819518493</v>
      </c>
      <c r="I292" s="1">
        <f t="shared" si="48"/>
        <v>1910.6757033150868</v>
      </c>
      <c r="J292" s="4">
        <v>40.068144418057429</v>
      </c>
      <c r="K292" s="7">
        <f t="shared" si="49"/>
        <v>3.0700275359473585E-2</v>
      </c>
      <c r="L292">
        <v>1305.1395777039204</v>
      </c>
      <c r="M292" s="1">
        <f t="shared" si="50"/>
        <v>2.4553027431016279</v>
      </c>
    </row>
    <row r="293" spans="1:15" x14ac:dyDescent="0.3">
      <c r="A293" s="3">
        <v>43465</v>
      </c>
      <c r="B293" s="6">
        <v>2849.0332186456399</v>
      </c>
      <c r="C293" s="2">
        <f t="shared" si="51"/>
        <v>-0.11093092474327104</v>
      </c>
      <c r="D293" s="4">
        <v>14.9120612140921</v>
      </c>
      <c r="E293" s="2">
        <f t="shared" si="47"/>
        <v>5.2340776922148091E-3</v>
      </c>
      <c r="F293" s="1">
        <f t="shared" si="45"/>
        <v>0.46055344389811026</v>
      </c>
      <c r="G293" s="2">
        <f t="shared" si="52"/>
        <v>3.1868885324754403E-2</v>
      </c>
      <c r="H293">
        <f t="shared" si="46"/>
        <v>1303.2449689328193</v>
      </c>
      <c r="I293" s="1">
        <f t="shared" si="48"/>
        <v>1545.7882497128205</v>
      </c>
      <c r="J293" s="4">
        <v>32.007525623624417</v>
      </c>
      <c r="K293" s="7">
        <f t="shared" si="49"/>
        <v>2.4092978808536825E-2</v>
      </c>
      <c r="L293">
        <v>1328.5001359932812</v>
      </c>
      <c r="M293" s="1">
        <f t="shared" si="50"/>
        <v>2.1445486842314097</v>
      </c>
    </row>
    <row r="294" spans="1:15" x14ac:dyDescent="0.3">
      <c r="A294" s="3">
        <v>43553</v>
      </c>
      <c r="B294" s="6">
        <v>3075.3307682866389</v>
      </c>
      <c r="C294" s="2">
        <f t="shared" si="51"/>
        <v>7.942959322481169E-2</v>
      </c>
      <c r="D294" s="4">
        <v>15.064183090612978</v>
      </c>
      <c r="E294" s="2">
        <f t="shared" si="47"/>
        <v>4.8983944250672248E-3</v>
      </c>
      <c r="F294" s="1">
        <f t="shared" si="45"/>
        <v>0.15212187652087827</v>
      </c>
      <c r="G294" s="2">
        <f t="shared" si="52"/>
        <v>1.0201264220745188E-2</v>
      </c>
      <c r="H294">
        <f t="shared" si="46"/>
        <v>1312.6775718534</v>
      </c>
      <c r="I294" s="1">
        <f t="shared" si="48"/>
        <v>1762.6531964332389</v>
      </c>
      <c r="J294" s="4">
        <v>38.619448996270691</v>
      </c>
      <c r="K294" s="7">
        <f t="shared" si="49"/>
        <v>2.889511706935741E-2</v>
      </c>
      <c r="L294">
        <v>1336.5389350585365</v>
      </c>
      <c r="M294" s="1">
        <f t="shared" si="50"/>
        <v>2.3009660905628224</v>
      </c>
    </row>
    <row r="295" spans="1:15" x14ac:dyDescent="0.3">
      <c r="A295" s="3">
        <v>43644</v>
      </c>
      <c r="B295" s="6">
        <v>3145.8410979023442</v>
      </c>
      <c r="C295" s="2">
        <f t="shared" si="51"/>
        <v>2.2927722228392566E-2</v>
      </c>
      <c r="D295" s="4">
        <v>15.259499920510445</v>
      </c>
      <c r="E295" s="2">
        <f t="shared" si="47"/>
        <v>4.850689988977995E-3</v>
      </c>
      <c r="F295" s="1">
        <f t="shared" si="45"/>
        <v>0.19531682989746635</v>
      </c>
      <c r="G295" s="2">
        <f t="shared" si="52"/>
        <v>1.296564365439612E-2</v>
      </c>
      <c r="H295">
        <f t="shared" si="46"/>
        <v>1322.0921603398583</v>
      </c>
      <c r="I295" s="1">
        <f t="shared" si="48"/>
        <v>1823.7489375624859</v>
      </c>
      <c r="J295" s="4">
        <v>38.026791177193878</v>
      </c>
      <c r="K295" s="7">
        <f t="shared" si="49"/>
        <v>2.8185150834998639E-2</v>
      </c>
      <c r="L295">
        <v>1349.1782037928454</v>
      </c>
      <c r="M295" s="1">
        <f t="shared" si="50"/>
        <v>2.3316720423281914</v>
      </c>
    </row>
    <row r="296" spans="1:15" x14ac:dyDescent="0.3">
      <c r="A296" s="3">
        <v>43738</v>
      </c>
      <c r="B296" s="6">
        <v>3238.1768783645366</v>
      </c>
      <c r="C296" s="2">
        <f t="shared" si="51"/>
        <v>2.9351698826670658E-2</v>
      </c>
      <c r="D296" s="4">
        <v>15.533097612936645</v>
      </c>
      <c r="E296" s="2">
        <f t="shared" si="47"/>
        <v>4.7968650868700363E-3</v>
      </c>
      <c r="F296" s="1">
        <f t="shared" si="45"/>
        <v>0.27359769242620047</v>
      </c>
      <c r="G296" s="2">
        <f t="shared" si="52"/>
        <v>1.792966308538424E-2</v>
      </c>
      <c r="H296">
        <f t="shared" si="46"/>
        <v>1331.4101149166281</v>
      </c>
      <c r="I296" s="1">
        <f t="shared" si="48"/>
        <v>1906.7667634479085</v>
      </c>
      <c r="J296" s="4">
        <v>36.820526520005131</v>
      </c>
      <c r="K296" s="7">
        <f t="shared" si="49"/>
        <v>2.6930772188961276E-2</v>
      </c>
      <c r="L296">
        <v>1367.2287694408403</v>
      </c>
      <c r="M296" s="1">
        <f t="shared" si="50"/>
        <v>2.3684235957738542</v>
      </c>
    </row>
    <row r="297" spans="1:15" x14ac:dyDescent="0.3">
      <c r="A297" s="3">
        <v>43830</v>
      </c>
      <c r="B297" s="6">
        <v>3446.5903972275128</v>
      </c>
      <c r="C297" s="2">
        <f t="shared" si="51"/>
        <v>6.4361375765315421E-2</v>
      </c>
      <c r="D297" s="4">
        <v>15.796762007051299</v>
      </c>
      <c r="E297" s="2">
        <f t="shared" si="47"/>
        <v>4.5833012300383717E-3</v>
      </c>
      <c r="F297" s="1">
        <f t="shared" si="45"/>
        <v>0.26366439411465414</v>
      </c>
      <c r="G297" s="2">
        <f t="shared" si="52"/>
        <v>1.6974360213577899E-2</v>
      </c>
      <c r="H297">
        <f t="shared" si="46"/>
        <v>1340.6395524773823</v>
      </c>
      <c r="I297" s="1">
        <f t="shared" si="48"/>
        <v>2105.9508447501303</v>
      </c>
      <c r="J297" s="4">
        <v>38.420524352658369</v>
      </c>
      <c r="K297" s="7">
        <f t="shared" si="49"/>
        <v>2.7666368342783187E-2</v>
      </c>
      <c r="L297">
        <v>1388.7086254557303</v>
      </c>
      <c r="M297" s="1">
        <f t="shared" si="50"/>
        <v>2.4818672067342065</v>
      </c>
    </row>
    <row r="298" spans="1:15" x14ac:dyDescent="0.3">
      <c r="A298" s="3">
        <v>43921</v>
      </c>
      <c r="B298" s="6">
        <v>2864.973560643336</v>
      </c>
      <c r="C298" s="2">
        <f t="shared" si="51"/>
        <v>-0.16875136571262939</v>
      </c>
      <c r="D298" s="4">
        <v>16.088944308825475</v>
      </c>
      <c r="E298" s="2">
        <f t="shared" si="47"/>
        <v>5.6157391920966518E-3</v>
      </c>
      <c r="F298" s="1">
        <f t="shared" si="45"/>
        <v>0.29218230177417581</v>
      </c>
      <c r="G298" s="2">
        <f t="shared" si="52"/>
        <v>1.8496341316261766E-2</v>
      </c>
      <c r="H298">
        <f t="shared" si="46"/>
        <v>1349.7502912811442</v>
      </c>
      <c r="I298" s="1">
        <f t="shared" si="48"/>
        <v>1515.2232693621918</v>
      </c>
      <c r="J298" s="4">
        <v>13.039392882048706</v>
      </c>
      <c r="K298" s="7">
        <f t="shared" si="49"/>
        <v>9.4521212439633902E-3</v>
      </c>
      <c r="L298">
        <v>1379.5202733329654</v>
      </c>
      <c r="M298" s="1">
        <f t="shared" si="50"/>
        <v>2.0767897478747939</v>
      </c>
    </row>
    <row r="299" spans="1:15" x14ac:dyDescent="0.3">
      <c r="A299" s="3">
        <v>44012</v>
      </c>
      <c r="B299" s="6">
        <v>3357.6250723490325</v>
      </c>
      <c r="C299" s="2">
        <f t="shared" si="51"/>
        <v>0.17195673931283006</v>
      </c>
      <c r="D299" s="4">
        <v>16.135664262966596</v>
      </c>
      <c r="E299" s="2">
        <f t="shared" si="47"/>
        <v>4.8056777976338803E-3</v>
      </c>
      <c r="F299" s="1">
        <f t="shared" si="45"/>
        <v>4.6719954141121178E-2</v>
      </c>
      <c r="G299" s="2">
        <f t="shared" si="52"/>
        <v>2.9038545503257129E-3</v>
      </c>
      <c r="H299">
        <f t="shared" si="46"/>
        <v>1358.9855625232158</v>
      </c>
      <c r="I299" s="1">
        <f t="shared" si="48"/>
        <v>1998.6395098258167</v>
      </c>
      <c r="J299" s="4">
        <v>19.289526924285287</v>
      </c>
      <c r="K299" s="7">
        <f t="shared" si="49"/>
        <v>1.3933735862229402E-2</v>
      </c>
      <c r="L299">
        <v>1384.3758138529085</v>
      </c>
      <c r="M299" s="1">
        <f t="shared" si="50"/>
        <v>2.4253710869191649</v>
      </c>
    </row>
    <row r="300" spans="1:15" x14ac:dyDescent="0.3">
      <c r="A300" s="3">
        <v>44104</v>
      </c>
      <c r="B300" s="6">
        <v>3605.0129771784236</v>
      </c>
      <c r="C300" s="2">
        <f t="shared" si="51"/>
        <v>7.3679430996241635E-2</v>
      </c>
      <c r="D300" s="4">
        <v>15.759468360995852</v>
      </c>
      <c r="E300" s="2">
        <f t="shared" si="47"/>
        <v>4.3715427547033388E-3</v>
      </c>
      <c r="F300" s="1">
        <f t="shared" si="45"/>
        <v>-0.37619590197074437</v>
      </c>
      <c r="G300" s="2">
        <f t="shared" si="52"/>
        <v>-2.3314559341331975E-2</v>
      </c>
      <c r="H300">
        <f t="shared" si="46"/>
        <v>1368.7706228663615</v>
      </c>
      <c r="I300" s="1">
        <f t="shared" si="48"/>
        <v>2236.2423543120622</v>
      </c>
      <c r="J300" s="4">
        <v>35.240554590248955</v>
      </c>
      <c r="K300" s="7">
        <f t="shared" si="49"/>
        <v>2.5341060754751715E-2</v>
      </c>
      <c r="L300">
        <v>1390.6503335161683</v>
      </c>
      <c r="M300" s="1">
        <f t="shared" si="50"/>
        <v>2.5923216572086702</v>
      </c>
    </row>
    <row r="301" spans="1:15" x14ac:dyDescent="0.3">
      <c r="A301" s="3">
        <v>44196</v>
      </c>
      <c r="B301" s="6">
        <v>3955.3268987307752</v>
      </c>
      <c r="C301" s="2">
        <f t="shared" si="51"/>
        <v>9.7174108323608843E-2</v>
      </c>
      <c r="D301" s="4">
        <v>15.594895133882758</v>
      </c>
      <c r="E301" s="2">
        <f t="shared" si="47"/>
        <v>3.942757585697153E-3</v>
      </c>
      <c r="F301" s="1">
        <f t="shared" si="45"/>
        <v>-0.16457322711309352</v>
      </c>
      <c r="G301" s="2">
        <f t="shared" si="52"/>
        <v>-1.0442815921405502E-2</v>
      </c>
      <c r="H301">
        <f t="shared" si="46"/>
        <v>1378.9041838908188</v>
      </c>
      <c r="I301" s="1">
        <f t="shared" si="48"/>
        <v>2576.4227148399564</v>
      </c>
      <c r="J301" s="4">
        <v>33.526477287560489</v>
      </c>
      <c r="K301" s="7">
        <f t="shared" si="49"/>
        <v>2.3819096044818074E-2</v>
      </c>
      <c r="L301">
        <v>1407.5461648282949</v>
      </c>
      <c r="M301" s="1">
        <f t="shared" si="50"/>
        <v>2.8100868003951271</v>
      </c>
    </row>
    <row r="302" spans="1:15" x14ac:dyDescent="0.3">
      <c r="A302" s="3">
        <v>44286</v>
      </c>
      <c r="B302" s="6">
        <v>4116.0898233782336</v>
      </c>
      <c r="C302" s="2">
        <f t="shared" si="51"/>
        <v>4.0644661936550808E-2</v>
      </c>
      <c r="D302" s="4">
        <v>15.165816190598834</v>
      </c>
      <c r="E302" s="2">
        <f t="shared" si="47"/>
        <v>3.6845202221927375E-3</v>
      </c>
      <c r="F302" s="1">
        <f t="shared" si="45"/>
        <v>-0.42907894328392437</v>
      </c>
      <c r="G302" s="2">
        <f t="shared" si="52"/>
        <v>-2.7514064031868513E-2</v>
      </c>
      <c r="H302">
        <f t="shared" si="46"/>
        <v>1389.6573019972561</v>
      </c>
      <c r="I302" s="1">
        <f t="shared" si="48"/>
        <v>2726.4325213809775</v>
      </c>
      <c r="J302" s="4">
        <v>48.567625855585803</v>
      </c>
      <c r="K302" s="7">
        <f t="shared" si="49"/>
        <v>3.4261652302208352E-2</v>
      </c>
      <c r="L302">
        <v>1417.5506022648929</v>
      </c>
      <c r="M302" s="1">
        <f t="shared" si="50"/>
        <v>2.9036634154729626</v>
      </c>
    </row>
    <row r="303" spans="1:15" x14ac:dyDescent="0.3">
      <c r="A303" s="3">
        <v>44377</v>
      </c>
      <c r="B303" s="6">
        <v>4349.3439809633501</v>
      </c>
      <c r="C303" s="2">
        <f t="shared" si="51"/>
        <v>5.6668869629690422E-2</v>
      </c>
      <c r="D303" s="4">
        <v>14.84461445619322</v>
      </c>
      <c r="E303" s="2">
        <f t="shared" si="47"/>
        <v>3.4130697689505897E-3</v>
      </c>
      <c r="F303" s="1">
        <f t="shared" si="45"/>
        <v>-0.32120173440561395</v>
      </c>
      <c r="G303" s="2">
        <f t="shared" si="52"/>
        <v>-2.117932397233746E-2</v>
      </c>
      <c r="H303">
        <f t="shared" si="46"/>
        <v>1400.9337456440494</v>
      </c>
      <c r="I303" s="1">
        <f t="shared" si="48"/>
        <v>2948.4102353193007</v>
      </c>
      <c r="J303" s="4">
        <v>49.662016711692388</v>
      </c>
      <c r="K303" s="7">
        <f t="shared" si="49"/>
        <v>3.5052478291951218E-2</v>
      </c>
      <c r="L303">
        <v>1416.7904562427423</v>
      </c>
      <c r="M303" s="1">
        <f t="shared" si="50"/>
        <v>3.0698569162426415</v>
      </c>
    </row>
    <row r="304" spans="1:15" x14ac:dyDescent="0.3">
      <c r="A304" s="3">
        <v>44469</v>
      </c>
      <c r="B304" s="6">
        <v>4518.3419212569715</v>
      </c>
      <c r="C304" s="2">
        <f t="shared" si="51"/>
        <v>3.8855961044541143E-2</v>
      </c>
      <c r="D304" s="4">
        <v>15.05620310894574</v>
      </c>
      <c r="E304" s="2">
        <f>AVERAGE(C136:C305)</f>
        <v>1.7417524107322589E-2</v>
      </c>
      <c r="F304" s="1">
        <f t="shared" si="45"/>
        <v>0.21158865275251948</v>
      </c>
      <c r="G304" s="2">
        <f t="shared" si="52"/>
        <v>1.4253563363125554E-2</v>
      </c>
      <c r="H304">
        <f>(H305+D305)/POWER(1+2.23336489918119%+5.5%,0.25)</f>
        <v>1412.2105612698731</v>
      </c>
      <c r="I304" s="1">
        <f t="shared" si="48"/>
        <v>3106.1313599870982</v>
      </c>
      <c r="J304" s="4">
        <v>50.381104913236854</v>
      </c>
      <c r="K304" s="7">
        <f t="shared" si="49"/>
        <v>3.5020579755654459E-2</v>
      </c>
      <c r="L304">
        <v>1438.614245245391</v>
      </c>
      <c r="M304" s="1">
        <f t="shared" si="50"/>
        <v>3.1407598918125945</v>
      </c>
    </row>
    <row r="305" spans="1:13" x14ac:dyDescent="0.3">
      <c r="A305" s="3">
        <v>44561</v>
      </c>
      <c r="B305" s="6">
        <v>4674.7727272727261</v>
      </c>
      <c r="C305" s="2">
        <f t="shared" si="51"/>
        <v>3.4621285582618455E-2</v>
      </c>
      <c r="D305" s="4">
        <v>15.099279320598148</v>
      </c>
      <c r="E305" s="2">
        <f t="shared" si="47"/>
        <v>3.2299493903754127E-3</v>
      </c>
      <c r="F305" s="1">
        <f t="shared" si="45"/>
        <v>4.3076211652408603E-2</v>
      </c>
      <c r="G305" s="2">
        <f t="shared" si="52"/>
        <v>2.8610275340144042E-3</v>
      </c>
      <c r="H305">
        <f>D305*4*(1+AVERAGE(G136:G305)*4)/(AVERAGE(C136:C305)*4-AVERAGE(G136:G305)*4)</f>
        <v>1423.6562683078289</v>
      </c>
      <c r="I305" s="1">
        <f t="shared" si="48"/>
        <v>3251.116458964897</v>
      </c>
      <c r="J305" s="4">
        <v>53.762500000000102</v>
      </c>
      <c r="K305" s="7">
        <f t="shared" si="49"/>
        <v>3.6973071961812529E-2</v>
      </c>
      <c r="L305">
        <v>1454.0988115763942</v>
      </c>
      <c r="M305" s="1">
        <f>B305/L305</f>
        <v>3.214893437815816</v>
      </c>
    </row>
    <row r="306" spans="1:13" x14ac:dyDescent="0.3">
      <c r="B306" s="6"/>
      <c r="D306" s="4"/>
    </row>
    <row r="307" spans="1:13" x14ac:dyDescent="0.3">
      <c r="B307" s="6"/>
      <c r="C307" s="5"/>
      <c r="G307" s="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3B46-3A91-4C3A-B475-97D8432894D6}">
  <dimension ref="A1"/>
  <sheetViews>
    <sheetView workbookViewId="0">
      <selection activeCell="A2" sqref="A2:A17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Palacios García</dc:creator>
  <cp:lastModifiedBy>Alejandro Palacios García</cp:lastModifiedBy>
  <dcterms:created xsi:type="dcterms:W3CDTF">2022-05-22T12:03:25Z</dcterms:created>
  <dcterms:modified xsi:type="dcterms:W3CDTF">2022-06-06T17:31:28Z</dcterms:modified>
</cp:coreProperties>
</file>