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_Studio\Project_Management\media\"/>
    </mc:Choice>
  </mc:AlternateContent>
  <xr:revisionPtr revIDLastSave="0" documentId="13_ncr:1_{2BCBD65A-6EB4-43B5-BD38-7A7EAB1EEE6A}" xr6:coauthVersionLast="47" xr6:coauthVersionMax="47" xr10:uidLastSave="{00000000-0000-0000-0000-000000000000}"/>
  <bookViews>
    <workbookView xWindow="28680" yWindow="-120" windowWidth="29040" windowHeight="15840" tabRatio="837" activeTab="9" xr2:uid="{92A2CAB5-C429-4F3C-B787-3294A076791A}"/>
  </bookViews>
  <sheets>
    <sheet name="PROJECTS" sheetId="3" r:id="rId1"/>
    <sheet name="SUBJECTS" sheetId="7" r:id="rId2"/>
    <sheet name="DOC_TYPE" sheetId="14" r:id="rId3"/>
    <sheet name="DOCUMENTS_NAME" sheetId="10" r:id="rId4"/>
    <sheet name="TYPE_SHEET" sheetId="13" r:id="rId5"/>
    <sheet name="FORMAT_PAGE" sheetId="15" r:id="rId6"/>
    <sheet name="STATUS" sheetId="11" r:id="rId7"/>
    <sheet name="ACTION" sheetId="12" r:id="rId8"/>
    <sheet name="EMPLOYEES" sheetId="6" r:id="rId9"/>
    <sheet name="COTATION_DOC" sheetId="4" r:id="rId10"/>
    <sheet name="COTATION_DOC (2)" sheetId="17" r:id="rId11"/>
    <sheet name="DOCUMENTS_LIST" sheetId="16" r:id="rId12"/>
    <sheet name="EMISSION" sheetId="5" r:id="rId13"/>
    <sheet name="CRITERION_DOC_NAME" sheetId="9" r:id="rId14"/>
  </sheets>
  <definedNames>
    <definedName name="_xlnm._FilterDatabase" localSheetId="7" hidden="1">ACTION!$A$1:$A$9</definedName>
    <definedName name="_xlnm._FilterDatabase" localSheetId="2" hidden="1">DOC_TYPE!$A$1:$A$12</definedName>
    <definedName name="_xlnm._FilterDatabase" localSheetId="3" hidden="1">DOCUMENTS_NAME!$A$1:$A$17</definedName>
    <definedName name="_xlnm._FilterDatabase" localSheetId="5" hidden="1">FORMAT_PAGE!$A$1:$A$8</definedName>
    <definedName name="_xlnm._FilterDatabase" localSheetId="6" hidden="1">STATUS!$A$1:$A$12</definedName>
    <definedName name="_xlnm._FilterDatabase" localSheetId="1" hidden="1">SUBJECTS!$A$1:$A$12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G3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" i="9"/>
  <c r="G2" i="9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" i="16"/>
</calcChain>
</file>

<file path=xl/sharedStrings.xml><?xml version="1.0" encoding="utf-8"?>
<sst xmlns="http://schemas.openxmlformats.org/spreadsheetml/2006/main" count="744" uniqueCount="167">
  <si>
    <t>DISCIPLINA</t>
  </si>
  <si>
    <t>PROJETO</t>
  </si>
  <si>
    <t>Projeto Porto Novo</t>
  </si>
  <si>
    <t>VERAVERTO SA</t>
  </si>
  <si>
    <t>.DOC / .PDF</t>
  </si>
  <si>
    <t>A4</t>
  </si>
  <si>
    <t>.XLS / .PDF</t>
  </si>
  <si>
    <t>.DWG / .PDF</t>
  </si>
  <si>
    <t>A0</t>
  </si>
  <si>
    <t>A1</t>
  </si>
  <si>
    <t>A3</t>
  </si>
  <si>
    <t>QT_FOLHA</t>
  </si>
  <si>
    <t>QT_DOC</t>
  </si>
  <si>
    <t>Memorial Descritivo</t>
  </si>
  <si>
    <t>TELECOM</t>
  </si>
  <si>
    <t>Critérios de Projeto</t>
  </si>
  <si>
    <t>Especificação Técnica</t>
  </si>
  <si>
    <t>Arranjo da Sala de Painéis</t>
  </si>
  <si>
    <t>Planta de Locação</t>
  </si>
  <si>
    <t>Planta de Encaminhamento de Cabos</t>
  </si>
  <si>
    <t>Diagrama Unifilar</t>
  </si>
  <si>
    <t>Diagrama de Interligação</t>
  </si>
  <si>
    <t>Detalhe Típico de Instalação</t>
  </si>
  <si>
    <t>Lista de Equipamentos</t>
  </si>
  <si>
    <t>Lista de Cabos</t>
  </si>
  <si>
    <t>Topologia do Sietema</t>
  </si>
  <si>
    <t>Lista de Materiais</t>
  </si>
  <si>
    <t>Folha de Dados</t>
  </si>
  <si>
    <t>Requisição de Materiais</t>
  </si>
  <si>
    <t>Planilha de Quantidades</t>
  </si>
  <si>
    <t>STATUS</t>
  </si>
  <si>
    <t>Fulano S. Dias</t>
  </si>
  <si>
    <t>Sicrano R. Cunha</t>
  </si>
  <si>
    <t>Beltrano A. Silva</t>
  </si>
  <si>
    <t>Em Elaboração</t>
  </si>
  <si>
    <t>Desenhista</t>
  </si>
  <si>
    <t>Engenheiro</t>
  </si>
  <si>
    <t>Projetista</t>
  </si>
  <si>
    <t>INSTALAÇÔES ELÉTRICAS</t>
  </si>
  <si>
    <t>CFTV</t>
  </si>
  <si>
    <t>SDAI</t>
  </si>
  <si>
    <t>MD</t>
  </si>
  <si>
    <t>CP</t>
  </si>
  <si>
    <t>ET</t>
  </si>
  <si>
    <t>FD</t>
  </si>
  <si>
    <t>DE</t>
  </si>
  <si>
    <t>LE</t>
  </si>
  <si>
    <t>LC</t>
  </si>
  <si>
    <t>LM</t>
  </si>
  <si>
    <t>RM</t>
  </si>
  <si>
    <t>PQ</t>
  </si>
  <si>
    <t>DG</t>
  </si>
  <si>
    <t>CONTROLE DE ACESSO</t>
  </si>
  <si>
    <t>EMISSOR</t>
  </si>
  <si>
    <t>Assistente de Documentação</t>
  </si>
  <si>
    <t>Seiquem M. Rodrigues</t>
  </si>
  <si>
    <t>-</t>
  </si>
  <si>
    <t>Em Verificação</t>
  </si>
  <si>
    <t>Em Aprovação</t>
  </si>
  <si>
    <t>Em Emissão</t>
  </si>
  <si>
    <t>Em Emitido</t>
  </si>
  <si>
    <t>Emitido</t>
  </si>
  <si>
    <t>Enviado Para Verificação</t>
  </si>
  <si>
    <t>Enviado Para Aprovação</t>
  </si>
  <si>
    <t>Enviado Para Emissão</t>
  </si>
  <si>
    <t>Rejeitada Verificação</t>
  </si>
  <si>
    <t>Rejeitada Aprovação</t>
  </si>
  <si>
    <t>Rejeitada Emissão</t>
  </si>
  <si>
    <t>DEVOLUÇÃO</t>
  </si>
  <si>
    <t>INICIADO</t>
  </si>
  <si>
    <t>Projeto Porto Segundo</t>
  </si>
  <si>
    <t>Minerva McGonagall</t>
  </si>
  <si>
    <t>Helena Ravenclaw</t>
  </si>
  <si>
    <t>Alastor Moody</t>
  </si>
  <si>
    <t>Mundungo Fletcher</t>
  </si>
  <si>
    <t>QT_HH</t>
  </si>
  <si>
    <t>CUSTO_DOC</t>
  </si>
  <si>
    <t>2020001</t>
  </si>
  <si>
    <t>2020454</t>
  </si>
  <si>
    <t>2020151</t>
  </si>
  <si>
    <t>2020676</t>
  </si>
  <si>
    <t>TIPO_FOLHA</t>
  </si>
  <si>
    <t>IMPEDIMENTA Ltda</t>
  </si>
  <si>
    <t>FORMAT</t>
  </si>
  <si>
    <t>ACTION</t>
  </si>
  <si>
    <t>.XLSX</t>
  </si>
  <si>
    <t>.PDF</t>
  </si>
  <si>
    <t>.DWG</t>
  </si>
  <si>
    <t>.DOC</t>
  </si>
  <si>
    <t>TUBULAÇÃO</t>
  </si>
  <si>
    <t>CIVIL</t>
  </si>
  <si>
    <t>MECÂNICA</t>
  </si>
  <si>
    <t>INSTRUMENTAÇÃO</t>
  </si>
  <si>
    <t>AUTOMÇÃO</t>
  </si>
  <si>
    <t>SISTEMA DE ALTA VOZ</t>
  </si>
  <si>
    <t>TELECOMUNICAÇÕES</t>
  </si>
  <si>
    <t>FINALIZADO</t>
  </si>
  <si>
    <t>CANCELADO</t>
  </si>
  <si>
    <t>TYPE_SHEET</t>
  </si>
  <si>
    <t>DOCUMENTS_LIST</t>
  </si>
  <si>
    <t>EMPLOYEE</t>
  </si>
  <si>
    <t>POSITION</t>
  </si>
  <si>
    <t>CONTRACT</t>
  </si>
  <si>
    <t>PROJECT_NAME</t>
  </si>
  <si>
    <t>COMPANY</t>
  </si>
  <si>
    <t>COMMENTS</t>
  </si>
  <si>
    <t>SUBJECTS_NAME</t>
  </si>
  <si>
    <t>DOC_TYPE</t>
  </si>
  <si>
    <t>FORMAT_PAGE</t>
  </si>
  <si>
    <t>DOCUMENTS_NAME</t>
  </si>
  <si>
    <t>SUBJECTS</t>
  </si>
  <si>
    <t>INSTALAÇÕES ELÉTRICAS</t>
  </si>
  <si>
    <t>DOCUMENTS_FULL_NAME</t>
  </si>
  <si>
    <t>Memorial Descritivo de Elétrica</t>
  </si>
  <si>
    <t>Critérios de Projeto de Elétrica</t>
  </si>
  <si>
    <t>Especificação Técnica de Elétrica</t>
  </si>
  <si>
    <t>Folha de Dados de Disjuntores Termolétrico</t>
  </si>
  <si>
    <t>Folha de Dados de Disjuntores DR</t>
  </si>
  <si>
    <t>Folha de Dados de Disjuntores DPS</t>
  </si>
  <si>
    <t>Topologia do Sietema Elétrico</t>
  </si>
  <si>
    <t>Arranjo da Sala de Painéis Elétricos</t>
  </si>
  <si>
    <t>Diagrama Unifilar de Elétrica</t>
  </si>
  <si>
    <t>Diagrama de Interligação de Elétrica</t>
  </si>
  <si>
    <t>Detalhe Típico de Instalação de Elétrica</t>
  </si>
  <si>
    <t>Lista de Equipamentos de Elétrica</t>
  </si>
  <si>
    <t>Lista de Cabos de Elétrica</t>
  </si>
  <si>
    <t>Lista de Materiais de Elétrica</t>
  </si>
  <si>
    <t>Requisição de Materiais de Elétrica</t>
  </si>
  <si>
    <t>Planilha de Quantidades de Elétrica</t>
  </si>
  <si>
    <t>DESIGNER</t>
  </si>
  <si>
    <t>APPROVING</t>
  </si>
  <si>
    <t>SURVEYOR</t>
  </si>
  <si>
    <t>DOC_NUMBER</t>
  </si>
  <si>
    <t>PPN-IE-1000-MD-001</t>
  </si>
  <si>
    <t>PPN-IE-1000-CP-001</t>
  </si>
  <si>
    <t>PPN-IE-1000-ET-001</t>
  </si>
  <si>
    <t>PPN-IE-1000-FD-001</t>
  </si>
  <si>
    <t>PPN-IE-1000-DG-001</t>
  </si>
  <si>
    <t>PPN-IE-1000-DE-001</t>
  </si>
  <si>
    <t>PPN-IE-1000-LE-001</t>
  </si>
  <si>
    <t>PPN-IE-1000-LC-001</t>
  </si>
  <si>
    <t>PPN-IE-1000-LM-001</t>
  </si>
  <si>
    <t>PPN-IE-1000-RM-001</t>
  </si>
  <si>
    <t>PPN-IE-1000-PQ-001</t>
  </si>
  <si>
    <t>SUBJECTS_COD</t>
  </si>
  <si>
    <t>AUT</t>
  </si>
  <si>
    <t>INS</t>
  </si>
  <si>
    <t>MEC</t>
  </si>
  <si>
    <t>TEL</t>
  </si>
  <si>
    <t>TUB</t>
  </si>
  <si>
    <t>CTV</t>
  </si>
  <si>
    <t>CVL</t>
  </si>
  <si>
    <t>CDA</t>
  </si>
  <si>
    <t>IE</t>
  </si>
  <si>
    <t>SDI</t>
  </si>
  <si>
    <t>SAV</t>
  </si>
  <si>
    <t>COD_PROJ</t>
  </si>
  <si>
    <t>PPN</t>
  </si>
  <si>
    <t>PPS</t>
  </si>
  <si>
    <t>Projeto Implantação do Sistema de SDAI</t>
  </si>
  <si>
    <t>Projeto Implantação dos istema de Elétrica e Automação do Porto Novo</t>
  </si>
  <si>
    <t>PREF_PROJ</t>
  </si>
  <si>
    <t>SEQ</t>
  </si>
  <si>
    <t>photo</t>
  </si>
  <si>
    <t>TIPO_FORMAT</t>
  </si>
  <si>
    <t>.DOCX</t>
  </si>
  <si>
    <t>Projeto Revitalização - Porto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</si>
</sst>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F3DB-5027-4BDE-BFB5-DA5C0F46C3FE}">
  <dimension ref="A1:E3"/>
  <sheetViews>
    <sheetView zoomScale="130" zoomScaleNormal="130" workbookViewId="0">
      <selection activeCell="D1" sqref="C1:D1"/>
    </sheetView>
  </sheetViews>
  <sheetFormatPr defaultColWidth="8.85546875" defaultRowHeight="15" x14ac:dyDescent="0.25"/>
  <cols>
    <col min="1" max="1" width="21.42578125" bestFit="1" customWidth="1"/>
    <col min="2" max="2" width="18.140625" bestFit="1" customWidth="1"/>
    <col min="3" max="3" width="10.7109375" bestFit="1" customWidth="1"/>
    <col min="4" max="4" width="10.28515625" bestFit="1" customWidth="1"/>
    <col min="5" max="5" width="65.5703125" bestFit="1" customWidth="1"/>
  </cols>
  <sheetData>
    <row r="1" spans="1:5" x14ac:dyDescent="0.25">
      <c r="A1" s="7" t="s">
        <v>103</v>
      </c>
      <c r="B1" s="7" t="s">
        <v>104</v>
      </c>
      <c r="C1" s="7" t="s">
        <v>161</v>
      </c>
      <c r="D1" s="7" t="s">
        <v>156</v>
      </c>
      <c r="E1" s="7" t="s">
        <v>105</v>
      </c>
    </row>
    <row r="2" spans="1:5" x14ac:dyDescent="0.25">
      <c r="A2" t="s">
        <v>2</v>
      </c>
      <c r="B2" t="s">
        <v>3</v>
      </c>
      <c r="C2" t="s">
        <v>157</v>
      </c>
      <c r="D2">
        <v>10001</v>
      </c>
      <c r="E2" t="s">
        <v>160</v>
      </c>
    </row>
    <row r="3" spans="1:5" x14ac:dyDescent="0.25">
      <c r="A3" t="s">
        <v>70</v>
      </c>
      <c r="B3" t="s">
        <v>82</v>
      </c>
      <c r="C3" t="s">
        <v>158</v>
      </c>
      <c r="D3">
        <v>50300</v>
      </c>
      <c r="E3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C1FF-7632-4978-825F-95FACA9778B1}">
  <dimension ref="A1:I7"/>
  <sheetViews>
    <sheetView tabSelected="1" zoomScale="130" zoomScaleNormal="130" workbookViewId="0">
      <selection activeCell="C14" sqref="C14"/>
    </sheetView>
  </sheetViews>
  <sheetFormatPr defaultColWidth="8.85546875" defaultRowHeight="15" x14ac:dyDescent="0.25"/>
  <cols>
    <col min="1" max="1" width="31.85546875" bestFit="1" customWidth="1"/>
    <col min="2" max="2" width="18" bestFit="1" customWidth="1"/>
    <col min="3" max="3" width="23" bestFit="1" customWidth="1"/>
    <col min="4" max="4" width="12" bestFit="1" customWidth="1"/>
    <col min="5" max="5" width="13.85546875" bestFit="1" customWidth="1"/>
    <col min="6" max="6" width="10.28515625" bestFit="1" customWidth="1"/>
    <col min="7" max="7" width="8.28515625" bestFit="1" customWidth="1"/>
    <col min="8" max="8" width="7" bestFit="1" customWidth="1"/>
    <col min="9" max="9" width="12.7109375" bestFit="1" customWidth="1"/>
  </cols>
  <sheetData>
    <row r="1" spans="1:9" x14ac:dyDescent="0.25">
      <c r="A1" s="2" t="s">
        <v>1</v>
      </c>
      <c r="B1" s="2" t="s">
        <v>0</v>
      </c>
      <c r="C1" s="2" t="s">
        <v>109</v>
      </c>
      <c r="D1" s="2" t="s">
        <v>81</v>
      </c>
      <c r="E1" s="2" t="s">
        <v>164</v>
      </c>
      <c r="F1" s="7" t="s">
        <v>11</v>
      </c>
      <c r="G1" s="7" t="s">
        <v>12</v>
      </c>
      <c r="H1" s="7" t="s">
        <v>75</v>
      </c>
      <c r="I1" s="7" t="s">
        <v>76</v>
      </c>
    </row>
    <row r="2" spans="1:9" x14ac:dyDescent="0.25">
      <c r="A2" t="s">
        <v>166</v>
      </c>
      <c r="B2" t="s">
        <v>92</v>
      </c>
      <c r="C2" t="s">
        <v>13</v>
      </c>
      <c r="D2" t="s">
        <v>5</v>
      </c>
      <c r="E2" t="s">
        <v>165</v>
      </c>
      <c r="F2">
        <v>30</v>
      </c>
      <c r="G2">
        <v>1</v>
      </c>
      <c r="H2">
        <v>30</v>
      </c>
      <c r="I2" s="1">
        <v>3000</v>
      </c>
    </row>
    <row r="3" spans="1:9" x14ac:dyDescent="0.25">
      <c r="A3" t="s">
        <v>166</v>
      </c>
      <c r="B3" t="s">
        <v>92</v>
      </c>
      <c r="C3" t="s">
        <v>15</v>
      </c>
      <c r="D3" t="s">
        <v>5</v>
      </c>
      <c r="E3" t="s">
        <v>165</v>
      </c>
      <c r="F3">
        <v>30</v>
      </c>
      <c r="G3">
        <v>1</v>
      </c>
      <c r="H3">
        <v>30</v>
      </c>
      <c r="I3" s="1">
        <v>3000</v>
      </c>
    </row>
    <row r="4" spans="1:9" x14ac:dyDescent="0.25">
      <c r="A4" t="s">
        <v>166</v>
      </c>
      <c r="B4" t="s">
        <v>92</v>
      </c>
      <c r="C4" t="s">
        <v>16</v>
      </c>
      <c r="D4" t="s">
        <v>5</v>
      </c>
      <c r="E4" t="s">
        <v>165</v>
      </c>
      <c r="F4">
        <v>10</v>
      </c>
      <c r="G4">
        <v>1</v>
      </c>
      <c r="H4">
        <v>30</v>
      </c>
      <c r="I4" s="1">
        <v>1000</v>
      </c>
    </row>
    <row r="5" spans="1:9" x14ac:dyDescent="0.25">
      <c r="A5" t="s">
        <v>166</v>
      </c>
      <c r="B5" t="s">
        <v>92</v>
      </c>
      <c r="C5" t="s">
        <v>27</v>
      </c>
      <c r="D5" t="s">
        <v>5</v>
      </c>
      <c r="E5" t="s">
        <v>165</v>
      </c>
      <c r="F5">
        <v>5</v>
      </c>
      <c r="G5">
        <v>5</v>
      </c>
      <c r="H5">
        <v>25</v>
      </c>
      <c r="I5" s="1">
        <v>2500</v>
      </c>
    </row>
    <row r="6" spans="1:9" x14ac:dyDescent="0.25">
      <c r="A6" t="s">
        <v>166</v>
      </c>
      <c r="B6" t="s">
        <v>92</v>
      </c>
      <c r="C6" t="s">
        <v>25</v>
      </c>
      <c r="D6" t="s">
        <v>9</v>
      </c>
      <c r="E6" t="s">
        <v>87</v>
      </c>
      <c r="F6">
        <v>1</v>
      </c>
      <c r="G6">
        <v>1</v>
      </c>
      <c r="H6">
        <v>8</v>
      </c>
      <c r="I6" s="1">
        <v>100</v>
      </c>
    </row>
    <row r="7" spans="1:9" x14ac:dyDescent="0.25">
      <c r="A7" t="s">
        <v>166</v>
      </c>
      <c r="B7" t="s">
        <v>92</v>
      </c>
      <c r="C7" t="s">
        <v>18</v>
      </c>
      <c r="D7" t="s">
        <v>8</v>
      </c>
      <c r="E7" t="s">
        <v>87</v>
      </c>
      <c r="F7">
        <v>1</v>
      </c>
      <c r="G7">
        <v>2</v>
      </c>
      <c r="H7">
        <v>16</v>
      </c>
      <c r="I7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3F3D-4BA7-4AD1-982B-F4576FD842A7}">
  <dimension ref="A1:I33"/>
  <sheetViews>
    <sheetView zoomScale="130" zoomScaleNormal="130" workbookViewId="0">
      <selection activeCell="K27" sqref="K27"/>
    </sheetView>
  </sheetViews>
  <sheetFormatPr defaultColWidth="8.85546875" defaultRowHeight="15" x14ac:dyDescent="0.25"/>
  <cols>
    <col min="1" max="1" width="18.28515625" bestFit="1" customWidth="1"/>
    <col min="2" max="2" width="10.85546875" bestFit="1" customWidth="1"/>
    <col min="3" max="3" width="23" bestFit="1" customWidth="1"/>
    <col min="4" max="4" width="12" bestFit="1" customWidth="1"/>
    <col min="5" max="5" width="13.85546875" bestFit="1" customWidth="1"/>
    <col min="6" max="6" width="10.28515625" bestFit="1" customWidth="1"/>
    <col min="7" max="7" width="8.28515625" bestFit="1" customWidth="1"/>
    <col min="8" max="8" width="7" bestFit="1" customWidth="1"/>
    <col min="9" max="9" width="12.7109375" bestFit="1" customWidth="1"/>
  </cols>
  <sheetData>
    <row r="1" spans="1:9" x14ac:dyDescent="0.25">
      <c r="A1" s="2" t="s">
        <v>1</v>
      </c>
      <c r="B1" s="2" t="s">
        <v>0</v>
      </c>
      <c r="C1" s="2" t="s">
        <v>109</v>
      </c>
      <c r="D1" s="2" t="s">
        <v>81</v>
      </c>
      <c r="E1" s="2" t="s">
        <v>164</v>
      </c>
      <c r="F1" s="7" t="s">
        <v>11</v>
      </c>
      <c r="G1" s="7" t="s">
        <v>12</v>
      </c>
      <c r="H1" s="7" t="s">
        <v>75</v>
      </c>
      <c r="I1" s="7" t="s">
        <v>76</v>
      </c>
    </row>
    <row r="2" spans="1:9" x14ac:dyDescent="0.25">
      <c r="A2" t="s">
        <v>2</v>
      </c>
      <c r="B2" t="s">
        <v>14</v>
      </c>
      <c r="C2" t="s">
        <v>13</v>
      </c>
      <c r="D2" t="s">
        <v>5</v>
      </c>
      <c r="E2" t="s">
        <v>165</v>
      </c>
      <c r="F2">
        <v>30</v>
      </c>
      <c r="G2">
        <v>1</v>
      </c>
      <c r="H2">
        <v>30</v>
      </c>
      <c r="I2" s="1">
        <v>3000</v>
      </c>
    </row>
    <row r="3" spans="1:9" x14ac:dyDescent="0.25">
      <c r="A3" t="s">
        <v>2</v>
      </c>
      <c r="B3" t="s">
        <v>14</v>
      </c>
      <c r="C3" t="s">
        <v>15</v>
      </c>
      <c r="D3" t="s">
        <v>5</v>
      </c>
      <c r="E3" t="s">
        <v>165</v>
      </c>
      <c r="F3">
        <v>30</v>
      </c>
      <c r="G3">
        <v>1</v>
      </c>
      <c r="H3">
        <v>30</v>
      </c>
      <c r="I3" s="1">
        <v>3000</v>
      </c>
    </row>
    <row r="4" spans="1:9" x14ac:dyDescent="0.25">
      <c r="A4" t="s">
        <v>2</v>
      </c>
      <c r="B4" t="s">
        <v>14</v>
      </c>
      <c r="C4" t="s">
        <v>16</v>
      </c>
      <c r="D4" t="s">
        <v>5</v>
      </c>
      <c r="E4" t="s">
        <v>165</v>
      </c>
      <c r="F4">
        <v>10</v>
      </c>
      <c r="G4">
        <v>1</v>
      </c>
      <c r="H4">
        <v>30</v>
      </c>
      <c r="I4" s="1">
        <v>1000</v>
      </c>
    </row>
    <row r="5" spans="1:9" x14ac:dyDescent="0.25">
      <c r="A5" t="s">
        <v>2</v>
      </c>
      <c r="B5" t="s">
        <v>14</v>
      </c>
      <c r="C5" t="s">
        <v>27</v>
      </c>
      <c r="D5" t="s">
        <v>5</v>
      </c>
      <c r="E5" t="s">
        <v>165</v>
      </c>
      <c r="F5">
        <v>5</v>
      </c>
      <c r="G5">
        <v>5</v>
      </c>
      <c r="H5">
        <v>25</v>
      </c>
      <c r="I5" s="1">
        <v>2500</v>
      </c>
    </row>
    <row r="6" spans="1:9" x14ac:dyDescent="0.25">
      <c r="A6" t="s">
        <v>2</v>
      </c>
      <c r="B6" t="s">
        <v>14</v>
      </c>
      <c r="C6" t="s">
        <v>25</v>
      </c>
      <c r="D6" t="s">
        <v>8</v>
      </c>
      <c r="E6" t="s">
        <v>87</v>
      </c>
      <c r="F6">
        <v>1</v>
      </c>
      <c r="G6">
        <v>1</v>
      </c>
      <c r="H6">
        <v>8</v>
      </c>
      <c r="I6" s="1">
        <v>100</v>
      </c>
    </row>
    <row r="7" spans="1:9" x14ac:dyDescent="0.25">
      <c r="A7" t="s">
        <v>2</v>
      </c>
      <c r="B7" t="s">
        <v>14</v>
      </c>
      <c r="C7" t="s">
        <v>18</v>
      </c>
      <c r="D7" t="s">
        <v>9</v>
      </c>
      <c r="E7" t="s">
        <v>9</v>
      </c>
      <c r="F7">
        <v>1</v>
      </c>
      <c r="G7">
        <v>1</v>
      </c>
      <c r="H7">
        <v>16</v>
      </c>
      <c r="I7" s="1">
        <v>100</v>
      </c>
    </row>
    <row r="8" spans="1:9" x14ac:dyDescent="0.25">
      <c r="A8" t="s">
        <v>2</v>
      </c>
      <c r="B8" t="s">
        <v>14</v>
      </c>
      <c r="C8" t="s">
        <v>18</v>
      </c>
      <c r="D8" t="s">
        <v>9</v>
      </c>
      <c r="E8" t="s">
        <v>9</v>
      </c>
      <c r="F8">
        <v>1</v>
      </c>
      <c r="G8">
        <v>4</v>
      </c>
      <c r="H8">
        <v>8</v>
      </c>
      <c r="I8" s="1">
        <v>400</v>
      </c>
    </row>
    <row r="9" spans="1:9" x14ac:dyDescent="0.25">
      <c r="A9" t="s">
        <v>2</v>
      </c>
      <c r="B9" t="s">
        <v>14</v>
      </c>
      <c r="C9" t="s">
        <v>25</v>
      </c>
      <c r="D9" t="s">
        <v>9</v>
      </c>
      <c r="E9" t="s">
        <v>9</v>
      </c>
      <c r="F9">
        <v>1</v>
      </c>
      <c r="G9">
        <v>6</v>
      </c>
      <c r="H9">
        <v>10</v>
      </c>
      <c r="I9" s="1">
        <v>600</v>
      </c>
    </row>
    <row r="10" spans="1:9" x14ac:dyDescent="0.25">
      <c r="A10" t="s">
        <v>2</v>
      </c>
      <c r="B10" t="s">
        <v>14</v>
      </c>
      <c r="C10" t="s">
        <v>25</v>
      </c>
      <c r="D10" t="s">
        <v>9</v>
      </c>
      <c r="E10" t="s">
        <v>9</v>
      </c>
      <c r="F10">
        <v>15</v>
      </c>
      <c r="G10">
        <v>1</v>
      </c>
      <c r="H10">
        <v>16</v>
      </c>
      <c r="I10" s="1">
        <v>1500</v>
      </c>
    </row>
    <row r="11" spans="1:9" x14ac:dyDescent="0.25">
      <c r="A11" t="s">
        <v>2</v>
      </c>
      <c r="B11" t="s">
        <v>14</v>
      </c>
      <c r="C11" t="s">
        <v>25</v>
      </c>
      <c r="D11" t="s">
        <v>9</v>
      </c>
      <c r="E11" t="s">
        <v>9</v>
      </c>
      <c r="F11">
        <v>15</v>
      </c>
      <c r="G11">
        <v>1</v>
      </c>
      <c r="H11">
        <v>20</v>
      </c>
      <c r="I11" s="1">
        <v>1500</v>
      </c>
    </row>
    <row r="12" spans="1:9" x14ac:dyDescent="0.25">
      <c r="A12" t="s">
        <v>2</v>
      </c>
      <c r="B12" t="s">
        <v>14</v>
      </c>
      <c r="C12" t="s">
        <v>18</v>
      </c>
      <c r="D12" t="s">
        <v>10</v>
      </c>
      <c r="E12" t="s">
        <v>10</v>
      </c>
      <c r="F12">
        <v>10</v>
      </c>
      <c r="G12">
        <v>1</v>
      </c>
      <c r="H12">
        <v>20</v>
      </c>
      <c r="I12" s="1">
        <v>1000</v>
      </c>
    </row>
    <row r="13" spans="1:9" x14ac:dyDescent="0.25">
      <c r="A13" t="s">
        <v>2</v>
      </c>
      <c r="B13" t="s">
        <v>14</v>
      </c>
      <c r="C13" t="s">
        <v>23</v>
      </c>
      <c r="D13" t="s">
        <v>5</v>
      </c>
      <c r="E13" t="s">
        <v>5</v>
      </c>
      <c r="F13">
        <v>8</v>
      </c>
      <c r="G13">
        <v>1</v>
      </c>
      <c r="H13">
        <v>15</v>
      </c>
      <c r="I13" s="1">
        <v>800</v>
      </c>
    </row>
    <row r="14" spans="1:9" x14ac:dyDescent="0.25">
      <c r="A14" t="s">
        <v>2</v>
      </c>
      <c r="B14" t="s">
        <v>14</v>
      </c>
      <c r="C14" t="s">
        <v>24</v>
      </c>
      <c r="D14" t="s">
        <v>5</v>
      </c>
      <c r="E14" t="s">
        <v>5</v>
      </c>
      <c r="F14">
        <v>8</v>
      </c>
      <c r="G14">
        <v>1</v>
      </c>
      <c r="H14">
        <v>15</v>
      </c>
      <c r="I14" s="1">
        <v>800</v>
      </c>
    </row>
    <row r="15" spans="1:9" x14ac:dyDescent="0.25">
      <c r="A15" t="s">
        <v>2</v>
      </c>
      <c r="B15" t="s">
        <v>14</v>
      </c>
      <c r="C15" t="s">
        <v>26</v>
      </c>
      <c r="D15" t="s">
        <v>5</v>
      </c>
      <c r="E15" t="s">
        <v>5</v>
      </c>
      <c r="F15">
        <v>8</v>
      </c>
      <c r="G15">
        <v>1</v>
      </c>
      <c r="H15">
        <v>15</v>
      </c>
      <c r="I15" s="1">
        <v>800</v>
      </c>
    </row>
    <row r="16" spans="1:9" x14ac:dyDescent="0.25">
      <c r="A16" t="s">
        <v>2</v>
      </c>
      <c r="B16" t="s">
        <v>14</v>
      </c>
      <c r="C16" t="s">
        <v>28</v>
      </c>
      <c r="D16" t="s">
        <v>5</v>
      </c>
      <c r="E16" t="s">
        <v>5</v>
      </c>
      <c r="F16">
        <v>8</v>
      </c>
      <c r="G16">
        <v>1</v>
      </c>
      <c r="H16">
        <v>15</v>
      </c>
      <c r="I16" s="1">
        <v>800</v>
      </c>
    </row>
    <row r="17" spans="1:9" x14ac:dyDescent="0.25">
      <c r="A17" t="s">
        <v>2</v>
      </c>
      <c r="B17" t="s">
        <v>14</v>
      </c>
      <c r="C17" t="s">
        <v>29</v>
      </c>
      <c r="D17" t="s">
        <v>5</v>
      </c>
      <c r="E17" t="s">
        <v>5</v>
      </c>
      <c r="F17">
        <v>8</v>
      </c>
      <c r="G17">
        <v>1</v>
      </c>
      <c r="H17">
        <v>15</v>
      </c>
      <c r="I17" s="1">
        <v>800</v>
      </c>
    </row>
    <row r="18" spans="1:9" x14ac:dyDescent="0.25">
      <c r="A18" t="s">
        <v>2</v>
      </c>
      <c r="B18" t="s">
        <v>39</v>
      </c>
      <c r="C18" t="s">
        <v>13</v>
      </c>
      <c r="D18" t="s">
        <v>5</v>
      </c>
      <c r="E18" t="s">
        <v>5</v>
      </c>
      <c r="F18">
        <v>30</v>
      </c>
      <c r="G18">
        <v>1</v>
      </c>
      <c r="H18">
        <v>30</v>
      </c>
      <c r="I18" s="1">
        <v>3000</v>
      </c>
    </row>
    <row r="19" spans="1:9" x14ac:dyDescent="0.25">
      <c r="A19" t="s">
        <v>2</v>
      </c>
      <c r="B19" t="s">
        <v>39</v>
      </c>
      <c r="C19" t="s">
        <v>15</v>
      </c>
      <c r="D19" t="s">
        <v>5</v>
      </c>
      <c r="E19" t="s">
        <v>5</v>
      </c>
      <c r="F19">
        <v>30</v>
      </c>
      <c r="G19">
        <v>1</v>
      </c>
      <c r="H19">
        <v>30</v>
      </c>
      <c r="I19" s="1">
        <v>3000</v>
      </c>
    </row>
    <row r="20" spans="1:9" x14ac:dyDescent="0.25">
      <c r="A20" t="s">
        <v>2</v>
      </c>
      <c r="B20" t="s">
        <v>39</v>
      </c>
      <c r="C20" t="s">
        <v>16</v>
      </c>
      <c r="D20" t="s">
        <v>5</v>
      </c>
      <c r="E20" t="s">
        <v>5</v>
      </c>
      <c r="F20">
        <v>10</v>
      </c>
      <c r="G20">
        <v>1</v>
      </c>
      <c r="H20">
        <v>30</v>
      </c>
      <c r="I20" s="1">
        <v>1000</v>
      </c>
    </row>
    <row r="21" spans="1:9" x14ac:dyDescent="0.25">
      <c r="A21" t="s">
        <v>2</v>
      </c>
      <c r="B21" t="s">
        <v>39</v>
      </c>
      <c r="C21" t="s">
        <v>27</v>
      </c>
      <c r="D21" t="s">
        <v>5</v>
      </c>
      <c r="E21" t="s">
        <v>5</v>
      </c>
      <c r="F21">
        <v>5</v>
      </c>
      <c r="G21">
        <v>5</v>
      </c>
      <c r="H21">
        <v>25</v>
      </c>
      <c r="I21" s="1">
        <v>2500</v>
      </c>
    </row>
    <row r="22" spans="1:9" x14ac:dyDescent="0.25">
      <c r="A22" t="s">
        <v>2</v>
      </c>
      <c r="B22" t="s">
        <v>39</v>
      </c>
      <c r="C22" t="s">
        <v>25</v>
      </c>
      <c r="D22" t="s">
        <v>8</v>
      </c>
      <c r="E22" t="s">
        <v>8</v>
      </c>
      <c r="F22">
        <v>1</v>
      </c>
      <c r="G22">
        <v>1</v>
      </c>
      <c r="H22">
        <v>8</v>
      </c>
      <c r="I22" s="1">
        <v>100</v>
      </c>
    </row>
    <row r="23" spans="1:9" x14ac:dyDescent="0.25">
      <c r="A23" t="s">
        <v>2</v>
      </c>
      <c r="B23" t="s">
        <v>39</v>
      </c>
      <c r="C23" t="s">
        <v>18</v>
      </c>
      <c r="D23" t="s">
        <v>9</v>
      </c>
      <c r="E23" t="s">
        <v>9</v>
      </c>
      <c r="F23">
        <v>1</v>
      </c>
      <c r="G23">
        <v>1</v>
      </c>
      <c r="H23">
        <v>16</v>
      </c>
      <c r="I23" s="1">
        <v>100</v>
      </c>
    </row>
    <row r="24" spans="1:9" x14ac:dyDescent="0.25">
      <c r="A24" t="s">
        <v>2</v>
      </c>
      <c r="B24" t="s">
        <v>39</v>
      </c>
      <c r="C24" t="s">
        <v>18</v>
      </c>
      <c r="D24" t="s">
        <v>9</v>
      </c>
      <c r="E24" t="s">
        <v>9</v>
      </c>
      <c r="F24">
        <v>1</v>
      </c>
      <c r="G24">
        <v>4</v>
      </c>
      <c r="H24">
        <v>8</v>
      </c>
      <c r="I24" s="1">
        <v>400</v>
      </c>
    </row>
    <row r="25" spans="1:9" x14ac:dyDescent="0.25">
      <c r="A25" t="s">
        <v>2</v>
      </c>
      <c r="B25" t="s">
        <v>39</v>
      </c>
      <c r="C25" t="s">
        <v>25</v>
      </c>
      <c r="D25" t="s">
        <v>9</v>
      </c>
      <c r="E25" t="s">
        <v>9</v>
      </c>
      <c r="F25">
        <v>1</v>
      </c>
      <c r="G25">
        <v>6</v>
      </c>
      <c r="H25">
        <v>10</v>
      </c>
      <c r="I25" s="1">
        <v>600</v>
      </c>
    </row>
    <row r="26" spans="1:9" x14ac:dyDescent="0.25">
      <c r="A26" t="s">
        <v>2</v>
      </c>
      <c r="B26" t="s">
        <v>39</v>
      </c>
      <c r="C26" t="s">
        <v>25</v>
      </c>
      <c r="D26" t="s">
        <v>9</v>
      </c>
      <c r="E26" t="s">
        <v>9</v>
      </c>
      <c r="F26">
        <v>15</v>
      </c>
      <c r="G26">
        <v>1</v>
      </c>
      <c r="H26">
        <v>16</v>
      </c>
      <c r="I26" s="1">
        <v>1500</v>
      </c>
    </row>
    <row r="27" spans="1:9" x14ac:dyDescent="0.25">
      <c r="A27" t="s">
        <v>2</v>
      </c>
      <c r="B27" t="s">
        <v>39</v>
      </c>
      <c r="C27" t="s">
        <v>25</v>
      </c>
      <c r="D27" t="s">
        <v>9</v>
      </c>
      <c r="E27" t="s">
        <v>9</v>
      </c>
      <c r="F27">
        <v>15</v>
      </c>
      <c r="G27">
        <v>1</v>
      </c>
      <c r="H27">
        <v>20</v>
      </c>
      <c r="I27" s="1">
        <v>1500</v>
      </c>
    </row>
    <row r="28" spans="1:9" x14ac:dyDescent="0.25">
      <c r="A28" t="s">
        <v>2</v>
      </c>
      <c r="B28" t="s">
        <v>39</v>
      </c>
      <c r="C28" t="s">
        <v>18</v>
      </c>
      <c r="D28" t="s">
        <v>10</v>
      </c>
      <c r="E28" t="s">
        <v>10</v>
      </c>
      <c r="F28">
        <v>10</v>
      </c>
      <c r="G28">
        <v>1</v>
      </c>
      <c r="H28">
        <v>20</v>
      </c>
      <c r="I28" s="1">
        <v>1000</v>
      </c>
    </row>
    <row r="29" spans="1:9" x14ac:dyDescent="0.25">
      <c r="A29" t="s">
        <v>2</v>
      </c>
      <c r="B29" t="s">
        <v>39</v>
      </c>
      <c r="C29" t="s">
        <v>23</v>
      </c>
      <c r="D29" t="s">
        <v>5</v>
      </c>
      <c r="E29" t="s">
        <v>5</v>
      </c>
      <c r="F29">
        <v>8</v>
      </c>
      <c r="G29">
        <v>1</v>
      </c>
      <c r="H29">
        <v>15</v>
      </c>
      <c r="I29" s="1">
        <v>800</v>
      </c>
    </row>
    <row r="30" spans="1:9" x14ac:dyDescent="0.25">
      <c r="A30" t="s">
        <v>2</v>
      </c>
      <c r="B30" t="s">
        <v>39</v>
      </c>
      <c r="C30" t="s">
        <v>24</v>
      </c>
      <c r="D30" t="s">
        <v>5</v>
      </c>
      <c r="E30" t="s">
        <v>5</v>
      </c>
      <c r="F30">
        <v>8</v>
      </c>
      <c r="G30">
        <v>1</v>
      </c>
      <c r="H30">
        <v>15</v>
      </c>
      <c r="I30" s="1">
        <v>800</v>
      </c>
    </row>
    <row r="31" spans="1:9" x14ac:dyDescent="0.25">
      <c r="A31" t="s">
        <v>2</v>
      </c>
      <c r="B31" t="s">
        <v>39</v>
      </c>
      <c r="C31" t="s">
        <v>26</v>
      </c>
      <c r="D31" t="s">
        <v>5</v>
      </c>
      <c r="E31" t="s">
        <v>5</v>
      </c>
      <c r="F31">
        <v>8</v>
      </c>
      <c r="G31">
        <v>1</v>
      </c>
      <c r="H31">
        <v>15</v>
      </c>
      <c r="I31" s="1">
        <v>800</v>
      </c>
    </row>
    <row r="32" spans="1:9" x14ac:dyDescent="0.25">
      <c r="A32" t="s">
        <v>2</v>
      </c>
      <c r="B32" t="s">
        <v>39</v>
      </c>
      <c r="C32" t="s">
        <v>28</v>
      </c>
      <c r="D32" t="s">
        <v>5</v>
      </c>
      <c r="E32" t="s">
        <v>5</v>
      </c>
      <c r="F32">
        <v>8</v>
      </c>
      <c r="G32">
        <v>1</v>
      </c>
      <c r="H32">
        <v>15</v>
      </c>
      <c r="I32" s="1">
        <v>800</v>
      </c>
    </row>
    <row r="33" spans="1:9" x14ac:dyDescent="0.25">
      <c r="A33" t="s">
        <v>2</v>
      </c>
      <c r="B33" t="s">
        <v>39</v>
      </c>
      <c r="C33" t="s">
        <v>29</v>
      </c>
      <c r="D33" t="s">
        <v>5</v>
      </c>
      <c r="E33" t="s">
        <v>5</v>
      </c>
      <c r="F33">
        <v>8</v>
      </c>
      <c r="G33">
        <v>1</v>
      </c>
      <c r="H33">
        <v>15</v>
      </c>
      <c r="I33" s="1">
        <v>800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3E43-F931-4E18-866B-6DF613E1A198}">
  <dimension ref="A1:H19"/>
  <sheetViews>
    <sheetView zoomScale="130" zoomScaleNormal="130" workbookViewId="0">
      <selection activeCell="B1" sqref="A1:B1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34.42578125" bestFit="1" customWidth="1"/>
    <col min="4" max="4" width="15" style="6" bestFit="1" customWidth="1"/>
    <col min="5" max="5" width="40.5703125" style="6" bestFit="1" customWidth="1"/>
    <col min="6" max="6" width="14.42578125" style="6" bestFit="1" customWidth="1"/>
    <col min="7" max="7" width="11.7109375" style="6" bestFit="1" customWidth="1"/>
  </cols>
  <sheetData>
    <row r="1" spans="1:8" x14ac:dyDescent="0.25">
      <c r="A1" s="2" t="s">
        <v>103</v>
      </c>
      <c r="B1" s="2" t="s">
        <v>110</v>
      </c>
      <c r="C1" s="2" t="s">
        <v>109</v>
      </c>
      <c r="D1" s="2" t="s">
        <v>107</v>
      </c>
      <c r="E1" s="7" t="s">
        <v>112</v>
      </c>
      <c r="F1" s="2" t="s">
        <v>108</v>
      </c>
      <c r="G1" s="2" t="s">
        <v>98</v>
      </c>
    </row>
    <row r="2" spans="1:8" x14ac:dyDescent="0.25">
      <c r="A2" t="s">
        <v>2</v>
      </c>
      <c r="B2" t="s">
        <v>111</v>
      </c>
      <c r="C2" t="s">
        <v>13</v>
      </c>
      <c r="D2" t="s">
        <v>41</v>
      </c>
      <c r="E2" t="s">
        <v>113</v>
      </c>
      <c r="F2" t="s">
        <v>5</v>
      </c>
      <c r="G2" t="s">
        <v>4</v>
      </c>
      <c r="H2" t="str">
        <f>C2</f>
        <v>Memorial Descritivo</v>
      </c>
    </row>
    <row r="3" spans="1:8" x14ac:dyDescent="0.25">
      <c r="A3" t="s">
        <v>2</v>
      </c>
      <c r="B3" t="s">
        <v>111</v>
      </c>
      <c r="C3" t="s">
        <v>15</v>
      </c>
      <c r="D3" t="s">
        <v>42</v>
      </c>
      <c r="E3" t="s">
        <v>114</v>
      </c>
      <c r="F3" t="s">
        <v>5</v>
      </c>
      <c r="G3" t="s">
        <v>4</v>
      </c>
      <c r="H3" t="str">
        <f t="shared" ref="H3:H19" si="0">C3</f>
        <v>Critérios de Projeto</v>
      </c>
    </row>
    <row r="4" spans="1:8" x14ac:dyDescent="0.25">
      <c r="A4" t="s">
        <v>2</v>
      </c>
      <c r="B4" t="s">
        <v>111</v>
      </c>
      <c r="C4" t="s">
        <v>16</v>
      </c>
      <c r="D4" t="s">
        <v>43</v>
      </c>
      <c r="E4" t="s">
        <v>115</v>
      </c>
      <c r="F4" t="s">
        <v>5</v>
      </c>
      <c r="G4" t="s">
        <v>4</v>
      </c>
      <c r="H4" t="str">
        <f t="shared" si="0"/>
        <v>Especificação Técnica</v>
      </c>
    </row>
    <row r="5" spans="1:8" x14ac:dyDescent="0.25">
      <c r="A5" t="s">
        <v>2</v>
      </c>
      <c r="B5" t="s">
        <v>111</v>
      </c>
      <c r="C5" t="s">
        <v>27</v>
      </c>
      <c r="D5" t="s">
        <v>44</v>
      </c>
      <c r="E5" t="s">
        <v>116</v>
      </c>
      <c r="F5" t="s">
        <v>5</v>
      </c>
      <c r="G5" t="s">
        <v>6</v>
      </c>
      <c r="H5" t="str">
        <f t="shared" si="0"/>
        <v>Folha de Dados</v>
      </c>
    </row>
    <row r="6" spans="1:8" x14ac:dyDescent="0.25">
      <c r="A6" t="s">
        <v>2</v>
      </c>
      <c r="B6" t="s">
        <v>111</v>
      </c>
      <c r="C6" t="s">
        <v>27</v>
      </c>
      <c r="D6" t="s">
        <v>44</v>
      </c>
      <c r="E6" t="s">
        <v>117</v>
      </c>
      <c r="F6" t="s">
        <v>5</v>
      </c>
      <c r="G6" t="s">
        <v>6</v>
      </c>
      <c r="H6" t="str">
        <f t="shared" si="0"/>
        <v>Folha de Dados</v>
      </c>
    </row>
    <row r="7" spans="1:8" x14ac:dyDescent="0.25">
      <c r="A7" t="s">
        <v>2</v>
      </c>
      <c r="B7" t="s">
        <v>111</v>
      </c>
      <c r="C7" t="s">
        <v>27</v>
      </c>
      <c r="D7" t="s">
        <v>44</v>
      </c>
      <c r="E7" t="s">
        <v>118</v>
      </c>
      <c r="F7" t="s">
        <v>5</v>
      </c>
      <c r="G7" t="s">
        <v>6</v>
      </c>
      <c r="H7" t="str">
        <f t="shared" si="0"/>
        <v>Folha de Dados</v>
      </c>
    </row>
    <row r="8" spans="1:8" x14ac:dyDescent="0.25">
      <c r="A8" t="s">
        <v>2</v>
      </c>
      <c r="B8" t="s">
        <v>111</v>
      </c>
      <c r="C8" t="s">
        <v>25</v>
      </c>
      <c r="D8" t="s">
        <v>51</v>
      </c>
      <c r="E8" t="s">
        <v>119</v>
      </c>
      <c r="F8" t="s">
        <v>8</v>
      </c>
      <c r="G8" t="s">
        <v>7</v>
      </c>
      <c r="H8" t="str">
        <f t="shared" si="0"/>
        <v>Topologia do Sietema</v>
      </c>
    </row>
    <row r="9" spans="1:8" x14ac:dyDescent="0.25">
      <c r="A9" t="s">
        <v>2</v>
      </c>
      <c r="B9" t="s">
        <v>111</v>
      </c>
      <c r="C9" t="s">
        <v>17</v>
      </c>
      <c r="D9" t="s">
        <v>51</v>
      </c>
      <c r="E9" t="s">
        <v>120</v>
      </c>
      <c r="F9" t="s">
        <v>9</v>
      </c>
      <c r="G9" t="s">
        <v>7</v>
      </c>
      <c r="H9" t="str">
        <f t="shared" si="0"/>
        <v>Arranjo da Sala de Painéis</v>
      </c>
    </row>
    <row r="10" spans="1:8" x14ac:dyDescent="0.25">
      <c r="A10" t="s">
        <v>2</v>
      </c>
      <c r="B10" t="s">
        <v>111</v>
      </c>
      <c r="C10" t="s">
        <v>18</v>
      </c>
      <c r="D10" t="s">
        <v>45</v>
      </c>
      <c r="E10" t="s">
        <v>18</v>
      </c>
      <c r="F10" t="s">
        <v>9</v>
      </c>
      <c r="G10" t="s">
        <v>7</v>
      </c>
      <c r="H10" t="str">
        <f t="shared" si="0"/>
        <v>Planta de Locação</v>
      </c>
    </row>
    <row r="11" spans="1:8" x14ac:dyDescent="0.25">
      <c r="A11" t="s">
        <v>2</v>
      </c>
      <c r="B11" t="s">
        <v>111</v>
      </c>
      <c r="C11" t="s">
        <v>19</v>
      </c>
      <c r="D11" t="s">
        <v>45</v>
      </c>
      <c r="E11" t="s">
        <v>19</v>
      </c>
      <c r="F11" t="s">
        <v>9</v>
      </c>
      <c r="G11" t="s">
        <v>7</v>
      </c>
      <c r="H11" t="str">
        <f t="shared" si="0"/>
        <v>Planta de Encaminhamento de Cabos</v>
      </c>
    </row>
    <row r="12" spans="1:8" x14ac:dyDescent="0.25">
      <c r="A12" t="s">
        <v>2</v>
      </c>
      <c r="B12" t="s">
        <v>111</v>
      </c>
      <c r="C12" t="s">
        <v>20</v>
      </c>
      <c r="D12" t="s">
        <v>45</v>
      </c>
      <c r="E12" t="s">
        <v>121</v>
      </c>
      <c r="F12" t="s">
        <v>10</v>
      </c>
      <c r="G12" t="s">
        <v>7</v>
      </c>
      <c r="H12" t="str">
        <f t="shared" si="0"/>
        <v>Diagrama Unifilar</v>
      </c>
    </row>
    <row r="13" spans="1:8" x14ac:dyDescent="0.25">
      <c r="A13" t="s">
        <v>2</v>
      </c>
      <c r="B13" t="s">
        <v>111</v>
      </c>
      <c r="C13" t="s">
        <v>21</v>
      </c>
      <c r="D13" t="s">
        <v>45</v>
      </c>
      <c r="E13" t="s">
        <v>122</v>
      </c>
      <c r="F13" t="s">
        <v>10</v>
      </c>
      <c r="G13" t="s">
        <v>7</v>
      </c>
      <c r="H13" t="str">
        <f t="shared" si="0"/>
        <v>Diagrama de Interligação</v>
      </c>
    </row>
    <row r="14" spans="1:8" x14ac:dyDescent="0.25">
      <c r="A14" t="s">
        <v>2</v>
      </c>
      <c r="B14" t="s">
        <v>111</v>
      </c>
      <c r="C14" t="s">
        <v>22</v>
      </c>
      <c r="D14" t="s">
        <v>45</v>
      </c>
      <c r="E14" t="s">
        <v>123</v>
      </c>
      <c r="F14" t="s">
        <v>10</v>
      </c>
      <c r="G14" t="s">
        <v>7</v>
      </c>
      <c r="H14" t="str">
        <f t="shared" si="0"/>
        <v>Detalhe Típico de Instalação</v>
      </c>
    </row>
    <row r="15" spans="1:8" x14ac:dyDescent="0.25">
      <c r="A15" t="s">
        <v>2</v>
      </c>
      <c r="B15" t="s">
        <v>111</v>
      </c>
      <c r="C15" t="s">
        <v>23</v>
      </c>
      <c r="D15" t="s">
        <v>46</v>
      </c>
      <c r="E15" t="s">
        <v>124</v>
      </c>
      <c r="F15" t="s">
        <v>5</v>
      </c>
      <c r="G15" t="s">
        <v>6</v>
      </c>
      <c r="H15" t="str">
        <f t="shared" si="0"/>
        <v>Lista de Equipamentos</v>
      </c>
    </row>
    <row r="16" spans="1:8" x14ac:dyDescent="0.25">
      <c r="A16" t="s">
        <v>2</v>
      </c>
      <c r="B16" t="s">
        <v>111</v>
      </c>
      <c r="C16" t="s">
        <v>24</v>
      </c>
      <c r="D16" t="s">
        <v>47</v>
      </c>
      <c r="E16" t="s">
        <v>125</v>
      </c>
      <c r="F16" t="s">
        <v>5</v>
      </c>
      <c r="G16" t="s">
        <v>6</v>
      </c>
      <c r="H16" t="str">
        <f t="shared" si="0"/>
        <v>Lista de Cabos</v>
      </c>
    </row>
    <row r="17" spans="1:8" x14ac:dyDescent="0.25">
      <c r="A17" t="s">
        <v>2</v>
      </c>
      <c r="B17" t="s">
        <v>111</v>
      </c>
      <c r="C17" t="s">
        <v>26</v>
      </c>
      <c r="D17" t="s">
        <v>48</v>
      </c>
      <c r="E17" t="s">
        <v>126</v>
      </c>
      <c r="F17" t="s">
        <v>5</v>
      </c>
      <c r="G17" t="s">
        <v>6</v>
      </c>
      <c r="H17" t="str">
        <f t="shared" si="0"/>
        <v>Lista de Materiais</v>
      </c>
    </row>
    <row r="18" spans="1:8" x14ac:dyDescent="0.25">
      <c r="A18" t="s">
        <v>2</v>
      </c>
      <c r="B18" t="s">
        <v>111</v>
      </c>
      <c r="C18" t="s">
        <v>28</v>
      </c>
      <c r="D18" t="s">
        <v>49</v>
      </c>
      <c r="E18" t="s">
        <v>127</v>
      </c>
      <c r="F18" t="s">
        <v>5</v>
      </c>
      <c r="G18" t="s">
        <v>4</v>
      </c>
      <c r="H18" t="str">
        <f t="shared" si="0"/>
        <v>Requisição de Materiais</v>
      </c>
    </row>
    <row r="19" spans="1:8" x14ac:dyDescent="0.25">
      <c r="A19" t="s">
        <v>2</v>
      </c>
      <c r="B19" t="s">
        <v>111</v>
      </c>
      <c r="C19" t="s">
        <v>29</v>
      </c>
      <c r="D19" t="s">
        <v>50</v>
      </c>
      <c r="E19" t="s">
        <v>128</v>
      </c>
      <c r="F19" t="s">
        <v>5</v>
      </c>
      <c r="G19" t="s">
        <v>6</v>
      </c>
      <c r="H19" t="str">
        <f t="shared" si="0"/>
        <v>Planilha de Quantidades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9D1-7893-4DFB-BBDE-40709B2C155B}">
  <dimension ref="A1:L19"/>
  <sheetViews>
    <sheetView zoomScale="136" workbookViewId="0">
      <selection activeCell="E1" sqref="C1:E1048576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19.42578125" bestFit="1" customWidth="1"/>
    <col min="4" max="4" width="10" style="6" bestFit="1" customWidth="1"/>
    <col min="5" max="5" width="40.5703125" style="6" bestFit="1" customWidth="1"/>
    <col min="6" max="6" width="11.42578125" bestFit="1" customWidth="1"/>
    <col min="7" max="7" width="14.140625" bestFit="1" customWidth="1"/>
    <col min="8" max="8" width="13.28515625" bestFit="1" customWidth="1"/>
    <col min="9" max="9" width="15.85546875" bestFit="1" customWidth="1"/>
    <col min="10" max="10" width="15.5703125" bestFit="1" customWidth="1"/>
    <col min="11" max="11" width="21.140625" bestFit="1" customWidth="1"/>
    <col min="12" max="12" width="11.7109375" bestFit="1" customWidth="1"/>
  </cols>
  <sheetData>
    <row r="1" spans="1:12" x14ac:dyDescent="0.25">
      <c r="A1" s="2" t="s">
        <v>103</v>
      </c>
      <c r="B1" s="2" t="s">
        <v>110</v>
      </c>
      <c r="C1" s="7" t="s">
        <v>132</v>
      </c>
      <c r="D1" s="2" t="s">
        <v>107</v>
      </c>
      <c r="E1" s="2" t="s">
        <v>112</v>
      </c>
      <c r="F1" s="3" t="s">
        <v>105</v>
      </c>
      <c r="G1" s="2" t="s">
        <v>30</v>
      </c>
      <c r="H1" s="2" t="s">
        <v>129</v>
      </c>
      <c r="I1" s="2" t="s">
        <v>130</v>
      </c>
      <c r="J1" s="2" t="s">
        <v>131</v>
      </c>
      <c r="K1" s="2" t="s">
        <v>53</v>
      </c>
      <c r="L1" s="2" t="s">
        <v>84</v>
      </c>
    </row>
    <row r="2" spans="1:12" x14ac:dyDescent="0.25">
      <c r="A2" t="s">
        <v>2</v>
      </c>
      <c r="B2" t="s">
        <v>111</v>
      </c>
      <c r="C2" t="s">
        <v>133</v>
      </c>
      <c r="D2" t="s">
        <v>41</v>
      </c>
      <c r="E2" t="s">
        <v>113</v>
      </c>
      <c r="G2" t="s">
        <v>34</v>
      </c>
      <c r="H2" t="s">
        <v>31</v>
      </c>
      <c r="I2" t="s">
        <v>32</v>
      </c>
      <c r="J2" t="s">
        <v>33</v>
      </c>
      <c r="K2" t="s">
        <v>55</v>
      </c>
      <c r="L2" t="s">
        <v>69</v>
      </c>
    </row>
    <row r="3" spans="1:12" x14ac:dyDescent="0.25">
      <c r="A3" t="s">
        <v>2</v>
      </c>
      <c r="B3" t="s">
        <v>111</v>
      </c>
      <c r="C3" t="s">
        <v>134</v>
      </c>
      <c r="D3" t="s">
        <v>42</v>
      </c>
      <c r="E3" t="s">
        <v>114</v>
      </c>
      <c r="G3" t="s">
        <v>34</v>
      </c>
      <c r="H3" t="s">
        <v>31</v>
      </c>
      <c r="I3" t="s">
        <v>32</v>
      </c>
      <c r="J3" t="s">
        <v>33</v>
      </c>
      <c r="K3" t="s">
        <v>55</v>
      </c>
      <c r="L3" t="s">
        <v>69</v>
      </c>
    </row>
    <row r="4" spans="1:12" x14ac:dyDescent="0.25">
      <c r="A4" t="s">
        <v>2</v>
      </c>
      <c r="B4" t="s">
        <v>111</v>
      </c>
      <c r="C4" t="s">
        <v>135</v>
      </c>
      <c r="D4" t="s">
        <v>43</v>
      </c>
      <c r="E4" t="s">
        <v>115</v>
      </c>
      <c r="G4" t="s">
        <v>34</v>
      </c>
      <c r="H4" t="s">
        <v>31</v>
      </c>
      <c r="I4" t="s">
        <v>32</v>
      </c>
      <c r="J4" t="s">
        <v>33</v>
      </c>
      <c r="K4" t="s">
        <v>55</v>
      </c>
      <c r="L4" t="s">
        <v>69</v>
      </c>
    </row>
    <row r="5" spans="1:12" x14ac:dyDescent="0.25">
      <c r="A5" t="s">
        <v>2</v>
      </c>
      <c r="B5" t="s">
        <v>111</v>
      </c>
      <c r="C5" t="s">
        <v>136</v>
      </c>
      <c r="D5" t="s">
        <v>44</v>
      </c>
      <c r="E5" t="s">
        <v>116</v>
      </c>
      <c r="G5" t="s">
        <v>57</v>
      </c>
      <c r="H5" t="s">
        <v>31</v>
      </c>
      <c r="I5" t="s">
        <v>32</v>
      </c>
      <c r="J5" t="s">
        <v>33</v>
      </c>
      <c r="K5" t="s">
        <v>55</v>
      </c>
      <c r="L5" t="s">
        <v>96</v>
      </c>
    </row>
    <row r="6" spans="1:12" x14ac:dyDescent="0.25">
      <c r="A6" t="s">
        <v>2</v>
      </c>
      <c r="B6" t="s">
        <v>111</v>
      </c>
      <c r="C6" t="s">
        <v>136</v>
      </c>
      <c r="D6" t="s">
        <v>44</v>
      </c>
      <c r="E6" t="s">
        <v>117</v>
      </c>
      <c r="G6" t="s">
        <v>34</v>
      </c>
      <c r="H6" t="s">
        <v>31</v>
      </c>
      <c r="I6" t="s">
        <v>32</v>
      </c>
      <c r="J6" t="s">
        <v>33</v>
      </c>
      <c r="K6" t="s">
        <v>55</v>
      </c>
      <c r="L6" t="s">
        <v>96</v>
      </c>
    </row>
    <row r="7" spans="1:12" x14ac:dyDescent="0.25">
      <c r="A7" t="s">
        <v>2</v>
      </c>
      <c r="B7" t="s">
        <v>111</v>
      </c>
      <c r="C7" t="s">
        <v>136</v>
      </c>
      <c r="D7" t="s">
        <v>44</v>
      </c>
      <c r="E7" t="s">
        <v>118</v>
      </c>
      <c r="G7" t="s">
        <v>57</v>
      </c>
      <c r="H7" t="s">
        <v>31</v>
      </c>
      <c r="I7" t="s">
        <v>32</v>
      </c>
      <c r="J7" t="s">
        <v>33</v>
      </c>
      <c r="K7" t="s">
        <v>55</v>
      </c>
      <c r="L7" t="s">
        <v>96</v>
      </c>
    </row>
    <row r="8" spans="1:12" x14ac:dyDescent="0.25">
      <c r="A8" t="s">
        <v>2</v>
      </c>
      <c r="B8" t="s">
        <v>111</v>
      </c>
      <c r="C8" t="s">
        <v>137</v>
      </c>
      <c r="D8" t="s">
        <v>51</v>
      </c>
      <c r="E8" t="s">
        <v>119</v>
      </c>
      <c r="G8" t="s">
        <v>34</v>
      </c>
      <c r="H8" t="s">
        <v>31</v>
      </c>
      <c r="I8" t="s">
        <v>32</v>
      </c>
      <c r="J8" t="s">
        <v>33</v>
      </c>
      <c r="K8" t="s">
        <v>55</v>
      </c>
      <c r="L8" t="s">
        <v>96</v>
      </c>
    </row>
    <row r="9" spans="1:12" x14ac:dyDescent="0.25">
      <c r="A9" t="s">
        <v>2</v>
      </c>
      <c r="B9" t="s">
        <v>111</v>
      </c>
      <c r="C9" t="s">
        <v>137</v>
      </c>
      <c r="D9" t="s">
        <v>51</v>
      </c>
      <c r="E9" t="s">
        <v>120</v>
      </c>
      <c r="G9" t="s">
        <v>60</v>
      </c>
      <c r="H9" t="s">
        <v>31</v>
      </c>
      <c r="I9" t="s">
        <v>32</v>
      </c>
      <c r="J9" t="s">
        <v>33</v>
      </c>
      <c r="K9" t="s">
        <v>55</v>
      </c>
      <c r="L9" t="s">
        <v>69</v>
      </c>
    </row>
    <row r="10" spans="1:12" x14ac:dyDescent="0.25">
      <c r="A10" t="s">
        <v>2</v>
      </c>
      <c r="B10" t="s">
        <v>111</v>
      </c>
      <c r="C10" t="s">
        <v>138</v>
      </c>
      <c r="D10" t="s">
        <v>45</v>
      </c>
      <c r="E10" t="s">
        <v>18</v>
      </c>
      <c r="G10" t="s">
        <v>34</v>
      </c>
      <c r="H10" t="s">
        <v>31</v>
      </c>
      <c r="I10" t="s">
        <v>32</v>
      </c>
      <c r="J10" t="s">
        <v>33</v>
      </c>
      <c r="K10" t="s">
        <v>55</v>
      </c>
      <c r="L10" t="s">
        <v>69</v>
      </c>
    </row>
    <row r="11" spans="1:12" x14ac:dyDescent="0.25">
      <c r="A11" t="s">
        <v>2</v>
      </c>
      <c r="B11" t="s">
        <v>111</v>
      </c>
      <c r="C11" t="s">
        <v>138</v>
      </c>
      <c r="D11" t="s">
        <v>45</v>
      </c>
      <c r="E11" t="s">
        <v>19</v>
      </c>
      <c r="G11" t="s">
        <v>57</v>
      </c>
      <c r="H11" t="s">
        <v>31</v>
      </c>
      <c r="I11" t="s">
        <v>32</v>
      </c>
      <c r="J11" t="s">
        <v>33</v>
      </c>
      <c r="K11" t="s">
        <v>55</v>
      </c>
      <c r="L11" t="s">
        <v>69</v>
      </c>
    </row>
    <row r="12" spans="1:12" x14ac:dyDescent="0.25">
      <c r="A12" t="s">
        <v>2</v>
      </c>
      <c r="B12" t="s">
        <v>111</v>
      </c>
      <c r="C12" t="s">
        <v>138</v>
      </c>
      <c r="D12" t="s">
        <v>45</v>
      </c>
      <c r="E12" t="s">
        <v>121</v>
      </c>
      <c r="G12" t="s">
        <v>34</v>
      </c>
      <c r="H12" t="s">
        <v>31</v>
      </c>
      <c r="I12" t="s">
        <v>32</v>
      </c>
      <c r="J12" t="s">
        <v>33</v>
      </c>
      <c r="K12" t="s">
        <v>55</v>
      </c>
      <c r="L12" t="s">
        <v>96</v>
      </c>
    </row>
    <row r="13" spans="1:12" x14ac:dyDescent="0.25">
      <c r="A13" t="s">
        <v>2</v>
      </c>
      <c r="B13" t="s">
        <v>111</v>
      </c>
      <c r="C13" t="s">
        <v>138</v>
      </c>
      <c r="D13" t="s">
        <v>45</v>
      </c>
      <c r="E13" t="s">
        <v>122</v>
      </c>
      <c r="G13" t="s">
        <v>34</v>
      </c>
      <c r="H13" t="s">
        <v>31</v>
      </c>
      <c r="I13" t="s">
        <v>32</v>
      </c>
      <c r="J13" t="s">
        <v>33</v>
      </c>
      <c r="K13" t="s">
        <v>55</v>
      </c>
      <c r="L13" t="s">
        <v>56</v>
      </c>
    </row>
    <row r="14" spans="1:12" x14ac:dyDescent="0.25">
      <c r="A14" t="s">
        <v>2</v>
      </c>
      <c r="B14" t="s">
        <v>111</v>
      </c>
      <c r="C14" t="s">
        <v>138</v>
      </c>
      <c r="D14" t="s">
        <v>45</v>
      </c>
      <c r="E14" t="s">
        <v>123</v>
      </c>
      <c r="G14" t="s">
        <v>58</v>
      </c>
      <c r="H14" t="s">
        <v>31</v>
      </c>
      <c r="I14" t="s">
        <v>32</v>
      </c>
      <c r="J14" t="s">
        <v>33</v>
      </c>
      <c r="K14" t="s">
        <v>55</v>
      </c>
      <c r="L14" t="s">
        <v>56</v>
      </c>
    </row>
    <row r="15" spans="1:12" x14ac:dyDescent="0.25">
      <c r="A15" t="s">
        <v>2</v>
      </c>
      <c r="B15" t="s">
        <v>111</v>
      </c>
      <c r="C15" t="s">
        <v>139</v>
      </c>
      <c r="D15" t="s">
        <v>46</v>
      </c>
      <c r="E15" t="s">
        <v>124</v>
      </c>
      <c r="G15" t="s">
        <v>34</v>
      </c>
      <c r="H15" t="s">
        <v>31</v>
      </c>
      <c r="I15" t="s">
        <v>32</v>
      </c>
      <c r="J15" t="s">
        <v>33</v>
      </c>
      <c r="K15" t="s">
        <v>55</v>
      </c>
      <c r="L15" t="s">
        <v>96</v>
      </c>
    </row>
    <row r="16" spans="1:12" x14ac:dyDescent="0.25">
      <c r="A16" t="s">
        <v>2</v>
      </c>
      <c r="B16" t="s">
        <v>111</v>
      </c>
      <c r="C16" t="s">
        <v>140</v>
      </c>
      <c r="D16" t="s">
        <v>47</v>
      </c>
      <c r="E16" t="s">
        <v>125</v>
      </c>
      <c r="G16" t="s">
        <v>34</v>
      </c>
      <c r="H16" t="s">
        <v>31</v>
      </c>
      <c r="I16" t="s">
        <v>32</v>
      </c>
      <c r="J16" t="s">
        <v>33</v>
      </c>
      <c r="K16" t="s">
        <v>55</v>
      </c>
      <c r="L16" t="s">
        <v>96</v>
      </c>
    </row>
    <row r="17" spans="1:12" x14ac:dyDescent="0.25">
      <c r="A17" t="s">
        <v>2</v>
      </c>
      <c r="B17" t="s">
        <v>111</v>
      </c>
      <c r="C17" t="s">
        <v>141</v>
      </c>
      <c r="D17" t="s">
        <v>48</v>
      </c>
      <c r="E17" t="s">
        <v>126</v>
      </c>
      <c r="G17" t="s">
        <v>59</v>
      </c>
      <c r="H17" t="s">
        <v>31</v>
      </c>
      <c r="I17" t="s">
        <v>32</v>
      </c>
      <c r="J17" t="s">
        <v>33</v>
      </c>
      <c r="K17" t="s">
        <v>55</v>
      </c>
      <c r="L17" t="s">
        <v>96</v>
      </c>
    </row>
    <row r="18" spans="1:12" x14ac:dyDescent="0.25">
      <c r="A18" t="s">
        <v>2</v>
      </c>
      <c r="B18" t="s">
        <v>111</v>
      </c>
      <c r="C18" t="s">
        <v>142</v>
      </c>
      <c r="D18" t="s">
        <v>49</v>
      </c>
      <c r="E18" t="s">
        <v>127</v>
      </c>
      <c r="G18" t="s">
        <v>59</v>
      </c>
      <c r="H18" t="s">
        <v>31</v>
      </c>
      <c r="I18" t="s">
        <v>32</v>
      </c>
      <c r="J18" t="s">
        <v>33</v>
      </c>
      <c r="K18" t="s">
        <v>55</v>
      </c>
      <c r="L18" t="s">
        <v>96</v>
      </c>
    </row>
    <row r="19" spans="1:12" x14ac:dyDescent="0.25">
      <c r="A19" t="s">
        <v>2</v>
      </c>
      <c r="B19" t="s">
        <v>111</v>
      </c>
      <c r="C19" t="s">
        <v>143</v>
      </c>
      <c r="D19" t="s">
        <v>50</v>
      </c>
      <c r="E19" t="s">
        <v>128</v>
      </c>
      <c r="G19" t="s">
        <v>59</v>
      </c>
      <c r="H19" t="s">
        <v>31</v>
      </c>
      <c r="I19" t="s">
        <v>32</v>
      </c>
      <c r="J19" t="s">
        <v>33</v>
      </c>
      <c r="K19" t="s">
        <v>55</v>
      </c>
      <c r="L19" t="s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D7AB-AE70-4384-8FAC-EB43F8B9C3AF}">
  <dimension ref="A1:H19"/>
  <sheetViews>
    <sheetView zoomScale="168" workbookViewId="0">
      <selection activeCell="K9" sqref="K9"/>
    </sheetView>
  </sheetViews>
  <sheetFormatPr defaultColWidth="8.85546875" defaultRowHeight="15" x14ac:dyDescent="0.25"/>
  <cols>
    <col min="1" max="1" width="18.28515625" bestFit="1" customWidth="1"/>
    <col min="2" max="2" width="10.28515625" bestFit="1" customWidth="1"/>
    <col min="3" max="3" width="10.7109375" bestFit="1" customWidth="1"/>
    <col min="4" max="4" width="22.85546875" bestFit="1" customWidth="1"/>
    <col min="5" max="5" width="14.28515625" bestFit="1" customWidth="1"/>
    <col min="6" max="6" width="10" style="6" bestFit="1" customWidth="1"/>
    <col min="7" max="7" width="20.85546875" bestFit="1" customWidth="1"/>
    <col min="8" max="8" width="4.42578125" bestFit="1" customWidth="1"/>
  </cols>
  <sheetData>
    <row r="1" spans="1:8" x14ac:dyDescent="0.25">
      <c r="A1" s="2" t="s">
        <v>103</v>
      </c>
      <c r="B1" s="2" t="s">
        <v>156</v>
      </c>
      <c r="C1" s="2" t="s">
        <v>161</v>
      </c>
      <c r="D1" s="2" t="s">
        <v>110</v>
      </c>
      <c r="E1" s="2" t="s">
        <v>144</v>
      </c>
      <c r="F1" s="2" t="s">
        <v>107</v>
      </c>
      <c r="G1" s="8" t="s">
        <v>132</v>
      </c>
      <c r="H1" s="7" t="s">
        <v>162</v>
      </c>
    </row>
    <row r="2" spans="1:8" x14ac:dyDescent="0.25">
      <c r="A2" t="s">
        <v>2</v>
      </c>
      <c r="B2">
        <v>10001</v>
      </c>
      <c r="C2" t="s">
        <v>157</v>
      </c>
      <c r="D2" t="s">
        <v>38</v>
      </c>
      <c r="E2" t="str">
        <f>VLOOKUP(D2,SUBJECTS!A:B,2,0)</f>
        <v>IE</v>
      </c>
      <c r="F2" t="s">
        <v>41</v>
      </c>
      <c r="G2" t="str">
        <f>C2&amp;"-"&amp;E2&amp;"-"&amp;B2&amp;"-"&amp;F2&amp;"-00"&amp;H2</f>
        <v>PPN-IE-10001-MD-001</v>
      </c>
      <c r="H2">
        <v>1</v>
      </c>
    </row>
    <row r="3" spans="1:8" x14ac:dyDescent="0.25">
      <c r="A3" t="s">
        <v>2</v>
      </c>
      <c r="B3">
        <v>10001</v>
      </c>
      <c r="C3" t="s">
        <v>157</v>
      </c>
      <c r="D3" t="s">
        <v>38</v>
      </c>
      <c r="E3" t="str">
        <f>VLOOKUP(D3,SUBJECTS!A:B,2,0)</f>
        <v>IE</v>
      </c>
      <c r="F3" t="s">
        <v>42</v>
      </c>
      <c r="G3" t="str">
        <f t="shared" ref="G3:G19" si="0">C3&amp;"-"&amp;E3&amp;"-"&amp;B3&amp;"-"&amp;F3&amp;"-00"&amp;H3</f>
        <v>PPN-IE-10001-CP-001</v>
      </c>
      <c r="H3">
        <v>1</v>
      </c>
    </row>
    <row r="4" spans="1:8" x14ac:dyDescent="0.25">
      <c r="A4" t="s">
        <v>2</v>
      </c>
      <c r="B4">
        <v>10001</v>
      </c>
      <c r="C4" t="s">
        <v>157</v>
      </c>
      <c r="D4" t="s">
        <v>38</v>
      </c>
      <c r="E4" t="str">
        <f>VLOOKUP(D4,SUBJECTS!A:B,2,0)</f>
        <v>IE</v>
      </c>
      <c r="F4" t="s">
        <v>43</v>
      </c>
      <c r="G4" t="str">
        <f t="shared" si="0"/>
        <v>PPN-IE-10001-ET-001</v>
      </c>
      <c r="H4">
        <v>1</v>
      </c>
    </row>
    <row r="5" spans="1:8" x14ac:dyDescent="0.25">
      <c r="A5" t="s">
        <v>2</v>
      </c>
      <c r="B5">
        <v>10001</v>
      </c>
      <c r="C5" t="s">
        <v>157</v>
      </c>
      <c r="D5" t="s">
        <v>38</v>
      </c>
      <c r="E5" t="str">
        <f>VLOOKUP(D5,SUBJECTS!A:B,2,0)</f>
        <v>IE</v>
      </c>
      <c r="F5" t="s">
        <v>44</v>
      </c>
      <c r="G5" t="str">
        <f t="shared" si="0"/>
        <v>PPN-IE-10001-FD-001</v>
      </c>
      <c r="H5">
        <v>1</v>
      </c>
    </row>
    <row r="6" spans="1:8" x14ac:dyDescent="0.25">
      <c r="A6" t="s">
        <v>2</v>
      </c>
      <c r="B6">
        <v>10001</v>
      </c>
      <c r="C6" t="s">
        <v>157</v>
      </c>
      <c r="D6" t="s">
        <v>38</v>
      </c>
      <c r="E6" t="str">
        <f>VLOOKUP(D6,SUBJECTS!A:B,2,0)</f>
        <v>IE</v>
      </c>
      <c r="F6" t="s">
        <v>44</v>
      </c>
      <c r="G6" t="str">
        <f t="shared" si="0"/>
        <v>PPN-IE-10001-FD-001</v>
      </c>
      <c r="H6">
        <v>1</v>
      </c>
    </row>
    <row r="7" spans="1:8" x14ac:dyDescent="0.25">
      <c r="A7" t="s">
        <v>2</v>
      </c>
      <c r="B7">
        <v>10001</v>
      </c>
      <c r="C7" t="s">
        <v>157</v>
      </c>
      <c r="D7" t="s">
        <v>38</v>
      </c>
      <c r="E7" t="str">
        <f>VLOOKUP(D7,SUBJECTS!A:B,2,0)</f>
        <v>IE</v>
      </c>
      <c r="F7" t="s">
        <v>44</v>
      </c>
      <c r="G7" t="str">
        <f t="shared" si="0"/>
        <v>PPN-IE-10001-FD-001</v>
      </c>
      <c r="H7">
        <v>1</v>
      </c>
    </row>
    <row r="8" spans="1:8" x14ac:dyDescent="0.25">
      <c r="A8" t="s">
        <v>2</v>
      </c>
      <c r="B8">
        <v>10001</v>
      </c>
      <c r="C8" t="s">
        <v>157</v>
      </c>
      <c r="D8" t="s">
        <v>38</v>
      </c>
      <c r="E8" t="str">
        <f>VLOOKUP(D8,SUBJECTS!A:B,2,0)</f>
        <v>IE</v>
      </c>
      <c r="F8" t="s">
        <v>51</v>
      </c>
      <c r="G8" t="str">
        <f t="shared" si="0"/>
        <v>PPN-IE-10001-DG-001</v>
      </c>
      <c r="H8">
        <v>1</v>
      </c>
    </row>
    <row r="9" spans="1:8" x14ac:dyDescent="0.25">
      <c r="A9" t="s">
        <v>2</v>
      </c>
      <c r="B9">
        <v>10001</v>
      </c>
      <c r="C9" t="s">
        <v>157</v>
      </c>
      <c r="D9" t="s">
        <v>38</v>
      </c>
      <c r="E9" t="str">
        <f>VLOOKUP(D9,SUBJECTS!A:B,2,0)</f>
        <v>IE</v>
      </c>
      <c r="F9" t="s">
        <v>51</v>
      </c>
      <c r="G9" t="str">
        <f t="shared" si="0"/>
        <v>PPN-IE-10001-DG-001</v>
      </c>
      <c r="H9">
        <v>1</v>
      </c>
    </row>
    <row r="10" spans="1:8" x14ac:dyDescent="0.25">
      <c r="A10" t="s">
        <v>2</v>
      </c>
      <c r="B10">
        <v>10001</v>
      </c>
      <c r="C10" t="s">
        <v>157</v>
      </c>
      <c r="D10" t="s">
        <v>38</v>
      </c>
      <c r="E10" t="str">
        <f>VLOOKUP(D10,SUBJECTS!A:B,2,0)</f>
        <v>IE</v>
      </c>
      <c r="F10" t="s">
        <v>45</v>
      </c>
      <c r="G10" t="str">
        <f t="shared" si="0"/>
        <v>PPN-IE-10001-DE-001</v>
      </c>
      <c r="H10">
        <v>1</v>
      </c>
    </row>
    <row r="11" spans="1:8" x14ac:dyDescent="0.25">
      <c r="A11" t="s">
        <v>2</v>
      </c>
      <c r="B11">
        <v>10001</v>
      </c>
      <c r="C11" t="s">
        <v>157</v>
      </c>
      <c r="D11" t="s">
        <v>38</v>
      </c>
      <c r="E11" t="str">
        <f>VLOOKUP(D11,SUBJECTS!A:B,2,0)</f>
        <v>IE</v>
      </c>
      <c r="F11" t="s">
        <v>45</v>
      </c>
      <c r="G11" t="str">
        <f t="shared" si="0"/>
        <v>PPN-IE-10001-DE-001</v>
      </c>
      <c r="H11">
        <v>1</v>
      </c>
    </row>
    <row r="12" spans="1:8" x14ac:dyDescent="0.25">
      <c r="A12" t="s">
        <v>2</v>
      </c>
      <c r="B12">
        <v>10001</v>
      </c>
      <c r="C12" t="s">
        <v>157</v>
      </c>
      <c r="D12" t="s">
        <v>38</v>
      </c>
      <c r="E12" t="str">
        <f>VLOOKUP(D12,SUBJECTS!A:B,2,0)</f>
        <v>IE</v>
      </c>
      <c r="F12" t="s">
        <v>45</v>
      </c>
      <c r="G12" t="str">
        <f t="shared" si="0"/>
        <v>PPN-IE-10001-DE-001</v>
      </c>
      <c r="H12">
        <v>1</v>
      </c>
    </row>
    <row r="13" spans="1:8" x14ac:dyDescent="0.25">
      <c r="A13" t="s">
        <v>2</v>
      </c>
      <c r="B13">
        <v>10001</v>
      </c>
      <c r="C13" t="s">
        <v>157</v>
      </c>
      <c r="D13" t="s">
        <v>38</v>
      </c>
      <c r="E13" t="str">
        <f>VLOOKUP(D13,SUBJECTS!A:B,2,0)</f>
        <v>IE</v>
      </c>
      <c r="F13" t="s">
        <v>45</v>
      </c>
      <c r="G13" t="str">
        <f t="shared" si="0"/>
        <v>PPN-IE-10001-DE-001</v>
      </c>
      <c r="H13">
        <v>1</v>
      </c>
    </row>
    <row r="14" spans="1:8" x14ac:dyDescent="0.25">
      <c r="A14" t="s">
        <v>2</v>
      </c>
      <c r="B14">
        <v>10001</v>
      </c>
      <c r="C14" t="s">
        <v>157</v>
      </c>
      <c r="D14" t="s">
        <v>38</v>
      </c>
      <c r="E14" t="str">
        <f>VLOOKUP(D14,SUBJECTS!A:B,2,0)</f>
        <v>IE</v>
      </c>
      <c r="F14" t="s">
        <v>45</v>
      </c>
      <c r="G14" t="str">
        <f t="shared" si="0"/>
        <v>PPN-IE-10001-DE-001</v>
      </c>
      <c r="H14">
        <v>1</v>
      </c>
    </row>
    <row r="15" spans="1:8" x14ac:dyDescent="0.25">
      <c r="A15" t="s">
        <v>2</v>
      </c>
      <c r="B15">
        <v>10001</v>
      </c>
      <c r="C15" t="s">
        <v>157</v>
      </c>
      <c r="D15" t="s">
        <v>38</v>
      </c>
      <c r="E15" t="str">
        <f>VLOOKUP(D15,SUBJECTS!A:B,2,0)</f>
        <v>IE</v>
      </c>
      <c r="F15" t="s">
        <v>46</v>
      </c>
      <c r="G15" t="str">
        <f t="shared" si="0"/>
        <v>PPN-IE-10001-LE-001</v>
      </c>
      <c r="H15">
        <v>1</v>
      </c>
    </row>
    <row r="16" spans="1:8" x14ac:dyDescent="0.25">
      <c r="A16" t="s">
        <v>2</v>
      </c>
      <c r="B16">
        <v>10001</v>
      </c>
      <c r="C16" t="s">
        <v>157</v>
      </c>
      <c r="D16" t="s">
        <v>38</v>
      </c>
      <c r="E16" t="str">
        <f>VLOOKUP(D16,SUBJECTS!A:B,2,0)</f>
        <v>IE</v>
      </c>
      <c r="F16" t="s">
        <v>47</v>
      </c>
      <c r="G16" t="str">
        <f t="shared" si="0"/>
        <v>PPN-IE-10001-LC-001</v>
      </c>
      <c r="H16">
        <v>1</v>
      </c>
    </row>
    <row r="17" spans="1:8" x14ac:dyDescent="0.25">
      <c r="A17" t="s">
        <v>2</v>
      </c>
      <c r="B17">
        <v>10001</v>
      </c>
      <c r="C17" t="s">
        <v>157</v>
      </c>
      <c r="D17" t="s">
        <v>38</v>
      </c>
      <c r="E17" t="str">
        <f>VLOOKUP(D17,SUBJECTS!A:B,2,0)</f>
        <v>IE</v>
      </c>
      <c r="F17" t="s">
        <v>48</v>
      </c>
      <c r="G17" t="str">
        <f t="shared" si="0"/>
        <v>PPN-IE-10001-LM-001</v>
      </c>
      <c r="H17">
        <v>1</v>
      </c>
    </row>
    <row r="18" spans="1:8" x14ac:dyDescent="0.25">
      <c r="A18" t="s">
        <v>2</v>
      </c>
      <c r="B18">
        <v>10001</v>
      </c>
      <c r="C18" t="s">
        <v>157</v>
      </c>
      <c r="D18" t="s">
        <v>38</v>
      </c>
      <c r="E18" t="str">
        <f>VLOOKUP(D18,SUBJECTS!A:B,2,0)</f>
        <v>IE</v>
      </c>
      <c r="F18" t="s">
        <v>49</v>
      </c>
      <c r="G18" t="str">
        <f t="shared" si="0"/>
        <v>PPN-IE-10001-RM-001</v>
      </c>
      <c r="H18">
        <v>1</v>
      </c>
    </row>
    <row r="19" spans="1:8" x14ac:dyDescent="0.25">
      <c r="A19" t="s">
        <v>2</v>
      </c>
      <c r="B19">
        <v>10001</v>
      </c>
      <c r="C19" t="s">
        <v>157</v>
      </c>
      <c r="D19" t="s">
        <v>38</v>
      </c>
      <c r="E19" t="str">
        <f>VLOOKUP(D19,SUBJECTS!A:B,2,0)</f>
        <v>IE</v>
      </c>
      <c r="F19" t="s">
        <v>50</v>
      </c>
      <c r="G19" t="str">
        <f t="shared" si="0"/>
        <v>PPN-IE-10001-PQ-001</v>
      </c>
      <c r="H19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DAF7-030D-45AE-AD13-8EAB12880189}">
  <dimension ref="A1:B12"/>
  <sheetViews>
    <sheetView zoomScale="115" zoomScaleNormal="115" workbookViewId="0">
      <selection activeCell="B1" sqref="B1"/>
    </sheetView>
  </sheetViews>
  <sheetFormatPr defaultColWidth="8.85546875" defaultRowHeight="15" x14ac:dyDescent="0.25"/>
  <cols>
    <col min="1" max="1" width="30.7109375" bestFit="1" customWidth="1"/>
    <col min="2" max="2" width="14.28515625" bestFit="1" customWidth="1"/>
  </cols>
  <sheetData>
    <row r="1" spans="1:2" x14ac:dyDescent="0.25">
      <c r="A1" s="7" t="s">
        <v>106</v>
      </c>
      <c r="B1" s="7" t="s">
        <v>144</v>
      </c>
    </row>
    <row r="2" spans="1:2" x14ac:dyDescent="0.25">
      <c r="A2" t="s">
        <v>93</v>
      </c>
      <c r="B2" t="s">
        <v>145</v>
      </c>
    </row>
    <row r="3" spans="1:2" x14ac:dyDescent="0.25">
      <c r="A3" t="s">
        <v>39</v>
      </c>
      <c r="B3" t="s">
        <v>150</v>
      </c>
    </row>
    <row r="4" spans="1:2" x14ac:dyDescent="0.25">
      <c r="A4" t="s">
        <v>90</v>
      </c>
      <c r="B4" t="s">
        <v>151</v>
      </c>
    </row>
    <row r="5" spans="1:2" x14ac:dyDescent="0.25">
      <c r="A5" t="s">
        <v>52</v>
      </c>
      <c r="B5" t="s">
        <v>152</v>
      </c>
    </row>
    <row r="6" spans="1:2" x14ac:dyDescent="0.25">
      <c r="A6" t="s">
        <v>38</v>
      </c>
      <c r="B6" t="s">
        <v>153</v>
      </c>
    </row>
    <row r="7" spans="1:2" x14ac:dyDescent="0.25">
      <c r="A7" t="s">
        <v>92</v>
      </c>
      <c r="B7" t="s">
        <v>146</v>
      </c>
    </row>
    <row r="8" spans="1:2" x14ac:dyDescent="0.25">
      <c r="A8" t="s">
        <v>91</v>
      </c>
      <c r="B8" t="s">
        <v>147</v>
      </c>
    </row>
    <row r="9" spans="1:2" x14ac:dyDescent="0.25">
      <c r="A9" t="s">
        <v>40</v>
      </c>
      <c r="B9" t="s">
        <v>154</v>
      </c>
    </row>
    <row r="10" spans="1:2" x14ac:dyDescent="0.25">
      <c r="A10" t="s">
        <v>94</v>
      </c>
      <c r="B10" t="s">
        <v>155</v>
      </c>
    </row>
    <row r="11" spans="1:2" x14ac:dyDescent="0.25">
      <c r="A11" t="s">
        <v>95</v>
      </c>
      <c r="B11" t="s">
        <v>148</v>
      </c>
    </row>
    <row r="12" spans="1:2" x14ac:dyDescent="0.25">
      <c r="A12" t="s">
        <v>89</v>
      </c>
      <c r="B12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CC7-57C5-4605-96A6-2AB8F18CA087}">
  <dimension ref="A1:A12"/>
  <sheetViews>
    <sheetView zoomScale="130" zoomScaleNormal="130" workbookViewId="0">
      <selection activeCell="G21" sqref="G21"/>
    </sheetView>
  </sheetViews>
  <sheetFormatPr defaultColWidth="8.85546875" defaultRowHeight="15" x14ac:dyDescent="0.25"/>
  <cols>
    <col min="1" max="1" width="10.42578125" bestFit="1" customWidth="1"/>
  </cols>
  <sheetData>
    <row r="1" spans="1:1" x14ac:dyDescent="0.25">
      <c r="A1" s="7" t="s">
        <v>107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51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47</v>
      </c>
    </row>
    <row r="8" spans="1:1" x14ac:dyDescent="0.25">
      <c r="A8" t="s">
        <v>46</v>
      </c>
    </row>
    <row r="9" spans="1:1" x14ac:dyDescent="0.25">
      <c r="A9" t="s">
        <v>48</v>
      </c>
    </row>
    <row r="10" spans="1:1" x14ac:dyDescent="0.25">
      <c r="A10" t="s">
        <v>41</v>
      </c>
    </row>
    <row r="11" spans="1:1" x14ac:dyDescent="0.25">
      <c r="A11" t="s">
        <v>50</v>
      </c>
    </row>
    <row r="12" spans="1:1" x14ac:dyDescent="0.25">
      <c r="A12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CFC7-9B87-45CF-BF61-6351C0D3018D}">
  <dimension ref="A1:A17"/>
  <sheetViews>
    <sheetView zoomScale="130" zoomScaleNormal="130" workbookViewId="0">
      <selection activeCell="H10" sqref="H10"/>
    </sheetView>
  </sheetViews>
  <sheetFormatPr defaultColWidth="8.85546875" defaultRowHeight="15" x14ac:dyDescent="0.25"/>
  <cols>
    <col min="1" max="1" width="44.42578125" bestFit="1" customWidth="1"/>
  </cols>
  <sheetData>
    <row r="1" spans="1:1" x14ac:dyDescent="0.25">
      <c r="A1" s="7" t="s">
        <v>99</v>
      </c>
    </row>
    <row r="2" spans="1:1" x14ac:dyDescent="0.25">
      <c r="A2" t="s">
        <v>17</v>
      </c>
    </row>
    <row r="3" spans="1:1" x14ac:dyDescent="0.25">
      <c r="A3" t="s">
        <v>15</v>
      </c>
    </row>
    <row r="4" spans="1:1" x14ac:dyDescent="0.25">
      <c r="A4" t="s">
        <v>22</v>
      </c>
    </row>
    <row r="5" spans="1:1" x14ac:dyDescent="0.25">
      <c r="A5" t="s">
        <v>21</v>
      </c>
    </row>
    <row r="6" spans="1:1" x14ac:dyDescent="0.25">
      <c r="A6" t="s">
        <v>20</v>
      </c>
    </row>
    <row r="7" spans="1:1" x14ac:dyDescent="0.25">
      <c r="A7" t="s">
        <v>16</v>
      </c>
    </row>
    <row r="8" spans="1:1" x14ac:dyDescent="0.25">
      <c r="A8" t="s">
        <v>27</v>
      </c>
    </row>
    <row r="9" spans="1:1" x14ac:dyDescent="0.25">
      <c r="A9" t="s">
        <v>24</v>
      </c>
    </row>
    <row r="10" spans="1:1" x14ac:dyDescent="0.25">
      <c r="A10" t="s">
        <v>23</v>
      </c>
    </row>
    <row r="11" spans="1:1" x14ac:dyDescent="0.25">
      <c r="A11" t="s">
        <v>26</v>
      </c>
    </row>
    <row r="12" spans="1:1" x14ac:dyDescent="0.25">
      <c r="A12" t="s">
        <v>13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18</v>
      </c>
    </row>
    <row r="16" spans="1:1" x14ac:dyDescent="0.25">
      <c r="A16" t="s">
        <v>28</v>
      </c>
    </row>
    <row r="17" spans="1:1" x14ac:dyDescent="0.25">
      <c r="A17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B4B9-0CB7-418E-9D4A-EBABC54FF03B}">
  <dimension ref="A1:A5"/>
  <sheetViews>
    <sheetView zoomScale="130" zoomScaleNormal="130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98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0497-5114-3C4B-8F98-8094153DCBFF}">
  <dimension ref="A1:A8"/>
  <sheetViews>
    <sheetView zoomScale="145" zoomScaleNormal="145" workbookViewId="0"/>
  </sheetViews>
  <sheetFormatPr defaultColWidth="11.42578125" defaultRowHeight="15" x14ac:dyDescent="0.25"/>
  <cols>
    <col min="1" max="1" width="11.85546875" bestFit="1" customWidth="1"/>
  </cols>
  <sheetData>
    <row r="1" spans="1:1" x14ac:dyDescent="0.25">
      <c r="A1" s="7" t="s">
        <v>83</v>
      </c>
    </row>
    <row r="2" spans="1:1" x14ac:dyDescent="0.25">
      <c r="A2" t="s">
        <v>88</v>
      </c>
    </row>
    <row r="3" spans="1:1" x14ac:dyDescent="0.25">
      <c r="A3" t="s">
        <v>4</v>
      </c>
    </row>
    <row r="4" spans="1:1" x14ac:dyDescent="0.25">
      <c r="A4" t="s">
        <v>87</v>
      </c>
    </row>
    <row r="5" spans="1:1" x14ac:dyDescent="0.25">
      <c r="A5" t="s">
        <v>7</v>
      </c>
    </row>
    <row r="6" spans="1:1" x14ac:dyDescent="0.25">
      <c r="A6" t="s">
        <v>86</v>
      </c>
    </row>
    <row r="7" spans="1:1" x14ac:dyDescent="0.25">
      <c r="A7" t="s">
        <v>6</v>
      </c>
    </row>
    <row r="8" spans="1:1" x14ac:dyDescent="0.25">
      <c r="A8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696C-C94A-8745-A771-94902AB5E634}">
  <dimension ref="A1:A12"/>
  <sheetViews>
    <sheetView zoomScale="141" workbookViewId="0"/>
  </sheetViews>
  <sheetFormatPr defaultColWidth="8.85546875" defaultRowHeight="15" x14ac:dyDescent="0.25"/>
  <cols>
    <col min="1" max="1" width="22.85546875" bestFit="1" customWidth="1"/>
  </cols>
  <sheetData>
    <row r="1" spans="1:1" x14ac:dyDescent="0.25">
      <c r="A1" s="7" t="s">
        <v>30</v>
      </c>
    </row>
    <row r="2" spans="1:1" x14ac:dyDescent="0.25">
      <c r="A2" t="s">
        <v>58</v>
      </c>
    </row>
    <row r="3" spans="1:1" x14ac:dyDescent="0.25">
      <c r="A3" t="s">
        <v>34</v>
      </c>
    </row>
    <row r="4" spans="1:1" x14ac:dyDescent="0.25">
      <c r="A4" t="s">
        <v>59</v>
      </c>
    </row>
    <row r="5" spans="1:1" x14ac:dyDescent="0.25">
      <c r="A5" t="s">
        <v>57</v>
      </c>
    </row>
    <row r="6" spans="1:1" x14ac:dyDescent="0.25">
      <c r="A6" t="s">
        <v>61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62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BEE-3F04-C646-A283-57BCA602F64B}">
  <dimension ref="A1:A6"/>
  <sheetViews>
    <sheetView zoomScale="145" zoomScaleNormal="145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84</v>
      </c>
    </row>
    <row r="2" spans="1:1" x14ac:dyDescent="0.25">
      <c r="A2" t="s">
        <v>69</v>
      </c>
    </row>
    <row r="3" spans="1:1" x14ac:dyDescent="0.25">
      <c r="A3" t="s">
        <v>96</v>
      </c>
    </row>
    <row r="4" spans="1:1" x14ac:dyDescent="0.25">
      <c r="A4" t="s">
        <v>68</v>
      </c>
    </row>
    <row r="5" spans="1:1" x14ac:dyDescent="0.25">
      <c r="A5" t="s">
        <v>97</v>
      </c>
    </row>
    <row r="6" spans="1:1" x14ac:dyDescent="0.25">
      <c r="A6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4782-A0E5-4D12-B414-28BB2D70B7D1}">
  <sheetPr codeName="Planilha1"/>
  <dimension ref="A1:D5"/>
  <sheetViews>
    <sheetView zoomScale="145" zoomScaleNormal="145" workbookViewId="0">
      <selection activeCell="E12" sqref="E12"/>
    </sheetView>
  </sheetViews>
  <sheetFormatPr defaultColWidth="8.85546875" defaultRowHeight="15" x14ac:dyDescent="0.25"/>
  <cols>
    <col min="1" max="1" width="19.28515625" bestFit="1" customWidth="1"/>
    <col min="2" max="2" width="27.140625" bestFit="1" customWidth="1"/>
    <col min="3" max="3" width="10.85546875" bestFit="1" customWidth="1"/>
    <col min="4" max="4" width="9.140625" bestFit="1" customWidth="1"/>
    <col min="5" max="5" width="17.42578125" bestFit="1" customWidth="1"/>
    <col min="6" max="6" width="11.7109375" bestFit="1" customWidth="1"/>
    <col min="7" max="7" width="15.42578125" bestFit="1" customWidth="1"/>
    <col min="8" max="8" width="22.42578125" bestFit="1" customWidth="1"/>
  </cols>
  <sheetData>
    <row r="1" spans="1:4" x14ac:dyDescent="0.25">
      <c r="A1" s="7" t="s">
        <v>100</v>
      </c>
      <c r="B1" s="7" t="s">
        <v>101</v>
      </c>
      <c r="C1" s="7" t="s">
        <v>102</v>
      </c>
      <c r="D1" s="7" t="s">
        <v>163</v>
      </c>
    </row>
    <row r="2" spans="1:4" x14ac:dyDescent="0.25">
      <c r="A2" s="4" t="s">
        <v>71</v>
      </c>
      <c r="B2" t="s">
        <v>35</v>
      </c>
      <c r="C2" s="5" t="s">
        <v>77</v>
      </c>
    </row>
    <row r="3" spans="1:4" x14ac:dyDescent="0.25">
      <c r="A3" s="4" t="s">
        <v>72</v>
      </c>
      <c r="B3" t="s">
        <v>37</v>
      </c>
      <c r="C3" s="5" t="s">
        <v>78</v>
      </c>
    </row>
    <row r="4" spans="1:4" x14ac:dyDescent="0.25">
      <c r="A4" s="4" t="s">
        <v>73</v>
      </c>
      <c r="B4" t="s">
        <v>36</v>
      </c>
      <c r="C4" s="5" t="s">
        <v>79</v>
      </c>
    </row>
    <row r="5" spans="1:4" x14ac:dyDescent="0.25">
      <c r="A5" s="4" t="s">
        <v>74</v>
      </c>
      <c r="B5" t="s">
        <v>54</v>
      </c>
      <c r="C5" s="5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PROJECTS</vt:lpstr>
      <vt:lpstr>SUBJECTS</vt:lpstr>
      <vt:lpstr>DOC_TYPE</vt:lpstr>
      <vt:lpstr>DOCUMENTS_NAME</vt:lpstr>
      <vt:lpstr>TYPE_SHEET</vt:lpstr>
      <vt:lpstr>FORMAT_PAGE</vt:lpstr>
      <vt:lpstr>STATUS</vt:lpstr>
      <vt:lpstr>ACTION</vt:lpstr>
      <vt:lpstr>EMPLOYEES</vt:lpstr>
      <vt:lpstr>COTATION_DOC</vt:lpstr>
      <vt:lpstr>COTATION_DOC (2)</vt:lpstr>
      <vt:lpstr>DOCUMENTS_LIST</vt:lpstr>
      <vt:lpstr>EMISSION</vt:lpstr>
      <vt:lpstr>CRITERION_DOC_NAME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</dc:creator>
  <cp:lastModifiedBy>Alex_Hotmail Monteiro</cp:lastModifiedBy>
  <dcterms:created xsi:type="dcterms:W3CDTF">2020-11-11T17:05:45Z</dcterms:created>
  <dcterms:modified xsi:type="dcterms:W3CDTF">2022-01-08T00:40:27Z</dcterms:modified>
</cp:coreProperties>
</file>