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s\OneDrive\Área de Trabalho\Alexsandro\Aprendendo Excel\"/>
    </mc:Choice>
  </mc:AlternateContent>
  <xr:revisionPtr revIDLastSave="0" documentId="13_ncr:1_{D70099A5-6E65-4B83-BA4A-9A9E713FFCDE}" xr6:coauthVersionLast="47" xr6:coauthVersionMax="47" xr10:uidLastSave="{00000000-0000-0000-0000-000000000000}"/>
  <workbookProtection workbookAlgorithmName="SHA-512" workbookHashValue="Q/TbjtJWZWeujM2LH/8u9Z7y5BxXKR5zsZmBGmOGwiOdTEVwJLOu7OWwjN0ROHJNKCuLtcpQxuN7SPzN8jpB3A==" workbookSaltValue="n/dlAnj4MwD6DgbwWL1RJQ==" workbookSpinCount="100000" lockStructure="1"/>
  <bookViews>
    <workbookView xWindow="-120" yWindow="-120" windowWidth="29040" windowHeight="15720" activeTab="2" xr2:uid="{00000000-000D-0000-FFFF-FFFF00000000}"/>
  </bookViews>
  <sheets>
    <sheet name="Vendas" sheetId="1" r:id="rId1"/>
    <sheet name="Análise" sheetId="2" r:id="rId2"/>
    <sheet name="Dashboard" sheetId="3" r:id="rId3"/>
  </sheets>
  <definedNames>
    <definedName name="SegmentaçãodeDados_Colaborador">#N/A</definedName>
    <definedName name="SegmentaçãodeDados_Status">#N/A</definedName>
    <definedName name="SegmentaçãodeDados_Transportador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/>
  <c r="B42" i="2"/>
  <c r="C42" i="2"/>
  <c r="B43" i="2"/>
  <c r="C43" i="2"/>
  <c r="B44" i="2"/>
  <c r="C44" i="2"/>
  <c r="B45" i="2"/>
  <c r="C45" i="2"/>
  <c r="B46" i="2"/>
  <c r="C46" i="2"/>
  <c r="C40" i="2"/>
  <c r="B40" i="2"/>
  <c r="E32" i="2"/>
  <c r="E33" i="2"/>
  <c r="E34" i="2"/>
  <c r="E35" i="2"/>
  <c r="E36" i="2"/>
  <c r="E37" i="2"/>
  <c r="E31" i="2"/>
  <c r="D4" i="2"/>
  <c r="D25" i="2"/>
  <c r="D26" i="2"/>
  <c r="D23" i="2"/>
  <c r="D27" i="2"/>
  <c r="D24" i="2"/>
  <c r="E25" i="2" l="1"/>
  <c r="E23" i="2"/>
  <c r="E26" i="2"/>
  <c r="E24" i="2"/>
</calcChain>
</file>

<file path=xl/sharedStrings.xml><?xml version="1.0" encoding="utf-8"?>
<sst xmlns="http://schemas.openxmlformats.org/spreadsheetml/2006/main" count="4054" uniqueCount="703">
  <si>
    <t>Data</t>
  </si>
  <si>
    <t>ID Pedido</t>
  </si>
  <si>
    <t>Produto</t>
  </si>
  <si>
    <t>Categoria</t>
  </si>
  <si>
    <t>Colaborador</t>
  </si>
  <si>
    <t>Tempo de separação (min)</t>
  </si>
  <si>
    <t>Transportadora</t>
  </si>
  <si>
    <t>Tempo de entrega (dias)</t>
  </si>
  <si>
    <t>Status</t>
  </si>
  <si>
    <t>2024-03-13</t>
  </si>
  <si>
    <t>2024-02-06</t>
  </si>
  <si>
    <t>2024-04-10</t>
  </si>
  <si>
    <t>2024-01-26</t>
  </si>
  <si>
    <t>2024-01-10</t>
  </si>
  <si>
    <t>2024-04-04</t>
  </si>
  <si>
    <t>2024-05-04</t>
  </si>
  <si>
    <t>2024-05-23</t>
  </si>
  <si>
    <t>2024-01-09</t>
  </si>
  <si>
    <t>2024-04-27</t>
  </si>
  <si>
    <t>2024-01-04</t>
  </si>
  <si>
    <t>2024-03-12</t>
  </si>
  <si>
    <t>2024-04-29</t>
  </si>
  <si>
    <t>2024-05-29</t>
  </si>
  <si>
    <t>2024-04-23</t>
  </si>
  <si>
    <t>2024-03-05</t>
  </si>
  <si>
    <t>2024-02-25</t>
  </si>
  <si>
    <t>2024-06-11</t>
  </si>
  <si>
    <t>2024-06-05</t>
  </si>
  <si>
    <t>2024-04-08</t>
  </si>
  <si>
    <t>2024-03-02</t>
  </si>
  <si>
    <t>2024-06-03</t>
  </si>
  <si>
    <t>2024-04-28</t>
  </si>
  <si>
    <t>2024-05-20</t>
  </si>
  <si>
    <t>2024-06-14</t>
  </si>
  <si>
    <t>2024-04-20</t>
  </si>
  <si>
    <t>2024-04-11</t>
  </si>
  <si>
    <t>2024-06-09</t>
  </si>
  <si>
    <t>2024-05-19</t>
  </si>
  <si>
    <t>2024-02-08</t>
  </si>
  <si>
    <t>2024-03-24</t>
  </si>
  <si>
    <t>2024-03-19</t>
  </si>
  <si>
    <t>2024-05-18</t>
  </si>
  <si>
    <t>2024-05-03</t>
  </si>
  <si>
    <t>2024-03-11</t>
  </si>
  <si>
    <t>2024-02-15</t>
  </si>
  <si>
    <t>2024-01-06</t>
  </si>
  <si>
    <t>2024-02-18</t>
  </si>
  <si>
    <t>2024-03-06</t>
  </si>
  <si>
    <t>2024-05-28</t>
  </si>
  <si>
    <t>2024-03-18</t>
  </si>
  <si>
    <t>2024-05-11</t>
  </si>
  <si>
    <t>2024-01-18</t>
  </si>
  <si>
    <t>2024-06-13</t>
  </si>
  <si>
    <t>2024-05-24</t>
  </si>
  <si>
    <t>2024-05-12</t>
  </si>
  <si>
    <t>2024-04-17</t>
  </si>
  <si>
    <t>2024-01-05</t>
  </si>
  <si>
    <t>2024-05-10</t>
  </si>
  <si>
    <t>2024-03-14</t>
  </si>
  <si>
    <t>2024-01-25</t>
  </si>
  <si>
    <t>2024-01-23</t>
  </si>
  <si>
    <t>2024-02-07</t>
  </si>
  <si>
    <t>2024-02-16</t>
  </si>
  <si>
    <t>2024-02-19</t>
  </si>
  <si>
    <t>2024-02-10</t>
  </si>
  <si>
    <t>2024-05-07</t>
  </si>
  <si>
    <t>2024-03-26</t>
  </si>
  <si>
    <t>2024-02-29</t>
  </si>
  <si>
    <t>2024-04-03</t>
  </si>
  <si>
    <t>2024-02-23</t>
  </si>
  <si>
    <t>2024-04-19</t>
  </si>
  <si>
    <t>2024-04-06</t>
  </si>
  <si>
    <t>2024-04-24</t>
  </si>
  <si>
    <t>2024-02-12</t>
  </si>
  <si>
    <t>2024-03-16</t>
  </si>
  <si>
    <t>2024-04-12</t>
  </si>
  <si>
    <t>2024-03-28</t>
  </si>
  <si>
    <t>2024-01-13</t>
  </si>
  <si>
    <t>2024-04-15</t>
  </si>
  <si>
    <t>2024-03-03</t>
  </si>
  <si>
    <t>2024-05-22</t>
  </si>
  <si>
    <t>2024-01-15</t>
  </si>
  <si>
    <t>2024-02-24</t>
  </si>
  <si>
    <t>2024-06-01</t>
  </si>
  <si>
    <t>2024-04-26</t>
  </si>
  <si>
    <t>2024-06-06</t>
  </si>
  <si>
    <t>2024-01-02</t>
  </si>
  <si>
    <t>2024-06-02</t>
  </si>
  <si>
    <t>2024-04-22</t>
  </si>
  <si>
    <t>2024-06-15</t>
  </si>
  <si>
    <t>2024-05-01</t>
  </si>
  <si>
    <t>2024-02-02</t>
  </si>
  <si>
    <t>2024-04-01</t>
  </si>
  <si>
    <t>2024-05-02</t>
  </si>
  <si>
    <t>2024-02-11</t>
  </si>
  <si>
    <t>2024-03-15</t>
  </si>
  <si>
    <t>2024-02-05</t>
  </si>
  <si>
    <t>2024-03-30</t>
  </si>
  <si>
    <t>2024-02-01</t>
  </si>
  <si>
    <t>2024-01-08</t>
  </si>
  <si>
    <t>2024-04-21</t>
  </si>
  <si>
    <t>2024-02-09</t>
  </si>
  <si>
    <t>2024-05-26</t>
  </si>
  <si>
    <t>2024-03-31</t>
  </si>
  <si>
    <t>2024-04-25</t>
  </si>
  <si>
    <t>2024-06-10</t>
  </si>
  <si>
    <t>2024-06-08</t>
  </si>
  <si>
    <t>2024-01-19</t>
  </si>
  <si>
    <t>2024-04-02</t>
  </si>
  <si>
    <t>2024-05-27</t>
  </si>
  <si>
    <t>2024-02-22</t>
  </si>
  <si>
    <t>2024-02-27</t>
  </si>
  <si>
    <t>2024-03-20</t>
  </si>
  <si>
    <t>2024-05-09</t>
  </si>
  <si>
    <t>2024-03-01</t>
  </si>
  <si>
    <t>2024-01-01</t>
  </si>
  <si>
    <t>2024-05-16</t>
  </si>
  <si>
    <t>2024-01-24</t>
  </si>
  <si>
    <t>2024-05-25</t>
  </si>
  <si>
    <t>2024-03-21</t>
  </si>
  <si>
    <t>2024-06-04</t>
  </si>
  <si>
    <t>2024-05-05</t>
  </si>
  <si>
    <t>2024-05-15</t>
  </si>
  <si>
    <t>2024-01-17</t>
  </si>
  <si>
    <t>2024-04-07</t>
  </si>
  <si>
    <t>2024-03-04</t>
  </si>
  <si>
    <t>2024-02-13</t>
  </si>
  <si>
    <t>2024-05-14</t>
  </si>
  <si>
    <t>2024-04-09</t>
  </si>
  <si>
    <t>2024-02-03</t>
  </si>
  <si>
    <t>2024-03-17</t>
  </si>
  <si>
    <t>2024-04-16</t>
  </si>
  <si>
    <t>2024-05-30</t>
  </si>
  <si>
    <t>2024-01-03</t>
  </si>
  <si>
    <t>2024-04-18</t>
  </si>
  <si>
    <t>2024-03-23</t>
  </si>
  <si>
    <t>2024-04-30</t>
  </si>
  <si>
    <t>2024-03-25</t>
  </si>
  <si>
    <t>2024-05-31</t>
  </si>
  <si>
    <t>2024-06-07</t>
  </si>
  <si>
    <t>2024-03-22</t>
  </si>
  <si>
    <t>2024-01-30</t>
  </si>
  <si>
    <t>2024-02-14</t>
  </si>
  <si>
    <t>2024-01-07</t>
  </si>
  <si>
    <t>2024-01-29</t>
  </si>
  <si>
    <t>2024-04-05</t>
  </si>
  <si>
    <t>2024-03-07</t>
  </si>
  <si>
    <t>2024-01-16</t>
  </si>
  <si>
    <t>2024-02-26</t>
  </si>
  <si>
    <t>2024-05-08</t>
  </si>
  <si>
    <t>2024-01-14</t>
  </si>
  <si>
    <t>2024-05-17</t>
  </si>
  <si>
    <t>2024-06-12</t>
  </si>
  <si>
    <t>2024-02-21</t>
  </si>
  <si>
    <t>2024-04-13</t>
  </si>
  <si>
    <t>2024-02-20</t>
  </si>
  <si>
    <t>2024-02-04</t>
  </si>
  <si>
    <t>2024-03-10</t>
  </si>
  <si>
    <t>2024-03-29</t>
  </si>
  <si>
    <t>2024-02-17</t>
  </si>
  <si>
    <t>2024-05-06</t>
  </si>
  <si>
    <t>2024-05-21</t>
  </si>
  <si>
    <t>2024-05-13</t>
  </si>
  <si>
    <t>2024-01-27</t>
  </si>
  <si>
    <t>2024-01-21</t>
  </si>
  <si>
    <t>2024-03-27</t>
  </si>
  <si>
    <t>2024-01-11</t>
  </si>
  <si>
    <t>2024-01-28</t>
  </si>
  <si>
    <t>2024-02-28</t>
  </si>
  <si>
    <t>PED1000</t>
  </si>
  <si>
    <t>PED1001</t>
  </si>
  <si>
    <t>PED1002</t>
  </si>
  <si>
    <t>PED1003</t>
  </si>
  <si>
    <t>PED1004</t>
  </si>
  <si>
    <t>PED1005</t>
  </si>
  <si>
    <t>PED1006</t>
  </si>
  <si>
    <t>PED1007</t>
  </si>
  <si>
    <t>PED1008</t>
  </si>
  <si>
    <t>PED1009</t>
  </si>
  <si>
    <t>PED1010</t>
  </si>
  <si>
    <t>PED1011</t>
  </si>
  <si>
    <t>PED1012</t>
  </si>
  <si>
    <t>PED1013</t>
  </si>
  <si>
    <t>PED1014</t>
  </si>
  <si>
    <t>PED1015</t>
  </si>
  <si>
    <t>PED1016</t>
  </si>
  <si>
    <t>PED1017</t>
  </si>
  <si>
    <t>PED1018</t>
  </si>
  <si>
    <t>PED1019</t>
  </si>
  <si>
    <t>PED1020</t>
  </si>
  <si>
    <t>PED1021</t>
  </si>
  <si>
    <t>PED1022</t>
  </si>
  <si>
    <t>PED1023</t>
  </si>
  <si>
    <t>PED1024</t>
  </si>
  <si>
    <t>PED1025</t>
  </si>
  <si>
    <t>PED1026</t>
  </si>
  <si>
    <t>PED1027</t>
  </si>
  <si>
    <t>PED1028</t>
  </si>
  <si>
    <t>PED1029</t>
  </si>
  <si>
    <t>PED1030</t>
  </si>
  <si>
    <t>PED1031</t>
  </si>
  <si>
    <t>PED1032</t>
  </si>
  <si>
    <t>PED1033</t>
  </si>
  <si>
    <t>PED1034</t>
  </si>
  <si>
    <t>PED1035</t>
  </si>
  <si>
    <t>PED1036</t>
  </si>
  <si>
    <t>PED1037</t>
  </si>
  <si>
    <t>PED1038</t>
  </si>
  <si>
    <t>PED1039</t>
  </si>
  <si>
    <t>PED1040</t>
  </si>
  <si>
    <t>PED1041</t>
  </si>
  <si>
    <t>PED1042</t>
  </si>
  <si>
    <t>PED1043</t>
  </si>
  <si>
    <t>PED1044</t>
  </si>
  <si>
    <t>PED1045</t>
  </si>
  <si>
    <t>PED1046</t>
  </si>
  <si>
    <t>PED1047</t>
  </si>
  <si>
    <t>PED1048</t>
  </si>
  <si>
    <t>PED1049</t>
  </si>
  <si>
    <t>PED1050</t>
  </si>
  <si>
    <t>PED1051</t>
  </si>
  <si>
    <t>PED1052</t>
  </si>
  <si>
    <t>PED1053</t>
  </si>
  <si>
    <t>PED1054</t>
  </si>
  <si>
    <t>PED1055</t>
  </si>
  <si>
    <t>PED1056</t>
  </si>
  <si>
    <t>PED1057</t>
  </si>
  <si>
    <t>PED1058</t>
  </si>
  <si>
    <t>PED1059</t>
  </si>
  <si>
    <t>PED1060</t>
  </si>
  <si>
    <t>PED1061</t>
  </si>
  <si>
    <t>PED1062</t>
  </si>
  <si>
    <t>PED1063</t>
  </si>
  <si>
    <t>PED1064</t>
  </si>
  <si>
    <t>PED1065</t>
  </si>
  <si>
    <t>PED1066</t>
  </si>
  <si>
    <t>PED1067</t>
  </si>
  <si>
    <t>PED1068</t>
  </si>
  <si>
    <t>PED1069</t>
  </si>
  <si>
    <t>PED1070</t>
  </si>
  <si>
    <t>PED1071</t>
  </si>
  <si>
    <t>PED1072</t>
  </si>
  <si>
    <t>PED1073</t>
  </si>
  <si>
    <t>PED1074</t>
  </si>
  <si>
    <t>PED1075</t>
  </si>
  <si>
    <t>PED1076</t>
  </si>
  <si>
    <t>PED1077</t>
  </si>
  <si>
    <t>PED1078</t>
  </si>
  <si>
    <t>PED1079</t>
  </si>
  <si>
    <t>PED1080</t>
  </si>
  <si>
    <t>PED1081</t>
  </si>
  <si>
    <t>PED1082</t>
  </si>
  <si>
    <t>PED1083</t>
  </si>
  <si>
    <t>PED1084</t>
  </si>
  <si>
    <t>PED1085</t>
  </si>
  <si>
    <t>PED1086</t>
  </si>
  <si>
    <t>PED1087</t>
  </si>
  <si>
    <t>PED1088</t>
  </si>
  <si>
    <t>PED1089</t>
  </si>
  <si>
    <t>PED1090</t>
  </si>
  <si>
    <t>PED1091</t>
  </si>
  <si>
    <t>PED1092</t>
  </si>
  <si>
    <t>PED1093</t>
  </si>
  <si>
    <t>PED1094</t>
  </si>
  <si>
    <t>PED1095</t>
  </si>
  <si>
    <t>PED1096</t>
  </si>
  <si>
    <t>PED1097</t>
  </si>
  <si>
    <t>PED1098</t>
  </si>
  <si>
    <t>PED1099</t>
  </si>
  <si>
    <t>PED1100</t>
  </si>
  <si>
    <t>PED1101</t>
  </si>
  <si>
    <t>PED1102</t>
  </si>
  <si>
    <t>PED1103</t>
  </si>
  <si>
    <t>PED1104</t>
  </si>
  <si>
    <t>PED1105</t>
  </si>
  <si>
    <t>PED1106</t>
  </si>
  <si>
    <t>PED1107</t>
  </si>
  <si>
    <t>PED1108</t>
  </si>
  <si>
    <t>PED1109</t>
  </si>
  <si>
    <t>PED1110</t>
  </si>
  <si>
    <t>PED1111</t>
  </si>
  <si>
    <t>PED1112</t>
  </si>
  <si>
    <t>PED1113</t>
  </si>
  <si>
    <t>PED1114</t>
  </si>
  <si>
    <t>PED1115</t>
  </si>
  <si>
    <t>PED1116</t>
  </si>
  <si>
    <t>PED1117</t>
  </si>
  <si>
    <t>PED1118</t>
  </si>
  <si>
    <t>PED1119</t>
  </si>
  <si>
    <t>PED1120</t>
  </si>
  <si>
    <t>PED1121</t>
  </si>
  <si>
    <t>PED1122</t>
  </si>
  <si>
    <t>PED1123</t>
  </si>
  <si>
    <t>PED1124</t>
  </si>
  <si>
    <t>PED1125</t>
  </si>
  <si>
    <t>PED1126</t>
  </si>
  <si>
    <t>PED1127</t>
  </si>
  <si>
    <t>PED1128</t>
  </si>
  <si>
    <t>PED1129</t>
  </si>
  <si>
    <t>PED1130</t>
  </si>
  <si>
    <t>PED1131</t>
  </si>
  <si>
    <t>PED1132</t>
  </si>
  <si>
    <t>PED1133</t>
  </si>
  <si>
    <t>PED1134</t>
  </si>
  <si>
    <t>PED1135</t>
  </si>
  <si>
    <t>PED1136</t>
  </si>
  <si>
    <t>PED1137</t>
  </si>
  <si>
    <t>PED1138</t>
  </si>
  <si>
    <t>PED1139</t>
  </si>
  <si>
    <t>PED1140</t>
  </si>
  <si>
    <t>PED1141</t>
  </si>
  <si>
    <t>PED1142</t>
  </si>
  <si>
    <t>PED1143</t>
  </si>
  <si>
    <t>PED1144</t>
  </si>
  <si>
    <t>PED1145</t>
  </si>
  <si>
    <t>PED1146</t>
  </si>
  <si>
    <t>PED1147</t>
  </si>
  <si>
    <t>PED1148</t>
  </si>
  <si>
    <t>PED1149</t>
  </si>
  <si>
    <t>PED1150</t>
  </si>
  <si>
    <t>PED1151</t>
  </si>
  <si>
    <t>PED1152</t>
  </si>
  <si>
    <t>PED1153</t>
  </si>
  <si>
    <t>PED1154</t>
  </si>
  <si>
    <t>PED1155</t>
  </si>
  <si>
    <t>PED1156</t>
  </si>
  <si>
    <t>PED1157</t>
  </si>
  <si>
    <t>PED1158</t>
  </si>
  <si>
    <t>PED1159</t>
  </si>
  <si>
    <t>PED1160</t>
  </si>
  <si>
    <t>PED1161</t>
  </si>
  <si>
    <t>PED1162</t>
  </si>
  <si>
    <t>PED1163</t>
  </si>
  <si>
    <t>PED1164</t>
  </si>
  <si>
    <t>PED1165</t>
  </si>
  <si>
    <t>PED1166</t>
  </si>
  <si>
    <t>PED1167</t>
  </si>
  <si>
    <t>PED1168</t>
  </si>
  <si>
    <t>PED1169</t>
  </si>
  <si>
    <t>PED1170</t>
  </si>
  <si>
    <t>PED1171</t>
  </si>
  <si>
    <t>PED1172</t>
  </si>
  <si>
    <t>PED1173</t>
  </si>
  <si>
    <t>PED1174</t>
  </si>
  <si>
    <t>PED1175</t>
  </si>
  <si>
    <t>PED1176</t>
  </si>
  <si>
    <t>PED1177</t>
  </si>
  <si>
    <t>PED1178</t>
  </si>
  <si>
    <t>PED1179</t>
  </si>
  <si>
    <t>PED1180</t>
  </si>
  <si>
    <t>PED1181</t>
  </si>
  <si>
    <t>PED1182</t>
  </si>
  <si>
    <t>PED1183</t>
  </si>
  <si>
    <t>PED1184</t>
  </si>
  <si>
    <t>PED1185</t>
  </si>
  <si>
    <t>PED1186</t>
  </si>
  <si>
    <t>PED1187</t>
  </si>
  <si>
    <t>PED1188</t>
  </si>
  <si>
    <t>PED1189</t>
  </si>
  <si>
    <t>PED1190</t>
  </si>
  <si>
    <t>PED1191</t>
  </si>
  <si>
    <t>PED1192</t>
  </si>
  <si>
    <t>PED1193</t>
  </si>
  <si>
    <t>PED1194</t>
  </si>
  <si>
    <t>PED1195</t>
  </si>
  <si>
    <t>PED1196</t>
  </si>
  <si>
    <t>PED1197</t>
  </si>
  <si>
    <t>PED1198</t>
  </si>
  <si>
    <t>PED1199</t>
  </si>
  <si>
    <t>PED1200</t>
  </si>
  <si>
    <t>PED1201</t>
  </si>
  <si>
    <t>PED1202</t>
  </si>
  <si>
    <t>PED1203</t>
  </si>
  <si>
    <t>PED1204</t>
  </si>
  <si>
    <t>PED1205</t>
  </si>
  <si>
    <t>PED1206</t>
  </si>
  <si>
    <t>PED1207</t>
  </si>
  <si>
    <t>PED1208</t>
  </si>
  <si>
    <t>PED1209</t>
  </si>
  <si>
    <t>PED1210</t>
  </si>
  <si>
    <t>PED1211</t>
  </si>
  <si>
    <t>PED1212</t>
  </si>
  <si>
    <t>PED1213</t>
  </si>
  <si>
    <t>PED1214</t>
  </si>
  <si>
    <t>PED1215</t>
  </si>
  <si>
    <t>PED1216</t>
  </si>
  <si>
    <t>PED1217</t>
  </si>
  <si>
    <t>PED1218</t>
  </si>
  <si>
    <t>PED1219</t>
  </si>
  <si>
    <t>PED1220</t>
  </si>
  <si>
    <t>PED1221</t>
  </si>
  <si>
    <t>PED1222</t>
  </si>
  <si>
    <t>PED1223</t>
  </si>
  <si>
    <t>PED1224</t>
  </si>
  <si>
    <t>PED1225</t>
  </si>
  <si>
    <t>PED1226</t>
  </si>
  <si>
    <t>PED1227</t>
  </si>
  <si>
    <t>PED1228</t>
  </si>
  <si>
    <t>PED1229</t>
  </si>
  <si>
    <t>PED1230</t>
  </si>
  <si>
    <t>PED1231</t>
  </si>
  <si>
    <t>PED1232</t>
  </si>
  <si>
    <t>PED1233</t>
  </si>
  <si>
    <t>PED1234</t>
  </si>
  <si>
    <t>PED1235</t>
  </si>
  <si>
    <t>PED1236</t>
  </si>
  <si>
    <t>PED1237</t>
  </si>
  <si>
    <t>PED1238</t>
  </si>
  <si>
    <t>PED1239</t>
  </si>
  <si>
    <t>PED1240</t>
  </si>
  <si>
    <t>PED1241</t>
  </si>
  <si>
    <t>PED1242</t>
  </si>
  <si>
    <t>PED1243</t>
  </si>
  <si>
    <t>PED1244</t>
  </si>
  <si>
    <t>PED1245</t>
  </si>
  <si>
    <t>PED1246</t>
  </si>
  <si>
    <t>PED1247</t>
  </si>
  <si>
    <t>PED1248</t>
  </si>
  <si>
    <t>PED1249</t>
  </si>
  <si>
    <t>PED1250</t>
  </si>
  <si>
    <t>PED1251</t>
  </si>
  <si>
    <t>PED1252</t>
  </si>
  <si>
    <t>PED1253</t>
  </si>
  <si>
    <t>PED1254</t>
  </si>
  <si>
    <t>PED1255</t>
  </si>
  <si>
    <t>PED1256</t>
  </si>
  <si>
    <t>PED1257</t>
  </si>
  <si>
    <t>PED1258</t>
  </si>
  <si>
    <t>PED1259</t>
  </si>
  <si>
    <t>PED1260</t>
  </si>
  <si>
    <t>PED1261</t>
  </si>
  <si>
    <t>PED1262</t>
  </si>
  <si>
    <t>PED1263</t>
  </si>
  <si>
    <t>PED1264</t>
  </si>
  <si>
    <t>PED1265</t>
  </si>
  <si>
    <t>PED1266</t>
  </si>
  <si>
    <t>PED1267</t>
  </si>
  <si>
    <t>PED1268</t>
  </si>
  <si>
    <t>PED1269</t>
  </si>
  <si>
    <t>PED1270</t>
  </si>
  <si>
    <t>PED1271</t>
  </si>
  <si>
    <t>PED1272</t>
  </si>
  <si>
    <t>PED1273</t>
  </si>
  <si>
    <t>PED1274</t>
  </si>
  <si>
    <t>PED1275</t>
  </si>
  <si>
    <t>PED1276</t>
  </si>
  <si>
    <t>PED1277</t>
  </si>
  <si>
    <t>PED1278</t>
  </si>
  <si>
    <t>PED1279</t>
  </si>
  <si>
    <t>PED1280</t>
  </si>
  <si>
    <t>PED1281</t>
  </si>
  <si>
    <t>PED1282</t>
  </si>
  <si>
    <t>PED1283</t>
  </si>
  <si>
    <t>PED1284</t>
  </si>
  <si>
    <t>PED1285</t>
  </si>
  <si>
    <t>PED1286</t>
  </si>
  <si>
    <t>PED1287</t>
  </si>
  <si>
    <t>PED1288</t>
  </si>
  <si>
    <t>PED1289</t>
  </si>
  <si>
    <t>PED1290</t>
  </si>
  <si>
    <t>PED1291</t>
  </si>
  <si>
    <t>PED1292</t>
  </si>
  <si>
    <t>PED1293</t>
  </si>
  <si>
    <t>PED1294</t>
  </si>
  <si>
    <t>PED1295</t>
  </si>
  <si>
    <t>PED1296</t>
  </si>
  <si>
    <t>PED1297</t>
  </si>
  <si>
    <t>PED1298</t>
  </si>
  <si>
    <t>PED1299</t>
  </si>
  <si>
    <t>PED1300</t>
  </si>
  <si>
    <t>PED1301</t>
  </si>
  <si>
    <t>PED1302</t>
  </si>
  <si>
    <t>PED1303</t>
  </si>
  <si>
    <t>PED1304</t>
  </si>
  <si>
    <t>PED1305</t>
  </si>
  <si>
    <t>PED1306</t>
  </si>
  <si>
    <t>PED1307</t>
  </si>
  <si>
    <t>PED1308</t>
  </si>
  <si>
    <t>PED1309</t>
  </si>
  <si>
    <t>PED1310</t>
  </si>
  <si>
    <t>PED1311</t>
  </si>
  <si>
    <t>PED1312</t>
  </si>
  <si>
    <t>PED1313</t>
  </si>
  <si>
    <t>PED1314</t>
  </si>
  <si>
    <t>PED1315</t>
  </si>
  <si>
    <t>PED1316</t>
  </si>
  <si>
    <t>PED1317</t>
  </si>
  <si>
    <t>PED1318</t>
  </si>
  <si>
    <t>PED1319</t>
  </si>
  <si>
    <t>PED1320</t>
  </si>
  <si>
    <t>PED1321</t>
  </si>
  <si>
    <t>PED1322</t>
  </si>
  <si>
    <t>PED1323</t>
  </si>
  <si>
    <t>PED1324</t>
  </si>
  <si>
    <t>PED1325</t>
  </si>
  <si>
    <t>PED1326</t>
  </si>
  <si>
    <t>PED1327</t>
  </si>
  <si>
    <t>PED1328</t>
  </si>
  <si>
    <t>PED1329</t>
  </si>
  <si>
    <t>PED1330</t>
  </si>
  <si>
    <t>PED1331</t>
  </si>
  <si>
    <t>PED1332</t>
  </si>
  <si>
    <t>PED1333</t>
  </si>
  <si>
    <t>PED1334</t>
  </si>
  <si>
    <t>PED1335</t>
  </si>
  <si>
    <t>PED1336</t>
  </si>
  <si>
    <t>PED1337</t>
  </si>
  <si>
    <t>PED1338</t>
  </si>
  <si>
    <t>PED1339</t>
  </si>
  <si>
    <t>PED1340</t>
  </si>
  <si>
    <t>PED1341</t>
  </si>
  <si>
    <t>PED1342</t>
  </si>
  <si>
    <t>PED1343</t>
  </si>
  <si>
    <t>PED1344</t>
  </si>
  <si>
    <t>PED1345</t>
  </si>
  <si>
    <t>PED1346</t>
  </si>
  <si>
    <t>PED1347</t>
  </si>
  <si>
    <t>PED1348</t>
  </si>
  <si>
    <t>PED1349</t>
  </si>
  <si>
    <t>PED1350</t>
  </si>
  <si>
    <t>PED1351</t>
  </si>
  <si>
    <t>PED1352</t>
  </si>
  <si>
    <t>PED1353</t>
  </si>
  <si>
    <t>PED1354</t>
  </si>
  <si>
    <t>PED1355</t>
  </si>
  <si>
    <t>PED1356</t>
  </si>
  <si>
    <t>PED1357</t>
  </si>
  <si>
    <t>PED1358</t>
  </si>
  <si>
    <t>PED1359</t>
  </si>
  <si>
    <t>PED1360</t>
  </si>
  <si>
    <t>PED1361</t>
  </si>
  <si>
    <t>PED1362</t>
  </si>
  <si>
    <t>PED1363</t>
  </si>
  <si>
    <t>PED1364</t>
  </si>
  <si>
    <t>PED1365</t>
  </si>
  <si>
    <t>PED1366</t>
  </si>
  <si>
    <t>PED1367</t>
  </si>
  <si>
    <t>PED1368</t>
  </si>
  <si>
    <t>PED1369</t>
  </si>
  <si>
    <t>PED1370</t>
  </si>
  <si>
    <t>PED1371</t>
  </si>
  <si>
    <t>PED1372</t>
  </si>
  <si>
    <t>PED1373</t>
  </si>
  <si>
    <t>PED1374</t>
  </si>
  <si>
    <t>PED1375</t>
  </si>
  <si>
    <t>PED1376</t>
  </si>
  <si>
    <t>PED1377</t>
  </si>
  <si>
    <t>PED1378</t>
  </si>
  <si>
    <t>PED1379</t>
  </si>
  <si>
    <t>PED1380</t>
  </si>
  <si>
    <t>PED1381</t>
  </si>
  <si>
    <t>PED1382</t>
  </si>
  <si>
    <t>PED1383</t>
  </si>
  <si>
    <t>PED1384</t>
  </si>
  <si>
    <t>PED1385</t>
  </si>
  <si>
    <t>PED1386</t>
  </si>
  <si>
    <t>PED1387</t>
  </si>
  <si>
    <t>PED1388</t>
  </si>
  <si>
    <t>PED1389</t>
  </si>
  <si>
    <t>PED1390</t>
  </si>
  <si>
    <t>PED1391</t>
  </si>
  <si>
    <t>PED1392</t>
  </si>
  <si>
    <t>PED1393</t>
  </si>
  <si>
    <t>PED1394</t>
  </si>
  <si>
    <t>PED1395</t>
  </si>
  <si>
    <t>PED1396</t>
  </si>
  <si>
    <t>PED1397</t>
  </si>
  <si>
    <t>PED1398</t>
  </si>
  <si>
    <t>PED1399</t>
  </si>
  <si>
    <t>PED1400</t>
  </si>
  <si>
    <t>PED1401</t>
  </si>
  <si>
    <t>PED1402</t>
  </si>
  <si>
    <t>PED1403</t>
  </si>
  <si>
    <t>PED1404</t>
  </si>
  <si>
    <t>PED1405</t>
  </si>
  <si>
    <t>PED1406</t>
  </si>
  <si>
    <t>PED1407</t>
  </si>
  <si>
    <t>PED1408</t>
  </si>
  <si>
    <t>PED1409</t>
  </si>
  <si>
    <t>PED1410</t>
  </si>
  <si>
    <t>PED1411</t>
  </si>
  <si>
    <t>PED1412</t>
  </si>
  <si>
    <t>PED1413</t>
  </si>
  <si>
    <t>PED1414</t>
  </si>
  <si>
    <t>PED1415</t>
  </si>
  <si>
    <t>PED1416</t>
  </si>
  <si>
    <t>PED1417</t>
  </si>
  <si>
    <t>PED1418</t>
  </si>
  <si>
    <t>PED1419</t>
  </si>
  <si>
    <t>PED1420</t>
  </si>
  <si>
    <t>PED1421</t>
  </si>
  <si>
    <t>PED1422</t>
  </si>
  <si>
    <t>PED1423</t>
  </si>
  <si>
    <t>PED1424</t>
  </si>
  <si>
    <t>PED1425</t>
  </si>
  <si>
    <t>PED1426</t>
  </si>
  <si>
    <t>PED1427</t>
  </si>
  <si>
    <t>PED1428</t>
  </si>
  <si>
    <t>PED1429</t>
  </si>
  <si>
    <t>PED1430</t>
  </si>
  <si>
    <t>PED1431</t>
  </si>
  <si>
    <t>PED1432</t>
  </si>
  <si>
    <t>PED1433</t>
  </si>
  <si>
    <t>PED1434</t>
  </si>
  <si>
    <t>PED1435</t>
  </si>
  <si>
    <t>PED1436</t>
  </si>
  <si>
    <t>PED1437</t>
  </si>
  <si>
    <t>PED1438</t>
  </si>
  <si>
    <t>PED1439</t>
  </si>
  <si>
    <t>PED1440</t>
  </si>
  <si>
    <t>PED1441</t>
  </si>
  <si>
    <t>PED1442</t>
  </si>
  <si>
    <t>PED1443</t>
  </si>
  <si>
    <t>PED1444</t>
  </si>
  <si>
    <t>PED1445</t>
  </si>
  <si>
    <t>PED1446</t>
  </si>
  <si>
    <t>PED1447</t>
  </si>
  <si>
    <t>PED1448</t>
  </si>
  <si>
    <t>PED1449</t>
  </si>
  <si>
    <t>PED1450</t>
  </si>
  <si>
    <t>PED1451</t>
  </si>
  <si>
    <t>PED1452</t>
  </si>
  <si>
    <t>PED1453</t>
  </si>
  <si>
    <t>PED1454</t>
  </si>
  <si>
    <t>PED1455</t>
  </si>
  <si>
    <t>PED1456</t>
  </si>
  <si>
    <t>PED1457</t>
  </si>
  <si>
    <t>PED1458</t>
  </si>
  <si>
    <t>PED1459</t>
  </si>
  <si>
    <t>PED1460</t>
  </si>
  <si>
    <t>PED1461</t>
  </si>
  <si>
    <t>PED1462</t>
  </si>
  <si>
    <t>PED1463</t>
  </si>
  <si>
    <t>PED1464</t>
  </si>
  <si>
    <t>PED1465</t>
  </si>
  <si>
    <t>PED1466</t>
  </si>
  <si>
    <t>PED1467</t>
  </si>
  <si>
    <t>PED1468</t>
  </si>
  <si>
    <t>PED1469</t>
  </si>
  <si>
    <t>PED1470</t>
  </si>
  <si>
    <t>PED1471</t>
  </si>
  <si>
    <t>PED1472</t>
  </si>
  <si>
    <t>PED1473</t>
  </si>
  <si>
    <t>PED1474</t>
  </si>
  <si>
    <t>PED1475</t>
  </si>
  <si>
    <t>PED1476</t>
  </si>
  <si>
    <t>PED1477</t>
  </si>
  <si>
    <t>PED1478</t>
  </si>
  <si>
    <t>PED1479</t>
  </si>
  <si>
    <t>PED1480</t>
  </si>
  <si>
    <t>PED1481</t>
  </si>
  <si>
    <t>PED1482</t>
  </si>
  <si>
    <t>PED1483</t>
  </si>
  <si>
    <t>PED1484</t>
  </si>
  <si>
    <t>PED1485</t>
  </si>
  <si>
    <t>PED1486</t>
  </si>
  <si>
    <t>PED1487</t>
  </si>
  <si>
    <t>PED1488</t>
  </si>
  <si>
    <t>PED1489</t>
  </si>
  <si>
    <t>PED1490</t>
  </si>
  <si>
    <t>PED1491</t>
  </si>
  <si>
    <t>PED1492</t>
  </si>
  <si>
    <t>PED1493</t>
  </si>
  <si>
    <t>PED1494</t>
  </si>
  <si>
    <t>PED1495</t>
  </si>
  <si>
    <t>PED1496</t>
  </si>
  <si>
    <t>PED1497</t>
  </si>
  <si>
    <t>PED1498</t>
  </si>
  <si>
    <t>PED1499</t>
  </si>
  <si>
    <t>HD Externo</t>
  </si>
  <si>
    <t>Smartphone</t>
  </si>
  <si>
    <t>Teclado</t>
  </si>
  <si>
    <t>Mouse</t>
  </si>
  <si>
    <t>Monitor</t>
  </si>
  <si>
    <t>Fone de Ouvido</t>
  </si>
  <si>
    <t>Notebook</t>
  </si>
  <si>
    <t>Periféricos</t>
  </si>
  <si>
    <t>Eletrônicos</t>
  </si>
  <si>
    <t>Acessórios</t>
  </si>
  <si>
    <t>Fernanda</t>
  </si>
  <si>
    <t>João</t>
  </si>
  <si>
    <t>Pedro</t>
  </si>
  <si>
    <t>Mariana</t>
  </si>
  <si>
    <t>Ana</t>
  </si>
  <si>
    <t>Lucas</t>
  </si>
  <si>
    <t>Carlos</t>
  </si>
  <si>
    <t>Não</t>
  </si>
  <si>
    <t>Sim</t>
  </si>
  <si>
    <t>Correios</t>
  </si>
  <si>
    <t>Loggi</t>
  </si>
  <si>
    <t>Total Express</t>
  </si>
  <si>
    <t>Jadlog</t>
  </si>
  <si>
    <t>Entregue</t>
  </si>
  <si>
    <t>Em trânsito</t>
  </si>
  <si>
    <t>Rótulos de Linha</t>
  </si>
  <si>
    <t>Total Geral</t>
  </si>
  <si>
    <t>Rótulos de Coluna</t>
  </si>
  <si>
    <t>Contagem de Produto</t>
  </si>
  <si>
    <t>%</t>
  </si>
  <si>
    <t>Erro no pedido</t>
  </si>
  <si>
    <t>Total</t>
  </si>
  <si>
    <t>Contagem de Status</t>
  </si>
  <si>
    <t>Contagem de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</si>
</sst>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NumberFormat="1" applyFon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3" borderId="0" xfId="0" applyFont="1" applyFill="1" applyAlignment="1">
      <alignment horizontal="right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4" borderId="0" xfId="0" applyFont="1" applyFill="1"/>
    <xf numFmtId="0" fontId="0" fillId="5" borderId="0" xfId="0" applyFill="1"/>
  </cellXfs>
  <cellStyles count="2">
    <cellStyle name="Normal" xfId="0" builtinId="0"/>
    <cellStyle name="Porcentagem" xfId="1" builtinId="5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fgColor theme="0"/>
          <bgColor theme="1" tint="0.34998626667073579"/>
        </patternFill>
      </fill>
    </dxf>
  </dxfs>
  <tableStyles count="1" defaultTableStyle="TableStyleMedium9" defaultPivotStyle="PivotStyleLight16">
    <tableStyle name="Segmentação" pivot="0" table="0" count="9" xr9:uid="{72A889C6-F654-4C16-83D5-B3A7C9CC4C70}">
      <tableStyleElement type="wholeTable" dxfId="12"/>
      <tableStyleElement type="headerRow" dxfId="11"/>
    </tableStyle>
  </tableStyles>
  <colors>
    <mruColors>
      <color rgb="FF4AD000"/>
      <color rgb="FF58FF1D"/>
    </mruColors>
  </colors>
  <extLst>
    <ext xmlns:x14="http://schemas.microsoft.com/office/spreadsheetml/2009/9/main" uri="{46F421CA-312F-682f-3DD2-61675219B42D}">
      <x14:dxfs count="7">
        <dxf>
          <fill>
            <patternFill>
              <bgColor theme="1" tint="0.34998626667073579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1" tint="0.34998626667073579"/>
            </patternFill>
          </fill>
        </dxf>
        <dxf>
          <fill>
            <patternFill>
              <bgColor theme="1" tint="0.499984740745262"/>
            </patternFill>
          </fill>
        </dxf>
        <dxf>
          <fill>
            <patternFill>
              <bgColor theme="1" tint="0.34998626667073579"/>
            </patternFill>
          </fill>
        </dxf>
        <dxf>
          <fill>
            <patternFill>
              <bgColor theme="1" tint="0.3499862666707357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gmentação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[projeto_analise_logistica_dados.xlsx]Análise!Transportadora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Análise!$B$13:$B$14</c:f>
              <c:strCache>
                <c:ptCount val="1"/>
                <c:pt idx="0">
                  <c:v>Em trânsito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Análise!$A$15:$A$19</c:f>
              <c:strCache>
                <c:ptCount val="4"/>
                <c:pt idx="0">
                  <c:v>Correios</c:v>
                </c:pt>
                <c:pt idx="1">
                  <c:v>Jadlog</c:v>
                </c:pt>
                <c:pt idx="2">
                  <c:v>Loggi</c:v>
                </c:pt>
                <c:pt idx="3">
                  <c:v>Total Express</c:v>
                </c:pt>
              </c:strCache>
            </c:strRef>
          </c:cat>
          <c:val>
            <c:numRef>
              <c:f>Análise!$B$15:$B$19</c:f>
              <c:numCache>
                <c:formatCode>General</c:formatCode>
                <c:ptCount val="4"/>
                <c:pt idx="0">
                  <c:v>61</c:v>
                </c:pt>
                <c:pt idx="1">
                  <c:v>67</c:v>
                </c:pt>
                <c:pt idx="2">
                  <c:v>62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B-4AE1-98EF-5730F0420700}"/>
            </c:ext>
          </c:extLst>
        </c:ser>
        <c:ser>
          <c:idx val="1"/>
          <c:order val="1"/>
          <c:tx>
            <c:strRef>
              <c:f>Análise!$C$13:$C$14</c:f>
              <c:strCache>
                <c:ptCount val="1"/>
                <c:pt idx="0">
                  <c:v>Entregue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Análise!$A$15:$A$19</c:f>
              <c:strCache>
                <c:ptCount val="4"/>
                <c:pt idx="0">
                  <c:v>Correios</c:v>
                </c:pt>
                <c:pt idx="1">
                  <c:v>Jadlog</c:v>
                </c:pt>
                <c:pt idx="2">
                  <c:v>Loggi</c:v>
                </c:pt>
                <c:pt idx="3">
                  <c:v>Total Express</c:v>
                </c:pt>
              </c:strCache>
            </c:strRef>
          </c:cat>
          <c:val>
            <c:numRef>
              <c:f>Análise!$C$15:$C$19</c:f>
              <c:numCache>
                <c:formatCode>General</c:formatCode>
                <c:ptCount val="4"/>
                <c:pt idx="0">
                  <c:v>53</c:v>
                </c:pt>
                <c:pt idx="1">
                  <c:v>73</c:v>
                </c:pt>
                <c:pt idx="2">
                  <c:v>50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C-487D-9691-30C322B134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894800"/>
        <c:axId val="27895280"/>
      </c:barChart>
      <c:catAx>
        <c:axId val="278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95280"/>
        <c:crosses val="autoZero"/>
        <c:auto val="1"/>
        <c:lblAlgn val="ctr"/>
        <c:lblOffset val="100"/>
        <c:noMultiLvlLbl val="0"/>
      </c:catAx>
      <c:valAx>
        <c:axId val="278952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8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ED-4A6E-A7E9-3310A98C90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ED-4A6E-A7E9-3310A98C90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ED-4A6E-A7E9-3310A98C90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ED-4A6E-A7E9-3310A98C908C}"/>
              </c:ext>
            </c:extLst>
          </c:dPt>
          <c:cat>
            <c:strRef>
              <c:f>Análise!$A$23:$A$26</c:f>
              <c:strCache>
                <c:ptCount val="4"/>
                <c:pt idx="0">
                  <c:v>Correios</c:v>
                </c:pt>
                <c:pt idx="1">
                  <c:v>Jadlog</c:v>
                </c:pt>
                <c:pt idx="2">
                  <c:v>Loggi</c:v>
                </c:pt>
                <c:pt idx="3">
                  <c:v>Total Express</c:v>
                </c:pt>
              </c:strCache>
            </c:strRef>
          </c:cat>
          <c:val>
            <c:numRef>
              <c:f>Análise!$E$23:$E$26</c:f>
              <c:numCache>
                <c:formatCode>0%</c:formatCode>
                <c:ptCount val="4"/>
                <c:pt idx="0">
                  <c:v>0.22800000000000001</c:v>
                </c:pt>
                <c:pt idx="1">
                  <c:v>0.28000000000000003</c:v>
                </c:pt>
                <c:pt idx="2">
                  <c:v>0.224</c:v>
                </c:pt>
                <c:pt idx="3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D-4A6E-A7E9-3310A98C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[projeto_analise_logistica_dados.xlsx]Análise!Colaborador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Análise!$A$4:$A$10</c:f>
              <c:strCache>
                <c:ptCount val="7"/>
                <c:pt idx="0">
                  <c:v>Carlos</c:v>
                </c:pt>
                <c:pt idx="1">
                  <c:v>João</c:v>
                </c:pt>
                <c:pt idx="2">
                  <c:v>Mariana</c:v>
                </c:pt>
                <c:pt idx="3">
                  <c:v>Fernanda</c:v>
                </c:pt>
                <c:pt idx="4">
                  <c:v>Lucas</c:v>
                </c:pt>
                <c:pt idx="5">
                  <c:v>Pedro</c:v>
                </c:pt>
                <c:pt idx="6">
                  <c:v>Ana</c:v>
                </c:pt>
              </c:strCache>
            </c:strRef>
          </c:cat>
          <c:val>
            <c:numRef>
              <c:f>Análise!$B$4:$B$10</c:f>
              <c:numCache>
                <c:formatCode>General</c:formatCode>
                <c:ptCount val="7"/>
                <c:pt idx="0">
                  <c:v>56</c:v>
                </c:pt>
                <c:pt idx="1">
                  <c:v>65</c:v>
                </c:pt>
                <c:pt idx="2">
                  <c:v>65</c:v>
                </c:pt>
                <c:pt idx="3">
                  <c:v>69</c:v>
                </c:pt>
                <c:pt idx="4">
                  <c:v>80</c:v>
                </c:pt>
                <c:pt idx="5">
                  <c:v>80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D-4449-BA9A-BED3D0C6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100"/>
        <c:axId val="454928208"/>
        <c:axId val="454931568"/>
      </c:barChart>
      <c:catAx>
        <c:axId val="45492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931568"/>
        <c:crosses val="autoZero"/>
        <c:auto val="1"/>
        <c:lblAlgn val="ctr"/>
        <c:lblOffset val="100"/>
        <c:noMultiLvlLbl val="0"/>
      </c:catAx>
      <c:valAx>
        <c:axId val="454931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49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171450</xdr:colOff>
      <xdr:row>29</xdr:row>
      <xdr:rowOff>57150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163CC48-0885-27DC-81C4-C0104C925D50}"/>
            </a:ext>
          </a:extLst>
        </xdr:cNvPr>
        <xdr:cNvSpPr/>
      </xdr:nvSpPr>
      <xdr:spPr>
        <a:xfrm>
          <a:off x="0" y="0"/>
          <a:ext cx="1390650" cy="481965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2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95250</xdr:colOff>
      <xdr:row>24</xdr:row>
      <xdr:rowOff>66675</xdr:rowOff>
    </xdr:from>
    <xdr:to>
      <xdr:col>10</xdr:col>
      <xdr:colOff>600075</xdr:colOff>
      <xdr:row>38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C37604-B5A5-4FFB-B8B5-9DC1D36F2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23</xdr:row>
      <xdr:rowOff>9525</xdr:rowOff>
    </xdr:from>
    <xdr:to>
      <xdr:col>9</xdr:col>
      <xdr:colOff>9525</xdr:colOff>
      <xdr:row>25</xdr:row>
      <xdr:rowOff>38100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BCE730F-233C-B36E-0BBA-EF33DB697119}"/>
            </a:ext>
          </a:extLst>
        </xdr:cNvPr>
        <xdr:cNvSpPr/>
      </xdr:nvSpPr>
      <xdr:spPr>
        <a:xfrm>
          <a:off x="2124075" y="3629025"/>
          <a:ext cx="3371850" cy="4095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chemeClr val="bg1"/>
              </a:solidFill>
            </a:rPr>
            <a:t>Entregas</a:t>
          </a:r>
          <a:r>
            <a:rPr lang="pt-BR" sz="2000" b="1" baseline="0">
              <a:solidFill>
                <a:schemeClr val="bg1"/>
              </a:solidFill>
            </a:rPr>
            <a:t> por Transportadora</a:t>
          </a:r>
          <a:endParaRPr lang="pt-BR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533400</xdr:colOff>
      <xdr:row>24</xdr:row>
      <xdr:rowOff>104775</xdr:rowOff>
    </xdr:from>
    <xdr:to>
      <xdr:col>18</xdr:col>
      <xdr:colOff>228600</xdr:colOff>
      <xdr:row>38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AFC23B-B12C-4C55-9CC6-1B0758857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27</xdr:row>
      <xdr:rowOff>95250</xdr:rowOff>
    </xdr:from>
    <xdr:to>
      <xdr:col>12</xdr:col>
      <xdr:colOff>266700</xdr:colOff>
      <xdr:row>28</xdr:row>
      <xdr:rowOff>180975</xdr:rowOff>
    </xdr:to>
    <xdr:sp macro="" textlink="Análise!E26">
      <xdr:nvSpPr>
        <xdr:cNvPr id="6" name="CaixaDeTexto 5">
          <a:extLst>
            <a:ext uri="{FF2B5EF4-FFF2-40B4-BE49-F238E27FC236}">
              <a16:creationId xmlns:a16="http://schemas.microsoft.com/office/drawing/2014/main" id="{CAEA3A24-4AD5-85F8-EA7F-8448BBED2FAB}"/>
            </a:ext>
          </a:extLst>
        </xdr:cNvPr>
        <xdr:cNvSpPr txBox="1"/>
      </xdr:nvSpPr>
      <xdr:spPr>
        <a:xfrm>
          <a:off x="7096125" y="4476750"/>
          <a:ext cx="485775" cy="276225"/>
        </a:xfrm>
        <a:prstGeom prst="rect">
          <a:avLst/>
        </a:prstGeom>
      </xdr:spPr>
      <xdr:txBody>
        <a:bodyPr vertOverflow="clip" wrap="none" rtlCol="0"/>
        <a:lstStyle/>
        <a:p>
          <a:pPr marL="0" indent="0"/>
          <a:fld id="{F194FF55-514B-4383-8DD0-1E8D3CDFFF30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27%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14</xdr:col>
      <xdr:colOff>57150</xdr:colOff>
      <xdr:row>34</xdr:row>
      <xdr:rowOff>57150</xdr:rowOff>
    </xdr:from>
    <xdr:ext cx="586956" cy="374141"/>
    <xdr:sp macro="" textlink="Análise!E24">
      <xdr:nvSpPr>
        <xdr:cNvPr id="7" name="CaixaDeTexto 6">
          <a:extLst>
            <a:ext uri="{FF2B5EF4-FFF2-40B4-BE49-F238E27FC236}">
              <a16:creationId xmlns:a16="http://schemas.microsoft.com/office/drawing/2014/main" id="{FD50D573-D6C7-45DF-8A71-A58E9B4AD2A2}"/>
            </a:ext>
          </a:extLst>
        </xdr:cNvPr>
        <xdr:cNvSpPr txBox="1"/>
      </xdr:nvSpPr>
      <xdr:spPr>
        <a:xfrm>
          <a:off x="8591550" y="5772150"/>
          <a:ext cx="586956" cy="374141"/>
        </a:xfrm>
        <a:prstGeom prst="rect">
          <a:avLst/>
        </a:prstGeom>
      </xdr:spPr>
      <xdr:txBody>
        <a:bodyPr vertOverflow="clip" wrap="none" rtlCol="0"/>
        <a:lstStyle/>
        <a:p>
          <a:pPr marL="0" indent="0"/>
          <a:fld id="{DB8A2004-3544-4BF4-9B0A-28E94F93C214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28%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11</xdr:col>
      <xdr:colOff>523875</xdr:colOff>
      <xdr:row>34</xdr:row>
      <xdr:rowOff>85725</xdr:rowOff>
    </xdr:from>
    <xdr:ext cx="586956" cy="374141"/>
    <xdr:sp macro="" textlink="Análise!E25">
      <xdr:nvSpPr>
        <xdr:cNvPr id="8" name="CaixaDeTexto 7">
          <a:extLst>
            <a:ext uri="{FF2B5EF4-FFF2-40B4-BE49-F238E27FC236}">
              <a16:creationId xmlns:a16="http://schemas.microsoft.com/office/drawing/2014/main" id="{55F55EE2-896D-080A-EE06-FD44ED043706}"/>
            </a:ext>
          </a:extLst>
        </xdr:cNvPr>
        <xdr:cNvSpPr txBox="1"/>
      </xdr:nvSpPr>
      <xdr:spPr>
        <a:xfrm>
          <a:off x="7229475" y="5800725"/>
          <a:ext cx="586956" cy="374141"/>
        </a:xfrm>
        <a:prstGeom prst="rect">
          <a:avLst/>
        </a:prstGeom>
      </xdr:spPr>
      <xdr:txBody>
        <a:bodyPr vertOverflow="clip" wrap="none" rtlCol="0"/>
        <a:lstStyle/>
        <a:p>
          <a:pPr marL="0" indent="0"/>
          <a:fld id="{0FAFDC30-1341-4A38-9EDD-BDE2BCEC3037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22%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17</xdr:col>
      <xdr:colOff>247650</xdr:colOff>
      <xdr:row>6</xdr:row>
      <xdr:rowOff>28575</xdr:rowOff>
    </xdr:from>
    <xdr:to>
      <xdr:col>21</xdr:col>
      <xdr:colOff>561975</xdr:colOff>
      <xdr:row>8</xdr:row>
      <xdr:rowOff>57150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33C8B284-61A7-4985-95C3-F207E8B42346}"/>
            </a:ext>
          </a:extLst>
        </xdr:cNvPr>
        <xdr:cNvSpPr/>
      </xdr:nvSpPr>
      <xdr:spPr>
        <a:xfrm>
          <a:off x="10610850" y="409575"/>
          <a:ext cx="2752725" cy="4095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Total Geral de Pedidos</a:t>
          </a:r>
        </a:p>
      </xdr:txBody>
    </xdr:sp>
    <xdr:clientData/>
  </xdr:twoCellAnchor>
  <xdr:twoCellAnchor>
    <xdr:from>
      <xdr:col>18</xdr:col>
      <xdr:colOff>285750</xdr:colOff>
      <xdr:row>9</xdr:row>
      <xdr:rowOff>95250</xdr:rowOff>
    </xdr:from>
    <xdr:to>
      <xdr:col>20</xdr:col>
      <xdr:colOff>561975</xdr:colOff>
      <xdr:row>13</xdr:row>
      <xdr:rowOff>161925</xdr:rowOff>
    </xdr:to>
    <xdr:sp macro="" textlink="Análise!D27">
      <xdr:nvSpPr>
        <xdr:cNvPr id="12" name="Retângulo: Cantos Arredondados 11">
          <a:extLst>
            <a:ext uri="{FF2B5EF4-FFF2-40B4-BE49-F238E27FC236}">
              <a16:creationId xmlns:a16="http://schemas.microsoft.com/office/drawing/2014/main" id="{7C2578B3-66C8-1228-5843-5ABB6E65EBC3}"/>
            </a:ext>
          </a:extLst>
        </xdr:cNvPr>
        <xdr:cNvSpPr/>
      </xdr:nvSpPr>
      <xdr:spPr>
        <a:xfrm>
          <a:off x="11258550" y="1047750"/>
          <a:ext cx="1495425" cy="8286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66F81164-DC88-4961-9BFE-6857BACB4ABB}" type="TxLink">
            <a:rPr lang="en-US" sz="4000" b="1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500</a:t>
          </a:fld>
          <a:endParaRPr lang="pt-BR" sz="4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447674</xdr:colOff>
      <xdr:row>6</xdr:row>
      <xdr:rowOff>76200</xdr:rowOff>
    </xdr:from>
    <xdr:to>
      <xdr:col>11</xdr:col>
      <xdr:colOff>57149</xdr:colOff>
      <xdr:row>20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9D0360A-22DF-410F-930B-EAA3969A2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381000</xdr:colOff>
      <xdr:row>4</xdr:row>
      <xdr:rowOff>123825</xdr:rowOff>
    </xdr:from>
    <xdr:to>
      <xdr:col>9</xdr:col>
      <xdr:colOff>85725</xdr:colOff>
      <xdr:row>6</xdr:row>
      <xdr:rowOff>152400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6F168EC3-2A0B-4C0B-B0BF-52D1CB1CE83F}"/>
            </a:ext>
          </a:extLst>
        </xdr:cNvPr>
        <xdr:cNvSpPr/>
      </xdr:nvSpPr>
      <xdr:spPr>
        <a:xfrm>
          <a:off x="2819400" y="123825"/>
          <a:ext cx="2752725" cy="4095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Total Geral Peças</a:t>
          </a:r>
        </a:p>
      </xdr:txBody>
    </xdr:sp>
    <xdr:clientData/>
  </xdr:twoCellAnchor>
  <xdr:twoCellAnchor editAs="oneCell">
    <xdr:from>
      <xdr:col>0</xdr:col>
      <xdr:colOff>0</xdr:colOff>
      <xdr:row>4</xdr:row>
      <xdr:rowOff>142875</xdr:rowOff>
    </xdr:from>
    <xdr:to>
      <xdr:col>2</xdr:col>
      <xdr:colOff>66675</xdr:colOff>
      <xdr:row>16</xdr:row>
      <xdr:rowOff>104774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Colaborador">
              <a:extLst>
                <a:ext uri="{FF2B5EF4-FFF2-40B4-BE49-F238E27FC236}">
                  <a16:creationId xmlns:a16="http://schemas.microsoft.com/office/drawing/2014/main" id="{BE5524A3-EE13-4F09-B5F2-FD6984A8ECD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abor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2875"/>
              <a:ext cx="1285875" cy="2247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38100</xdr:colOff>
      <xdr:row>16</xdr:row>
      <xdr:rowOff>73818</xdr:rowOff>
    </xdr:from>
    <xdr:to>
      <xdr:col>2</xdr:col>
      <xdr:colOff>123825</xdr:colOff>
      <xdr:row>24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Transportadora">
              <a:extLst>
                <a:ext uri="{FF2B5EF4-FFF2-40B4-BE49-F238E27FC236}">
                  <a16:creationId xmlns:a16="http://schemas.microsoft.com/office/drawing/2014/main" id="{682F04B1-0E83-4C6D-A191-32CA79B57265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nsportado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359818"/>
              <a:ext cx="1304925" cy="1462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23</xdr:row>
      <xdr:rowOff>171450</xdr:rowOff>
    </xdr:from>
    <xdr:to>
      <xdr:col>2</xdr:col>
      <xdr:colOff>76200</xdr:colOff>
      <xdr:row>28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Status">
              <a:extLst>
                <a:ext uri="{FF2B5EF4-FFF2-40B4-BE49-F238E27FC236}">
                  <a16:creationId xmlns:a16="http://schemas.microsoft.com/office/drawing/2014/main" id="{9AA18751-83BB-482F-90D8-992712E41E8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90950"/>
              <a:ext cx="12954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18</xdr:col>
      <xdr:colOff>352425</xdr:colOff>
      <xdr:row>15</xdr:row>
      <xdr:rowOff>171450</xdr:rowOff>
    </xdr:from>
    <xdr:to>
      <xdr:col>21</xdr:col>
      <xdr:colOff>190500</xdr:colOff>
      <xdr:row>17</xdr:row>
      <xdr:rowOff>9525</xdr:rowOff>
    </xdr:to>
    <xdr:sp macro="" textlink="Análise!B40">
      <xdr:nvSpPr>
        <xdr:cNvPr id="31" name="Retângulo: Cantos Arredondados 30">
          <a:extLst>
            <a:ext uri="{FF2B5EF4-FFF2-40B4-BE49-F238E27FC236}">
              <a16:creationId xmlns:a16="http://schemas.microsoft.com/office/drawing/2014/main" id="{F0751A4D-499D-DE88-3DD3-E752DF97EA84}"/>
            </a:ext>
          </a:extLst>
        </xdr:cNvPr>
        <xdr:cNvSpPr/>
      </xdr:nvSpPr>
      <xdr:spPr>
        <a:xfrm>
          <a:off x="11325225" y="2266950"/>
          <a:ext cx="1666875" cy="219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6CD7B071-B4E1-423B-A052-C282EE0D680A}" type="TxLink"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pPr marL="0" indent="0" algn="ctr"/>
            <a:t>HD Externo</a:t>
          </a:fld>
          <a:endParaRPr lang="pt-BR" sz="12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352425</xdr:colOff>
      <xdr:row>17</xdr:row>
      <xdr:rowOff>131762</xdr:rowOff>
    </xdr:from>
    <xdr:to>
      <xdr:col>21</xdr:col>
      <xdr:colOff>190500</xdr:colOff>
      <xdr:row>18</xdr:row>
      <xdr:rowOff>160337</xdr:rowOff>
    </xdr:to>
    <xdr:sp macro="" textlink="Análise!B41">
      <xdr:nvSpPr>
        <xdr:cNvPr id="32" name="Retângulo: Cantos Arredondados 31">
          <a:extLst>
            <a:ext uri="{FF2B5EF4-FFF2-40B4-BE49-F238E27FC236}">
              <a16:creationId xmlns:a16="http://schemas.microsoft.com/office/drawing/2014/main" id="{8F6FF7B7-5C4E-4C3F-9C97-368D7BE6F73A}"/>
            </a:ext>
          </a:extLst>
        </xdr:cNvPr>
        <xdr:cNvSpPr/>
      </xdr:nvSpPr>
      <xdr:spPr>
        <a:xfrm>
          <a:off x="11325225" y="2608262"/>
          <a:ext cx="1666875" cy="219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D91E023-DE51-4216-A80D-71594C6CF6D2}" type="TxLink"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pPr marL="0" indent="0" algn="ctr"/>
            <a:t>Mouse</a:t>
          </a:fld>
          <a:endParaRPr lang="pt-BR" sz="12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352425</xdr:colOff>
      <xdr:row>19</xdr:row>
      <xdr:rowOff>92074</xdr:rowOff>
    </xdr:from>
    <xdr:to>
      <xdr:col>21</xdr:col>
      <xdr:colOff>190500</xdr:colOff>
      <xdr:row>20</xdr:row>
      <xdr:rowOff>120649</xdr:rowOff>
    </xdr:to>
    <xdr:sp macro="" textlink="Análise!B42">
      <xdr:nvSpPr>
        <xdr:cNvPr id="33" name="Retângulo: Cantos Arredondados 32">
          <a:extLst>
            <a:ext uri="{FF2B5EF4-FFF2-40B4-BE49-F238E27FC236}">
              <a16:creationId xmlns:a16="http://schemas.microsoft.com/office/drawing/2014/main" id="{4AD9E88C-DDC5-43A4-9D66-5C138DE92AF0}"/>
            </a:ext>
          </a:extLst>
        </xdr:cNvPr>
        <xdr:cNvSpPr/>
      </xdr:nvSpPr>
      <xdr:spPr>
        <a:xfrm>
          <a:off x="11325225" y="2949574"/>
          <a:ext cx="1666875" cy="219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73796C5-38BD-4AE0-8C3C-7C312A26B30D}" type="TxLink"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pPr marL="0" indent="0" algn="ctr"/>
            <a:t>Monitor</a:t>
          </a:fld>
          <a:endParaRPr lang="pt-BR" sz="12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352425</xdr:colOff>
      <xdr:row>21</xdr:row>
      <xdr:rowOff>52386</xdr:rowOff>
    </xdr:from>
    <xdr:to>
      <xdr:col>21</xdr:col>
      <xdr:colOff>190500</xdr:colOff>
      <xdr:row>22</xdr:row>
      <xdr:rowOff>80961</xdr:rowOff>
    </xdr:to>
    <xdr:sp macro="" textlink="Análise!B43">
      <xdr:nvSpPr>
        <xdr:cNvPr id="34" name="Retângulo: Cantos Arredondados 33">
          <a:extLst>
            <a:ext uri="{FF2B5EF4-FFF2-40B4-BE49-F238E27FC236}">
              <a16:creationId xmlns:a16="http://schemas.microsoft.com/office/drawing/2014/main" id="{503AB305-5796-4B54-A5B7-BE6FF9659482}"/>
            </a:ext>
          </a:extLst>
        </xdr:cNvPr>
        <xdr:cNvSpPr/>
      </xdr:nvSpPr>
      <xdr:spPr>
        <a:xfrm>
          <a:off x="11325225" y="3290886"/>
          <a:ext cx="1666875" cy="219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5A60281-572D-4343-9310-EB7A09C20FE4}" type="TxLink"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pPr marL="0" indent="0" algn="ctr"/>
            <a:t>Smartphone</a:t>
          </a:fld>
          <a:endParaRPr lang="pt-BR" sz="12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352425</xdr:colOff>
      <xdr:row>23</xdr:row>
      <xdr:rowOff>12698</xdr:rowOff>
    </xdr:from>
    <xdr:to>
      <xdr:col>21</xdr:col>
      <xdr:colOff>190500</xdr:colOff>
      <xdr:row>24</xdr:row>
      <xdr:rowOff>41273</xdr:rowOff>
    </xdr:to>
    <xdr:sp macro="" textlink="Análise!B44">
      <xdr:nvSpPr>
        <xdr:cNvPr id="35" name="Retângulo: Cantos Arredondados 34">
          <a:extLst>
            <a:ext uri="{FF2B5EF4-FFF2-40B4-BE49-F238E27FC236}">
              <a16:creationId xmlns:a16="http://schemas.microsoft.com/office/drawing/2014/main" id="{25BCA8A5-E4F1-461A-8308-3A7210A9C66B}"/>
            </a:ext>
          </a:extLst>
        </xdr:cNvPr>
        <xdr:cNvSpPr/>
      </xdr:nvSpPr>
      <xdr:spPr>
        <a:xfrm>
          <a:off x="11325225" y="3632198"/>
          <a:ext cx="1666875" cy="219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660EBE5-EE2F-4337-9311-3F75131E047E}" type="TxLink"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pPr marL="0" indent="0" algn="ctr"/>
            <a:t>Fone de Ouvido</a:t>
          </a:fld>
          <a:endParaRPr lang="pt-BR" sz="12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352425</xdr:colOff>
      <xdr:row>24</xdr:row>
      <xdr:rowOff>163511</xdr:rowOff>
    </xdr:from>
    <xdr:to>
      <xdr:col>21</xdr:col>
      <xdr:colOff>190500</xdr:colOff>
      <xdr:row>26</xdr:row>
      <xdr:rowOff>1586</xdr:rowOff>
    </xdr:to>
    <xdr:sp macro="" textlink="Análise!B45">
      <xdr:nvSpPr>
        <xdr:cNvPr id="36" name="Retângulo: Cantos Arredondados 35">
          <a:extLst>
            <a:ext uri="{FF2B5EF4-FFF2-40B4-BE49-F238E27FC236}">
              <a16:creationId xmlns:a16="http://schemas.microsoft.com/office/drawing/2014/main" id="{93AE5078-F211-49FF-82E2-6E1795768F2E}"/>
            </a:ext>
          </a:extLst>
        </xdr:cNvPr>
        <xdr:cNvSpPr/>
      </xdr:nvSpPr>
      <xdr:spPr>
        <a:xfrm>
          <a:off x="11325225" y="3973511"/>
          <a:ext cx="1666875" cy="219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2AB246B-7CD0-443D-9C4C-6E51D193A3C8}" type="TxLink"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pPr marL="0" indent="0" algn="ctr"/>
            <a:t>Teclado</a:t>
          </a:fld>
          <a:endParaRPr lang="pt-BR" sz="12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352425</xdr:colOff>
      <xdr:row>26</xdr:row>
      <xdr:rowOff>123825</xdr:rowOff>
    </xdr:from>
    <xdr:to>
      <xdr:col>21</xdr:col>
      <xdr:colOff>190500</xdr:colOff>
      <xdr:row>27</xdr:row>
      <xdr:rowOff>152400</xdr:rowOff>
    </xdr:to>
    <xdr:sp macro="" textlink="Análise!B46">
      <xdr:nvSpPr>
        <xdr:cNvPr id="37" name="Retângulo: Cantos Arredondados 36">
          <a:extLst>
            <a:ext uri="{FF2B5EF4-FFF2-40B4-BE49-F238E27FC236}">
              <a16:creationId xmlns:a16="http://schemas.microsoft.com/office/drawing/2014/main" id="{6FBE9FF8-8480-4443-B391-70881BBC3B09}"/>
            </a:ext>
          </a:extLst>
        </xdr:cNvPr>
        <xdr:cNvSpPr/>
      </xdr:nvSpPr>
      <xdr:spPr>
        <a:xfrm>
          <a:off x="11325225" y="4314825"/>
          <a:ext cx="1666875" cy="219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9B41C62-BD37-4CA2-98E8-E05D676DE326}" type="TxLink"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pPr marL="0" indent="0" algn="ctr"/>
            <a:t>Notebook</a:t>
          </a:fld>
          <a:endParaRPr lang="pt-BR" sz="12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161925</xdr:colOff>
      <xdr:row>15</xdr:row>
      <xdr:rowOff>85725</xdr:rowOff>
    </xdr:from>
    <xdr:ext cx="418704" cy="374141"/>
    <xdr:sp macro="" textlink="Análise!C40">
      <xdr:nvSpPr>
        <xdr:cNvPr id="39" name="CaixaDeTexto 38">
          <a:extLst>
            <a:ext uri="{FF2B5EF4-FFF2-40B4-BE49-F238E27FC236}">
              <a16:creationId xmlns:a16="http://schemas.microsoft.com/office/drawing/2014/main" id="{CCADD29F-3378-EB05-B889-FFBEFF8A2E61}"/>
            </a:ext>
          </a:extLst>
        </xdr:cNvPr>
        <xdr:cNvSpPr txBox="1"/>
      </xdr:nvSpPr>
      <xdr:spPr>
        <a:xfrm>
          <a:off x="12963525" y="2181225"/>
          <a:ext cx="4187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97EA18AF-F638-4CE6-8024-DA25B3141395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62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21</xdr:col>
      <xdr:colOff>161925</xdr:colOff>
      <xdr:row>17</xdr:row>
      <xdr:rowOff>47625</xdr:rowOff>
    </xdr:from>
    <xdr:ext cx="418704" cy="374141"/>
    <xdr:sp macro="" textlink="Análise!C41">
      <xdr:nvSpPr>
        <xdr:cNvPr id="40" name="CaixaDeTexto 39">
          <a:extLst>
            <a:ext uri="{FF2B5EF4-FFF2-40B4-BE49-F238E27FC236}">
              <a16:creationId xmlns:a16="http://schemas.microsoft.com/office/drawing/2014/main" id="{DC6D4328-B423-BBF8-53E6-F336883D6B51}"/>
            </a:ext>
          </a:extLst>
        </xdr:cNvPr>
        <xdr:cNvSpPr txBox="1"/>
      </xdr:nvSpPr>
      <xdr:spPr>
        <a:xfrm>
          <a:off x="12963525" y="2524125"/>
          <a:ext cx="4187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2CBF76BB-7908-44E0-98E4-43331AC85608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63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21</xdr:col>
      <xdr:colOff>161925</xdr:colOff>
      <xdr:row>19</xdr:row>
      <xdr:rowOff>9525</xdr:rowOff>
    </xdr:from>
    <xdr:ext cx="418704" cy="374141"/>
    <xdr:sp macro="" textlink="Análise!C42">
      <xdr:nvSpPr>
        <xdr:cNvPr id="41" name="CaixaDeTexto 40">
          <a:extLst>
            <a:ext uri="{FF2B5EF4-FFF2-40B4-BE49-F238E27FC236}">
              <a16:creationId xmlns:a16="http://schemas.microsoft.com/office/drawing/2014/main" id="{49141263-38A5-0963-CD66-8E94234E30D1}"/>
            </a:ext>
          </a:extLst>
        </xdr:cNvPr>
        <xdr:cNvSpPr txBox="1"/>
      </xdr:nvSpPr>
      <xdr:spPr>
        <a:xfrm>
          <a:off x="12963525" y="2867025"/>
          <a:ext cx="4187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EED3E8CE-72F2-4B19-B21A-D9FD1D4EAE59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67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21</xdr:col>
      <xdr:colOff>161925</xdr:colOff>
      <xdr:row>20</xdr:row>
      <xdr:rowOff>161925</xdr:rowOff>
    </xdr:from>
    <xdr:ext cx="418704" cy="374141"/>
    <xdr:sp macro="" textlink="Análise!C43">
      <xdr:nvSpPr>
        <xdr:cNvPr id="42" name="CaixaDeTexto 41">
          <a:extLst>
            <a:ext uri="{FF2B5EF4-FFF2-40B4-BE49-F238E27FC236}">
              <a16:creationId xmlns:a16="http://schemas.microsoft.com/office/drawing/2014/main" id="{CCCE3D89-E1A6-3330-BC53-F3C0F24976AC}"/>
            </a:ext>
          </a:extLst>
        </xdr:cNvPr>
        <xdr:cNvSpPr txBox="1"/>
      </xdr:nvSpPr>
      <xdr:spPr>
        <a:xfrm>
          <a:off x="12963525" y="3209925"/>
          <a:ext cx="4187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18AB338E-F95F-40AD-B130-7155C9843231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71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21</xdr:col>
      <xdr:colOff>161925</xdr:colOff>
      <xdr:row>22</xdr:row>
      <xdr:rowOff>123825</xdr:rowOff>
    </xdr:from>
    <xdr:ext cx="418704" cy="374141"/>
    <xdr:sp macro="" textlink="Análise!C44">
      <xdr:nvSpPr>
        <xdr:cNvPr id="43" name="CaixaDeTexto 42">
          <a:extLst>
            <a:ext uri="{FF2B5EF4-FFF2-40B4-BE49-F238E27FC236}">
              <a16:creationId xmlns:a16="http://schemas.microsoft.com/office/drawing/2014/main" id="{85042D3F-414B-A66E-D2CD-276118FE0AA7}"/>
            </a:ext>
          </a:extLst>
        </xdr:cNvPr>
        <xdr:cNvSpPr txBox="1"/>
      </xdr:nvSpPr>
      <xdr:spPr>
        <a:xfrm>
          <a:off x="12963525" y="3552825"/>
          <a:ext cx="4187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91C0C97C-633E-48A7-9B2E-FEECCDD9E404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72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21</xdr:col>
      <xdr:colOff>161925</xdr:colOff>
      <xdr:row>24</xdr:row>
      <xdr:rowOff>85725</xdr:rowOff>
    </xdr:from>
    <xdr:ext cx="418704" cy="374141"/>
    <xdr:sp macro="" textlink="Análise!C45">
      <xdr:nvSpPr>
        <xdr:cNvPr id="44" name="CaixaDeTexto 43">
          <a:extLst>
            <a:ext uri="{FF2B5EF4-FFF2-40B4-BE49-F238E27FC236}">
              <a16:creationId xmlns:a16="http://schemas.microsoft.com/office/drawing/2014/main" id="{32D12356-91E2-DBCA-231F-E73AE95614E8}"/>
            </a:ext>
          </a:extLst>
        </xdr:cNvPr>
        <xdr:cNvSpPr txBox="1"/>
      </xdr:nvSpPr>
      <xdr:spPr>
        <a:xfrm>
          <a:off x="12963525" y="3895725"/>
          <a:ext cx="4187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BA43E79C-9528-4AF1-9BA0-338F226E4693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80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21</xdr:col>
      <xdr:colOff>161925</xdr:colOff>
      <xdr:row>26</xdr:row>
      <xdr:rowOff>47625</xdr:rowOff>
    </xdr:from>
    <xdr:ext cx="418704" cy="374141"/>
    <xdr:sp macro="" textlink="Análise!C46">
      <xdr:nvSpPr>
        <xdr:cNvPr id="45" name="CaixaDeTexto 44">
          <a:extLst>
            <a:ext uri="{FF2B5EF4-FFF2-40B4-BE49-F238E27FC236}">
              <a16:creationId xmlns:a16="http://schemas.microsoft.com/office/drawing/2014/main" id="{0B794B23-6385-BDFF-DED0-50CA60D20A64}"/>
            </a:ext>
          </a:extLst>
        </xdr:cNvPr>
        <xdr:cNvSpPr txBox="1"/>
      </xdr:nvSpPr>
      <xdr:spPr>
        <a:xfrm>
          <a:off x="12963525" y="4238625"/>
          <a:ext cx="4187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448DEBCD-7211-48B5-AA1A-557DA1728A11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85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10</xdr:col>
      <xdr:colOff>222251</xdr:colOff>
      <xdr:row>0</xdr:row>
      <xdr:rowOff>148167</xdr:rowOff>
    </xdr:from>
    <xdr:to>
      <xdr:col>16</xdr:col>
      <xdr:colOff>222250</xdr:colOff>
      <xdr:row>4</xdr:row>
      <xdr:rowOff>123825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DCA362B2-0D43-B712-6809-AF68537F4D4E}"/>
            </a:ext>
          </a:extLst>
        </xdr:cNvPr>
        <xdr:cNvSpPr/>
      </xdr:nvSpPr>
      <xdr:spPr>
        <a:xfrm>
          <a:off x="6360584" y="148167"/>
          <a:ext cx="3682999" cy="73765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3200" b="1" i="0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Dashboard Logístico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0.46042</cdr:x>
      <cdr:y>0.28125</cdr:y>
    </cdr:from>
    <cdr:to>
      <cdr:x>0.66042</cdr:x>
      <cdr:y>0.61458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C183D659-1BB5-E8D6-BBFE-31052BEE6E19}"/>
            </a:ext>
          </a:extLst>
        </cdr:cNvPr>
        <cdr:cNvSpPr txBox="1"/>
      </cdr:nvSpPr>
      <cdr:spPr>
        <a:xfrm xmlns:a="http://schemas.openxmlformats.org/drawingml/2006/main">
          <a:off x="2105025" y="771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0.45</cdr:x>
      <cdr:y>0.20139</cdr:y>
    </cdr:from>
    <cdr:to>
      <cdr:x>0.60833</cdr:x>
      <cdr:y>0.38542</cdr:y>
    </cdr:to>
    <cdr:sp macro="" textlink="Análise!$E$23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BF0C712F-15CB-0A48-360D-38054E498703}"/>
            </a:ext>
          </a:extLst>
        </cdr:cNvPr>
        <cdr:cNvSpPr txBox="1"/>
      </cdr:nvSpPr>
      <cdr:spPr>
        <a:xfrm xmlns:a="http://schemas.openxmlformats.org/drawingml/2006/main">
          <a:off x="2057400" y="552450"/>
          <a:ext cx="72390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11B4608C-8B0B-4FCA-9F92-ACC554672C7E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23%</a:t>
          </a:fld>
          <a:endParaRPr lang="pt-BR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sandro" refreshedDate="45849.870968402778" createdVersion="8" refreshedVersion="8" minRefreshableVersion="3" recordCount="500" xr:uid="{6FB6F194-26CF-47CD-A4A2-F94A4C0A7772}">
  <cacheSource type="worksheet">
    <worksheetSource name="Tabela1"/>
  </cacheSource>
  <cacheFields count="10">
    <cacheField name="Data" numFmtId="14">
      <sharedItems/>
    </cacheField>
    <cacheField name="ID Pedido" numFmtId="0">
      <sharedItems/>
    </cacheField>
    <cacheField name="Produto" numFmtId="0">
      <sharedItems count="7">
        <s v="HD Externo"/>
        <s v="Smartphone"/>
        <s v="Teclado"/>
        <s v="Mouse"/>
        <s v="Monitor"/>
        <s v="Fone de Ouvido"/>
        <s v="Notebook"/>
      </sharedItems>
    </cacheField>
    <cacheField name="Categoria" numFmtId="0">
      <sharedItems/>
    </cacheField>
    <cacheField name="Colaborador" numFmtId="0">
      <sharedItems count="7">
        <s v="Fernanda"/>
        <s v="João"/>
        <s v="Pedro"/>
        <s v="Mariana"/>
        <s v="Ana"/>
        <s v="Lucas"/>
        <s v="Carlos"/>
      </sharedItems>
    </cacheField>
    <cacheField name="Tempo de separação (min)" numFmtId="1">
      <sharedItems containsSemiMixedTypes="0" containsString="0" containsNumber="1" minValue="3" maxValue="20"/>
    </cacheField>
    <cacheField name="Erro no pedido" numFmtId="0">
      <sharedItems/>
    </cacheField>
    <cacheField name="Transportadora" numFmtId="0">
      <sharedItems count="4">
        <s v="Correios"/>
        <s v="Loggi"/>
        <s v="Total Express"/>
        <s v="Jadlog"/>
      </sharedItems>
    </cacheField>
    <cacheField name="Tempo de entrega (dias)" numFmtId="0">
      <sharedItems containsSemiMixedTypes="0" containsString="0" containsNumber="1" containsInteger="1" minValue="1" maxValue="10"/>
    </cacheField>
    <cacheField name="Status" numFmtId="0">
      <sharedItems count="2">
        <s v="Entregue"/>
        <s v="Em trânsito"/>
      </sharedItems>
    </cacheField>
  </cacheFields>
  <extLst>
    <ext xmlns:x14="http://schemas.microsoft.com/office/spreadsheetml/2009/9/main" uri="{725AE2AE-9491-48be-B2B4-4EB974FC3084}">
      <x14:pivotCacheDefinition pivotCacheId="3762430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024-03-13"/>
    <s v="PED1000"/>
    <x v="0"/>
    <s v="Periféricos"/>
    <x v="0"/>
    <n v="6.6"/>
    <s v="Não"/>
    <x v="0"/>
    <n v="7"/>
    <x v="0"/>
  </r>
  <r>
    <s v="2024-02-06"/>
    <s v="PED1001"/>
    <x v="1"/>
    <s v="Eletrônicos"/>
    <x v="0"/>
    <n v="4.0999999999999996"/>
    <s v="Não"/>
    <x v="1"/>
    <n v="7"/>
    <x v="0"/>
  </r>
  <r>
    <s v="2024-04-10"/>
    <s v="PED1002"/>
    <x v="2"/>
    <s v="Eletrônicos"/>
    <x v="1"/>
    <n v="8.8000000000000007"/>
    <s v="Não"/>
    <x v="1"/>
    <n v="7"/>
    <x v="1"/>
  </r>
  <r>
    <s v="2024-01-26"/>
    <s v="PED1003"/>
    <x v="3"/>
    <s v="Eletrônicos"/>
    <x v="2"/>
    <n v="11.8"/>
    <s v="Não"/>
    <x v="1"/>
    <n v="2"/>
    <x v="1"/>
  </r>
  <r>
    <s v="2024-01-10"/>
    <s v="PED1004"/>
    <x v="0"/>
    <s v="Periféricos"/>
    <x v="1"/>
    <n v="8.6999999999999993"/>
    <s v="Não"/>
    <x v="2"/>
    <n v="5"/>
    <x v="0"/>
  </r>
  <r>
    <s v="2024-04-04"/>
    <s v="PED1005"/>
    <x v="4"/>
    <s v="Acessórios"/>
    <x v="3"/>
    <n v="16.8"/>
    <s v="Não"/>
    <x v="3"/>
    <n v="6"/>
    <x v="0"/>
  </r>
  <r>
    <s v="2024-04-04"/>
    <s v="PED1006"/>
    <x v="2"/>
    <s v="Acessórios"/>
    <x v="0"/>
    <n v="4.7"/>
    <s v="Não"/>
    <x v="2"/>
    <n v="7"/>
    <x v="0"/>
  </r>
  <r>
    <s v="2024-05-04"/>
    <s v="PED1007"/>
    <x v="2"/>
    <s v="Eletrônicos"/>
    <x v="4"/>
    <n v="15.8"/>
    <s v="Não"/>
    <x v="2"/>
    <n v="2"/>
    <x v="0"/>
  </r>
  <r>
    <s v="2024-05-04"/>
    <s v="PED1008"/>
    <x v="5"/>
    <s v="Eletrônicos"/>
    <x v="2"/>
    <n v="4.9000000000000004"/>
    <s v="Não"/>
    <x v="2"/>
    <n v="2"/>
    <x v="0"/>
  </r>
  <r>
    <s v="2024-05-23"/>
    <s v="PED1009"/>
    <x v="4"/>
    <s v="Periféricos"/>
    <x v="0"/>
    <n v="19"/>
    <s v="Não"/>
    <x v="2"/>
    <n v="8"/>
    <x v="0"/>
  </r>
  <r>
    <s v="2024-01-09"/>
    <s v="PED1010"/>
    <x v="2"/>
    <s v="Acessórios"/>
    <x v="2"/>
    <n v="16.5"/>
    <s v="Não"/>
    <x v="1"/>
    <n v="4"/>
    <x v="0"/>
  </r>
  <r>
    <s v="2024-01-10"/>
    <s v="PED1011"/>
    <x v="6"/>
    <s v="Acessórios"/>
    <x v="3"/>
    <n v="9.4"/>
    <s v="Não"/>
    <x v="2"/>
    <n v="6"/>
    <x v="1"/>
  </r>
  <r>
    <s v="2024-04-27"/>
    <s v="PED1012"/>
    <x v="2"/>
    <s v="Acessórios"/>
    <x v="5"/>
    <n v="15.5"/>
    <s v="Não"/>
    <x v="0"/>
    <n v="3"/>
    <x v="0"/>
  </r>
  <r>
    <s v="2024-01-04"/>
    <s v="PED1013"/>
    <x v="3"/>
    <s v="Eletrônicos"/>
    <x v="6"/>
    <n v="18"/>
    <s v="Não"/>
    <x v="0"/>
    <n v="5"/>
    <x v="0"/>
  </r>
  <r>
    <s v="2024-03-12"/>
    <s v="PED1014"/>
    <x v="4"/>
    <s v="Eletrônicos"/>
    <x v="0"/>
    <n v="9"/>
    <s v="Não"/>
    <x v="2"/>
    <n v="5"/>
    <x v="1"/>
  </r>
  <r>
    <s v="2024-04-29"/>
    <s v="PED1015"/>
    <x v="6"/>
    <s v="Acessórios"/>
    <x v="4"/>
    <n v="9.6999999999999993"/>
    <s v="Sim"/>
    <x v="1"/>
    <n v="2"/>
    <x v="1"/>
  </r>
  <r>
    <s v="2024-05-29"/>
    <s v="PED1016"/>
    <x v="2"/>
    <s v="Acessórios"/>
    <x v="6"/>
    <n v="4"/>
    <s v="Não"/>
    <x v="2"/>
    <n v="6"/>
    <x v="0"/>
  </r>
  <r>
    <s v="2024-04-23"/>
    <s v="PED1017"/>
    <x v="0"/>
    <s v="Periféricos"/>
    <x v="0"/>
    <n v="9"/>
    <s v="Não"/>
    <x v="2"/>
    <n v="6"/>
    <x v="0"/>
  </r>
  <r>
    <s v="2024-04-10"/>
    <s v="PED1018"/>
    <x v="1"/>
    <s v="Acessórios"/>
    <x v="2"/>
    <n v="8.6999999999999993"/>
    <s v="Não"/>
    <x v="3"/>
    <n v="9"/>
    <x v="1"/>
  </r>
  <r>
    <s v="2024-03-05"/>
    <s v="PED1019"/>
    <x v="2"/>
    <s v="Acessórios"/>
    <x v="1"/>
    <n v="15"/>
    <s v="Não"/>
    <x v="1"/>
    <n v="6"/>
    <x v="0"/>
  </r>
  <r>
    <s v="2024-02-25"/>
    <s v="PED1020"/>
    <x v="2"/>
    <s v="Acessórios"/>
    <x v="2"/>
    <n v="14.7"/>
    <s v="Não"/>
    <x v="1"/>
    <n v="3"/>
    <x v="0"/>
  </r>
  <r>
    <s v="2024-06-11"/>
    <s v="PED1021"/>
    <x v="4"/>
    <s v="Acessórios"/>
    <x v="2"/>
    <n v="16.8"/>
    <s v="Não"/>
    <x v="0"/>
    <n v="2"/>
    <x v="0"/>
  </r>
  <r>
    <s v="2024-06-05"/>
    <s v="PED1022"/>
    <x v="6"/>
    <s v="Periféricos"/>
    <x v="4"/>
    <n v="8.6"/>
    <s v="Não"/>
    <x v="0"/>
    <n v="5"/>
    <x v="1"/>
  </r>
  <r>
    <s v="2024-04-08"/>
    <s v="PED1023"/>
    <x v="5"/>
    <s v="Eletrônicos"/>
    <x v="3"/>
    <n v="19.5"/>
    <s v="Não"/>
    <x v="1"/>
    <n v="5"/>
    <x v="1"/>
  </r>
  <r>
    <s v="2024-03-02"/>
    <s v="PED1024"/>
    <x v="6"/>
    <s v="Acessórios"/>
    <x v="2"/>
    <n v="19.100000000000001"/>
    <s v="Não"/>
    <x v="3"/>
    <n v="10"/>
    <x v="0"/>
  </r>
  <r>
    <s v="2024-06-03"/>
    <s v="PED1025"/>
    <x v="3"/>
    <s v="Eletrônicos"/>
    <x v="1"/>
    <n v="10.8"/>
    <s v="Não"/>
    <x v="3"/>
    <n v="7"/>
    <x v="1"/>
  </r>
  <r>
    <s v="2024-04-28"/>
    <s v="PED1026"/>
    <x v="1"/>
    <s v="Periféricos"/>
    <x v="6"/>
    <n v="18.3"/>
    <s v="Não"/>
    <x v="2"/>
    <n v="7"/>
    <x v="1"/>
  </r>
  <r>
    <s v="2024-05-29"/>
    <s v="PED1027"/>
    <x v="6"/>
    <s v="Acessórios"/>
    <x v="3"/>
    <n v="10.5"/>
    <s v="Não"/>
    <x v="3"/>
    <n v="6"/>
    <x v="1"/>
  </r>
  <r>
    <s v="2024-04-28"/>
    <s v="PED1028"/>
    <x v="2"/>
    <s v="Eletrônicos"/>
    <x v="5"/>
    <n v="18"/>
    <s v="Não"/>
    <x v="0"/>
    <n v="5"/>
    <x v="0"/>
  </r>
  <r>
    <s v="2024-05-20"/>
    <s v="PED1029"/>
    <x v="3"/>
    <s v="Eletrônicos"/>
    <x v="0"/>
    <n v="4.4000000000000004"/>
    <s v="Não"/>
    <x v="2"/>
    <n v="10"/>
    <x v="1"/>
  </r>
  <r>
    <s v="2024-06-14"/>
    <s v="PED1030"/>
    <x v="3"/>
    <s v="Eletrônicos"/>
    <x v="0"/>
    <n v="15.1"/>
    <s v="Não"/>
    <x v="1"/>
    <n v="6"/>
    <x v="1"/>
  </r>
  <r>
    <s v="2024-04-20"/>
    <s v="PED1031"/>
    <x v="5"/>
    <s v="Periféricos"/>
    <x v="3"/>
    <n v="7"/>
    <s v="Não"/>
    <x v="3"/>
    <n v="10"/>
    <x v="0"/>
  </r>
  <r>
    <s v="2024-04-11"/>
    <s v="PED1032"/>
    <x v="0"/>
    <s v="Eletrônicos"/>
    <x v="1"/>
    <n v="6.7"/>
    <s v="Não"/>
    <x v="0"/>
    <n v="3"/>
    <x v="1"/>
  </r>
  <r>
    <s v="2024-06-14"/>
    <s v="PED1033"/>
    <x v="1"/>
    <s v="Acessórios"/>
    <x v="1"/>
    <n v="13.7"/>
    <s v="Não"/>
    <x v="2"/>
    <n v="10"/>
    <x v="1"/>
  </r>
  <r>
    <s v="2024-06-09"/>
    <s v="PED1034"/>
    <x v="1"/>
    <s v="Periféricos"/>
    <x v="3"/>
    <n v="3.1"/>
    <s v="Não"/>
    <x v="2"/>
    <n v="6"/>
    <x v="0"/>
  </r>
  <r>
    <s v="2024-01-10"/>
    <s v="PED1035"/>
    <x v="6"/>
    <s v="Eletrônicos"/>
    <x v="1"/>
    <n v="3.6"/>
    <s v="Não"/>
    <x v="3"/>
    <n v="5"/>
    <x v="0"/>
  </r>
  <r>
    <s v="2024-06-05"/>
    <s v="PED1036"/>
    <x v="1"/>
    <s v="Acessórios"/>
    <x v="0"/>
    <n v="12.6"/>
    <s v="Não"/>
    <x v="2"/>
    <n v="2"/>
    <x v="1"/>
  </r>
  <r>
    <s v="2024-05-19"/>
    <s v="PED1037"/>
    <x v="6"/>
    <s v="Eletrônicos"/>
    <x v="0"/>
    <n v="3.5"/>
    <s v="Não"/>
    <x v="0"/>
    <n v="5"/>
    <x v="0"/>
  </r>
  <r>
    <s v="2024-02-08"/>
    <s v="PED1038"/>
    <x v="2"/>
    <s v="Periféricos"/>
    <x v="5"/>
    <n v="14.3"/>
    <s v="Não"/>
    <x v="3"/>
    <n v="10"/>
    <x v="0"/>
  </r>
  <r>
    <s v="2024-03-24"/>
    <s v="PED1039"/>
    <x v="3"/>
    <s v="Periféricos"/>
    <x v="1"/>
    <n v="18.3"/>
    <s v="Não"/>
    <x v="2"/>
    <n v="8"/>
    <x v="0"/>
  </r>
  <r>
    <s v="2024-03-19"/>
    <s v="PED1040"/>
    <x v="5"/>
    <s v="Periféricos"/>
    <x v="5"/>
    <n v="18.5"/>
    <s v="Não"/>
    <x v="2"/>
    <n v="9"/>
    <x v="1"/>
  </r>
  <r>
    <s v="2024-05-18"/>
    <s v="PED1041"/>
    <x v="3"/>
    <s v="Periféricos"/>
    <x v="2"/>
    <n v="18.3"/>
    <s v="Não"/>
    <x v="1"/>
    <n v="2"/>
    <x v="1"/>
  </r>
  <r>
    <s v="2024-05-03"/>
    <s v="PED1042"/>
    <x v="2"/>
    <s v="Acessórios"/>
    <x v="3"/>
    <n v="16.8"/>
    <s v="Não"/>
    <x v="1"/>
    <n v="10"/>
    <x v="0"/>
  </r>
  <r>
    <s v="2024-03-11"/>
    <s v="PED1043"/>
    <x v="0"/>
    <s v="Periféricos"/>
    <x v="2"/>
    <n v="14.9"/>
    <s v="Não"/>
    <x v="0"/>
    <n v="3"/>
    <x v="1"/>
  </r>
  <r>
    <s v="2024-02-15"/>
    <s v="PED1044"/>
    <x v="2"/>
    <s v="Acessórios"/>
    <x v="0"/>
    <n v="3.1"/>
    <s v="Não"/>
    <x v="0"/>
    <n v="8"/>
    <x v="1"/>
  </r>
  <r>
    <s v="2024-01-06"/>
    <s v="PED1045"/>
    <x v="3"/>
    <s v="Eletrônicos"/>
    <x v="1"/>
    <n v="9.3000000000000007"/>
    <s v="Não"/>
    <x v="2"/>
    <n v="8"/>
    <x v="1"/>
  </r>
  <r>
    <s v="2024-02-18"/>
    <s v="PED1046"/>
    <x v="2"/>
    <s v="Periféricos"/>
    <x v="3"/>
    <n v="6.5"/>
    <s v="Não"/>
    <x v="1"/>
    <n v="2"/>
    <x v="1"/>
  </r>
  <r>
    <s v="2024-03-06"/>
    <s v="PED1047"/>
    <x v="3"/>
    <s v="Periféricos"/>
    <x v="2"/>
    <n v="16.5"/>
    <s v="Não"/>
    <x v="1"/>
    <n v="3"/>
    <x v="1"/>
  </r>
  <r>
    <s v="2024-05-28"/>
    <s v="PED1048"/>
    <x v="1"/>
    <s v="Eletrônicos"/>
    <x v="0"/>
    <n v="14.8"/>
    <s v="Não"/>
    <x v="1"/>
    <n v="2"/>
    <x v="1"/>
  </r>
  <r>
    <s v="2024-03-13"/>
    <s v="PED1049"/>
    <x v="6"/>
    <s v="Eletrônicos"/>
    <x v="0"/>
    <n v="13.1"/>
    <s v="Não"/>
    <x v="3"/>
    <n v="4"/>
    <x v="1"/>
  </r>
  <r>
    <s v="2024-03-18"/>
    <s v="PED1050"/>
    <x v="0"/>
    <s v="Eletrônicos"/>
    <x v="6"/>
    <n v="9.9"/>
    <s v="Não"/>
    <x v="2"/>
    <n v="6"/>
    <x v="0"/>
  </r>
  <r>
    <s v="2024-05-11"/>
    <s v="PED1051"/>
    <x v="4"/>
    <s v="Eletrônicos"/>
    <x v="0"/>
    <n v="5.8"/>
    <s v="Não"/>
    <x v="2"/>
    <n v="8"/>
    <x v="1"/>
  </r>
  <r>
    <s v="2024-01-18"/>
    <s v="PED1052"/>
    <x v="2"/>
    <s v="Eletrônicos"/>
    <x v="1"/>
    <n v="19.7"/>
    <s v="Não"/>
    <x v="2"/>
    <n v="1"/>
    <x v="0"/>
  </r>
  <r>
    <s v="2024-06-13"/>
    <s v="PED1053"/>
    <x v="1"/>
    <s v="Periféricos"/>
    <x v="6"/>
    <n v="9.4"/>
    <s v="Não"/>
    <x v="2"/>
    <n v="7"/>
    <x v="0"/>
  </r>
  <r>
    <s v="2024-05-24"/>
    <s v="PED1054"/>
    <x v="3"/>
    <s v="Acessórios"/>
    <x v="1"/>
    <n v="9.8000000000000007"/>
    <s v="Não"/>
    <x v="2"/>
    <n v="5"/>
    <x v="1"/>
  </r>
  <r>
    <s v="2024-05-12"/>
    <s v="PED1055"/>
    <x v="4"/>
    <s v="Eletrônicos"/>
    <x v="4"/>
    <n v="18.5"/>
    <s v="Não"/>
    <x v="1"/>
    <n v="9"/>
    <x v="0"/>
  </r>
  <r>
    <s v="2024-06-05"/>
    <s v="PED1056"/>
    <x v="3"/>
    <s v="Periféricos"/>
    <x v="5"/>
    <n v="7.2"/>
    <s v="Não"/>
    <x v="1"/>
    <n v="2"/>
    <x v="0"/>
  </r>
  <r>
    <s v="2024-04-17"/>
    <s v="PED1057"/>
    <x v="4"/>
    <s v="Acessórios"/>
    <x v="6"/>
    <n v="18.8"/>
    <s v="Não"/>
    <x v="2"/>
    <n v="1"/>
    <x v="0"/>
  </r>
  <r>
    <s v="2024-01-05"/>
    <s v="PED1058"/>
    <x v="3"/>
    <s v="Periféricos"/>
    <x v="4"/>
    <n v="11.1"/>
    <s v="Não"/>
    <x v="3"/>
    <n v="2"/>
    <x v="0"/>
  </r>
  <r>
    <s v="2024-05-10"/>
    <s v="PED1059"/>
    <x v="2"/>
    <s v="Periféricos"/>
    <x v="3"/>
    <n v="17.5"/>
    <s v="Não"/>
    <x v="0"/>
    <n v="6"/>
    <x v="0"/>
  </r>
  <r>
    <s v="2024-03-14"/>
    <s v="PED1060"/>
    <x v="4"/>
    <s v="Acessórios"/>
    <x v="2"/>
    <n v="4.5"/>
    <s v="Não"/>
    <x v="1"/>
    <n v="10"/>
    <x v="0"/>
  </r>
  <r>
    <s v="2024-01-25"/>
    <s v="PED1061"/>
    <x v="4"/>
    <s v="Eletrônicos"/>
    <x v="4"/>
    <n v="15"/>
    <s v="Não"/>
    <x v="3"/>
    <n v="8"/>
    <x v="1"/>
  </r>
  <r>
    <s v="2024-01-23"/>
    <s v="PED1062"/>
    <x v="3"/>
    <s v="Eletrônicos"/>
    <x v="2"/>
    <n v="4.3"/>
    <s v="Não"/>
    <x v="2"/>
    <n v="3"/>
    <x v="0"/>
  </r>
  <r>
    <s v="2024-02-07"/>
    <s v="PED1063"/>
    <x v="5"/>
    <s v="Eletrônicos"/>
    <x v="6"/>
    <n v="16"/>
    <s v="Não"/>
    <x v="3"/>
    <n v="1"/>
    <x v="0"/>
  </r>
  <r>
    <s v="2024-05-29"/>
    <s v="PED1064"/>
    <x v="2"/>
    <s v="Periféricos"/>
    <x v="6"/>
    <n v="10.7"/>
    <s v="Não"/>
    <x v="0"/>
    <n v="5"/>
    <x v="1"/>
  </r>
  <r>
    <s v="2024-02-16"/>
    <s v="PED1065"/>
    <x v="3"/>
    <s v="Eletrônicos"/>
    <x v="0"/>
    <n v="13.6"/>
    <s v="Não"/>
    <x v="3"/>
    <n v="3"/>
    <x v="0"/>
  </r>
  <r>
    <s v="2024-05-10"/>
    <s v="PED1066"/>
    <x v="6"/>
    <s v="Eletrônicos"/>
    <x v="4"/>
    <n v="19.3"/>
    <s v="Não"/>
    <x v="3"/>
    <n v="10"/>
    <x v="1"/>
  </r>
  <r>
    <s v="2024-02-19"/>
    <s v="PED1067"/>
    <x v="0"/>
    <s v="Eletrônicos"/>
    <x v="0"/>
    <n v="15.6"/>
    <s v="Não"/>
    <x v="0"/>
    <n v="10"/>
    <x v="0"/>
  </r>
  <r>
    <s v="2024-01-06"/>
    <s v="PED1068"/>
    <x v="2"/>
    <s v="Eletrônicos"/>
    <x v="4"/>
    <n v="6.8"/>
    <s v="Não"/>
    <x v="0"/>
    <n v="8"/>
    <x v="1"/>
  </r>
  <r>
    <s v="2024-02-10"/>
    <s v="PED1069"/>
    <x v="3"/>
    <s v="Acessórios"/>
    <x v="1"/>
    <n v="13.1"/>
    <s v="Não"/>
    <x v="2"/>
    <n v="5"/>
    <x v="1"/>
  </r>
  <r>
    <s v="2024-05-07"/>
    <s v="PED1070"/>
    <x v="0"/>
    <s v="Eletrônicos"/>
    <x v="3"/>
    <n v="11.5"/>
    <s v="Não"/>
    <x v="2"/>
    <n v="6"/>
    <x v="0"/>
  </r>
  <r>
    <s v="2024-01-10"/>
    <s v="PED1071"/>
    <x v="1"/>
    <s v="Eletrônicos"/>
    <x v="2"/>
    <n v="3.3"/>
    <s v="Não"/>
    <x v="0"/>
    <n v="6"/>
    <x v="1"/>
  </r>
  <r>
    <s v="2024-03-26"/>
    <s v="PED1072"/>
    <x v="5"/>
    <s v="Acessórios"/>
    <x v="5"/>
    <n v="6.1"/>
    <s v="Não"/>
    <x v="3"/>
    <n v="2"/>
    <x v="0"/>
  </r>
  <r>
    <s v="2024-02-29"/>
    <s v="PED1073"/>
    <x v="1"/>
    <s v="Acessórios"/>
    <x v="2"/>
    <n v="13.5"/>
    <s v="Não"/>
    <x v="3"/>
    <n v="2"/>
    <x v="0"/>
  </r>
  <r>
    <s v="2024-04-03"/>
    <s v="PED1074"/>
    <x v="6"/>
    <s v="Eletrônicos"/>
    <x v="1"/>
    <n v="14.5"/>
    <s v="Não"/>
    <x v="0"/>
    <n v="6"/>
    <x v="1"/>
  </r>
  <r>
    <s v="2024-03-14"/>
    <s v="PED1075"/>
    <x v="3"/>
    <s v="Acessórios"/>
    <x v="0"/>
    <n v="16.7"/>
    <s v="Não"/>
    <x v="2"/>
    <n v="4"/>
    <x v="1"/>
  </r>
  <r>
    <s v="2024-03-24"/>
    <s v="PED1076"/>
    <x v="5"/>
    <s v="Periféricos"/>
    <x v="6"/>
    <n v="13.7"/>
    <s v="Não"/>
    <x v="1"/>
    <n v="2"/>
    <x v="1"/>
  </r>
  <r>
    <s v="2024-02-23"/>
    <s v="PED1077"/>
    <x v="6"/>
    <s v="Eletrônicos"/>
    <x v="2"/>
    <n v="4.2"/>
    <s v="Não"/>
    <x v="2"/>
    <n v="7"/>
    <x v="0"/>
  </r>
  <r>
    <s v="2024-04-19"/>
    <s v="PED1078"/>
    <x v="0"/>
    <s v="Eletrônicos"/>
    <x v="0"/>
    <n v="19.399999999999999"/>
    <s v="Não"/>
    <x v="3"/>
    <n v="5"/>
    <x v="1"/>
  </r>
  <r>
    <s v="2024-04-06"/>
    <s v="PED1079"/>
    <x v="1"/>
    <s v="Periféricos"/>
    <x v="2"/>
    <n v="7.8"/>
    <s v="Não"/>
    <x v="1"/>
    <n v="7"/>
    <x v="1"/>
  </r>
  <r>
    <s v="2024-04-24"/>
    <s v="PED1080"/>
    <x v="0"/>
    <s v="Acessórios"/>
    <x v="0"/>
    <n v="19.5"/>
    <s v="Não"/>
    <x v="3"/>
    <n v="8"/>
    <x v="0"/>
  </r>
  <r>
    <s v="2024-02-12"/>
    <s v="PED1081"/>
    <x v="0"/>
    <s v="Periféricos"/>
    <x v="1"/>
    <n v="9.8000000000000007"/>
    <s v="Sim"/>
    <x v="1"/>
    <n v="2"/>
    <x v="1"/>
  </r>
  <r>
    <s v="2024-03-16"/>
    <s v="PED1082"/>
    <x v="5"/>
    <s v="Acessórios"/>
    <x v="4"/>
    <n v="12.2"/>
    <s v="Não"/>
    <x v="0"/>
    <n v="8"/>
    <x v="0"/>
  </r>
  <r>
    <s v="2024-04-12"/>
    <s v="PED1083"/>
    <x v="4"/>
    <s v="Periféricos"/>
    <x v="1"/>
    <n v="13.1"/>
    <s v="Não"/>
    <x v="0"/>
    <n v="2"/>
    <x v="0"/>
  </r>
  <r>
    <s v="2024-03-28"/>
    <s v="PED1084"/>
    <x v="2"/>
    <s v="Acessórios"/>
    <x v="4"/>
    <n v="12"/>
    <s v="Não"/>
    <x v="1"/>
    <n v="2"/>
    <x v="1"/>
  </r>
  <r>
    <s v="2024-01-13"/>
    <s v="PED1085"/>
    <x v="5"/>
    <s v="Eletrônicos"/>
    <x v="4"/>
    <n v="12.8"/>
    <s v="Sim"/>
    <x v="0"/>
    <n v="2"/>
    <x v="0"/>
  </r>
  <r>
    <s v="2024-04-15"/>
    <s v="PED1086"/>
    <x v="5"/>
    <s v="Periféricos"/>
    <x v="3"/>
    <n v="6.5"/>
    <s v="Não"/>
    <x v="3"/>
    <n v="1"/>
    <x v="1"/>
  </r>
  <r>
    <s v="2024-03-03"/>
    <s v="PED1087"/>
    <x v="0"/>
    <s v="Acessórios"/>
    <x v="5"/>
    <n v="5.9"/>
    <s v="Não"/>
    <x v="0"/>
    <n v="6"/>
    <x v="0"/>
  </r>
  <r>
    <s v="2024-06-14"/>
    <s v="PED1088"/>
    <x v="1"/>
    <s v="Eletrônicos"/>
    <x v="4"/>
    <n v="10.6"/>
    <s v="Não"/>
    <x v="3"/>
    <n v="1"/>
    <x v="1"/>
  </r>
  <r>
    <s v="2024-05-22"/>
    <s v="PED1089"/>
    <x v="0"/>
    <s v="Eletrônicos"/>
    <x v="0"/>
    <n v="11.3"/>
    <s v="Sim"/>
    <x v="0"/>
    <n v="7"/>
    <x v="0"/>
  </r>
  <r>
    <s v="2024-01-15"/>
    <s v="PED1090"/>
    <x v="1"/>
    <s v="Acessórios"/>
    <x v="5"/>
    <n v="13.7"/>
    <s v="Não"/>
    <x v="0"/>
    <n v="9"/>
    <x v="1"/>
  </r>
  <r>
    <s v="2024-02-24"/>
    <s v="PED1091"/>
    <x v="1"/>
    <s v="Periféricos"/>
    <x v="0"/>
    <n v="15.5"/>
    <s v="Não"/>
    <x v="0"/>
    <n v="9"/>
    <x v="0"/>
  </r>
  <r>
    <s v="2024-01-09"/>
    <s v="PED1092"/>
    <x v="0"/>
    <s v="Periféricos"/>
    <x v="6"/>
    <n v="14.9"/>
    <s v="Não"/>
    <x v="3"/>
    <n v="2"/>
    <x v="1"/>
  </r>
  <r>
    <s v="2024-06-01"/>
    <s v="PED1093"/>
    <x v="3"/>
    <s v="Eletrônicos"/>
    <x v="4"/>
    <n v="15.1"/>
    <s v="Não"/>
    <x v="2"/>
    <n v="10"/>
    <x v="1"/>
  </r>
  <r>
    <s v="2024-01-13"/>
    <s v="PED1094"/>
    <x v="1"/>
    <s v="Acessórios"/>
    <x v="6"/>
    <n v="17.3"/>
    <s v="Não"/>
    <x v="2"/>
    <n v="3"/>
    <x v="0"/>
  </r>
  <r>
    <s v="2024-04-26"/>
    <s v="PED1095"/>
    <x v="4"/>
    <s v="Periféricos"/>
    <x v="3"/>
    <n v="3.7"/>
    <s v="Não"/>
    <x v="3"/>
    <n v="10"/>
    <x v="1"/>
  </r>
  <r>
    <s v="2024-03-12"/>
    <s v="PED1096"/>
    <x v="1"/>
    <s v="Acessórios"/>
    <x v="6"/>
    <n v="13.6"/>
    <s v="Não"/>
    <x v="1"/>
    <n v="2"/>
    <x v="0"/>
  </r>
  <r>
    <s v="2024-06-14"/>
    <s v="PED1097"/>
    <x v="6"/>
    <s v="Periféricos"/>
    <x v="0"/>
    <n v="17"/>
    <s v="Não"/>
    <x v="2"/>
    <n v="1"/>
    <x v="0"/>
  </r>
  <r>
    <s v="2024-03-14"/>
    <s v="PED1098"/>
    <x v="5"/>
    <s v="Eletrônicos"/>
    <x v="1"/>
    <n v="4.5"/>
    <s v="Não"/>
    <x v="2"/>
    <n v="3"/>
    <x v="1"/>
  </r>
  <r>
    <s v="2024-06-06"/>
    <s v="PED1099"/>
    <x v="1"/>
    <s v="Periféricos"/>
    <x v="3"/>
    <n v="6.9"/>
    <s v="Não"/>
    <x v="1"/>
    <n v="6"/>
    <x v="0"/>
  </r>
  <r>
    <s v="2024-01-02"/>
    <s v="PED1100"/>
    <x v="3"/>
    <s v="Acessórios"/>
    <x v="3"/>
    <n v="8.6"/>
    <s v="Sim"/>
    <x v="1"/>
    <n v="1"/>
    <x v="1"/>
  </r>
  <r>
    <s v="2024-05-24"/>
    <s v="PED1101"/>
    <x v="2"/>
    <s v="Eletrônicos"/>
    <x v="2"/>
    <n v="4.4000000000000004"/>
    <s v="Não"/>
    <x v="1"/>
    <n v="1"/>
    <x v="0"/>
  </r>
  <r>
    <s v="2024-02-12"/>
    <s v="PED1102"/>
    <x v="2"/>
    <s v="Acessórios"/>
    <x v="4"/>
    <n v="10.8"/>
    <s v="Não"/>
    <x v="3"/>
    <n v="7"/>
    <x v="0"/>
  </r>
  <r>
    <s v="2024-06-02"/>
    <s v="PED1103"/>
    <x v="6"/>
    <s v="Eletrônicos"/>
    <x v="3"/>
    <n v="15.7"/>
    <s v="Não"/>
    <x v="0"/>
    <n v="10"/>
    <x v="1"/>
  </r>
  <r>
    <s v="2024-04-22"/>
    <s v="PED1104"/>
    <x v="3"/>
    <s v="Acessórios"/>
    <x v="5"/>
    <n v="4.2"/>
    <s v="Não"/>
    <x v="1"/>
    <n v="7"/>
    <x v="0"/>
  </r>
  <r>
    <s v="2024-01-26"/>
    <s v="PED1105"/>
    <x v="5"/>
    <s v="Eletrônicos"/>
    <x v="6"/>
    <n v="17.8"/>
    <s v="Não"/>
    <x v="3"/>
    <n v="7"/>
    <x v="1"/>
  </r>
  <r>
    <s v="2024-02-18"/>
    <s v="PED1106"/>
    <x v="0"/>
    <s v="Periféricos"/>
    <x v="6"/>
    <n v="3.1"/>
    <s v="Não"/>
    <x v="2"/>
    <n v="7"/>
    <x v="1"/>
  </r>
  <r>
    <s v="2024-06-15"/>
    <s v="PED1107"/>
    <x v="6"/>
    <s v="Acessórios"/>
    <x v="5"/>
    <n v="5.5"/>
    <s v="Não"/>
    <x v="3"/>
    <n v="10"/>
    <x v="0"/>
  </r>
  <r>
    <s v="2024-05-01"/>
    <s v="PED1108"/>
    <x v="6"/>
    <s v="Periféricos"/>
    <x v="0"/>
    <n v="3.8"/>
    <s v="Sim"/>
    <x v="3"/>
    <n v="5"/>
    <x v="1"/>
  </r>
  <r>
    <s v="2024-01-15"/>
    <s v="PED1109"/>
    <x v="0"/>
    <s v="Acessórios"/>
    <x v="4"/>
    <n v="15.5"/>
    <s v="Não"/>
    <x v="2"/>
    <n v="9"/>
    <x v="0"/>
  </r>
  <r>
    <s v="2024-03-19"/>
    <s v="PED1110"/>
    <x v="4"/>
    <s v="Eletrônicos"/>
    <x v="3"/>
    <n v="9"/>
    <s v="Não"/>
    <x v="2"/>
    <n v="8"/>
    <x v="1"/>
  </r>
  <r>
    <s v="2024-03-16"/>
    <s v="PED1111"/>
    <x v="1"/>
    <s v="Periféricos"/>
    <x v="4"/>
    <n v="7.9"/>
    <s v="Não"/>
    <x v="3"/>
    <n v="2"/>
    <x v="1"/>
  </r>
  <r>
    <s v="2024-05-29"/>
    <s v="PED1112"/>
    <x v="1"/>
    <s v="Acessórios"/>
    <x v="4"/>
    <n v="10.4"/>
    <s v="Não"/>
    <x v="0"/>
    <n v="10"/>
    <x v="1"/>
  </r>
  <r>
    <s v="2024-01-13"/>
    <s v="PED1113"/>
    <x v="3"/>
    <s v="Eletrônicos"/>
    <x v="5"/>
    <n v="4.0999999999999996"/>
    <s v="Não"/>
    <x v="3"/>
    <n v="9"/>
    <x v="1"/>
  </r>
  <r>
    <s v="2024-02-02"/>
    <s v="PED1114"/>
    <x v="4"/>
    <s v="Eletrônicos"/>
    <x v="2"/>
    <n v="4.5999999999999996"/>
    <s v="Não"/>
    <x v="1"/>
    <n v="4"/>
    <x v="1"/>
  </r>
  <r>
    <s v="2024-04-01"/>
    <s v="PED1115"/>
    <x v="1"/>
    <s v="Acessórios"/>
    <x v="0"/>
    <n v="10"/>
    <s v="Não"/>
    <x v="2"/>
    <n v="4"/>
    <x v="1"/>
  </r>
  <r>
    <s v="2024-05-02"/>
    <s v="PED1116"/>
    <x v="1"/>
    <s v="Eletrônicos"/>
    <x v="6"/>
    <n v="8"/>
    <s v="Não"/>
    <x v="0"/>
    <n v="7"/>
    <x v="1"/>
  </r>
  <r>
    <s v="2024-02-11"/>
    <s v="PED1117"/>
    <x v="1"/>
    <s v="Eletrônicos"/>
    <x v="2"/>
    <n v="18.3"/>
    <s v="Não"/>
    <x v="3"/>
    <n v="1"/>
    <x v="1"/>
  </r>
  <r>
    <s v="2024-03-15"/>
    <s v="PED1118"/>
    <x v="4"/>
    <s v="Periféricos"/>
    <x v="3"/>
    <n v="10.8"/>
    <s v="Não"/>
    <x v="3"/>
    <n v="8"/>
    <x v="0"/>
  </r>
  <r>
    <s v="2024-01-10"/>
    <s v="PED1119"/>
    <x v="6"/>
    <s v="Acessórios"/>
    <x v="2"/>
    <n v="12.5"/>
    <s v="Não"/>
    <x v="0"/>
    <n v="3"/>
    <x v="0"/>
  </r>
  <r>
    <s v="2024-02-05"/>
    <s v="PED1120"/>
    <x v="3"/>
    <s v="Periféricos"/>
    <x v="5"/>
    <n v="15.8"/>
    <s v="Não"/>
    <x v="0"/>
    <n v="2"/>
    <x v="0"/>
  </r>
  <r>
    <s v="2024-03-30"/>
    <s v="PED1121"/>
    <x v="4"/>
    <s v="Eletrônicos"/>
    <x v="1"/>
    <n v="15.3"/>
    <s v="Não"/>
    <x v="3"/>
    <n v="6"/>
    <x v="1"/>
  </r>
  <r>
    <s v="2024-02-01"/>
    <s v="PED1122"/>
    <x v="6"/>
    <s v="Eletrônicos"/>
    <x v="0"/>
    <n v="5"/>
    <s v="Não"/>
    <x v="0"/>
    <n v="3"/>
    <x v="0"/>
  </r>
  <r>
    <s v="2024-01-08"/>
    <s v="PED1123"/>
    <x v="6"/>
    <s v="Periféricos"/>
    <x v="0"/>
    <n v="19.7"/>
    <s v="Não"/>
    <x v="0"/>
    <n v="6"/>
    <x v="0"/>
  </r>
  <r>
    <s v="2024-04-21"/>
    <s v="PED1124"/>
    <x v="2"/>
    <s v="Eletrônicos"/>
    <x v="4"/>
    <n v="4.3"/>
    <s v="Não"/>
    <x v="1"/>
    <n v="3"/>
    <x v="1"/>
  </r>
  <r>
    <s v="2024-02-09"/>
    <s v="PED1125"/>
    <x v="4"/>
    <s v="Acessórios"/>
    <x v="1"/>
    <n v="17"/>
    <s v="Não"/>
    <x v="2"/>
    <n v="10"/>
    <x v="0"/>
  </r>
  <r>
    <s v="2024-04-20"/>
    <s v="PED1126"/>
    <x v="3"/>
    <s v="Periféricos"/>
    <x v="0"/>
    <n v="9.1999999999999993"/>
    <s v="Não"/>
    <x v="2"/>
    <n v="1"/>
    <x v="0"/>
  </r>
  <r>
    <s v="2024-01-09"/>
    <s v="PED1127"/>
    <x v="6"/>
    <s v="Periféricos"/>
    <x v="1"/>
    <n v="11.4"/>
    <s v="Não"/>
    <x v="3"/>
    <n v="4"/>
    <x v="0"/>
  </r>
  <r>
    <s v="2024-05-26"/>
    <s v="PED1128"/>
    <x v="2"/>
    <s v="Acessórios"/>
    <x v="0"/>
    <n v="16.100000000000001"/>
    <s v="Não"/>
    <x v="2"/>
    <n v="7"/>
    <x v="1"/>
  </r>
  <r>
    <s v="2024-03-31"/>
    <s v="PED1129"/>
    <x v="1"/>
    <s v="Eletrônicos"/>
    <x v="1"/>
    <n v="14.4"/>
    <s v="Não"/>
    <x v="0"/>
    <n v="6"/>
    <x v="1"/>
  </r>
  <r>
    <s v="2024-06-09"/>
    <s v="PED1130"/>
    <x v="3"/>
    <s v="Periféricos"/>
    <x v="2"/>
    <n v="5.6"/>
    <s v="Não"/>
    <x v="0"/>
    <n v="7"/>
    <x v="0"/>
  </r>
  <r>
    <s v="2024-05-26"/>
    <s v="PED1131"/>
    <x v="0"/>
    <s v="Periféricos"/>
    <x v="1"/>
    <n v="14.6"/>
    <s v="Não"/>
    <x v="1"/>
    <n v="3"/>
    <x v="1"/>
  </r>
  <r>
    <s v="2024-04-25"/>
    <s v="PED1132"/>
    <x v="3"/>
    <s v="Acessórios"/>
    <x v="3"/>
    <n v="18.5"/>
    <s v="Não"/>
    <x v="3"/>
    <n v="6"/>
    <x v="0"/>
  </r>
  <r>
    <s v="2024-04-17"/>
    <s v="PED1133"/>
    <x v="2"/>
    <s v="Periféricos"/>
    <x v="1"/>
    <n v="12.6"/>
    <s v="Não"/>
    <x v="3"/>
    <n v="9"/>
    <x v="0"/>
  </r>
  <r>
    <s v="2024-06-14"/>
    <s v="PED1134"/>
    <x v="2"/>
    <s v="Periféricos"/>
    <x v="2"/>
    <n v="8.3000000000000007"/>
    <s v="Não"/>
    <x v="1"/>
    <n v="2"/>
    <x v="0"/>
  </r>
  <r>
    <s v="2024-02-23"/>
    <s v="PED1135"/>
    <x v="3"/>
    <s v="Eletrônicos"/>
    <x v="4"/>
    <n v="19.899999999999999"/>
    <s v="Não"/>
    <x v="3"/>
    <n v="4"/>
    <x v="0"/>
  </r>
  <r>
    <s v="2024-05-23"/>
    <s v="PED1136"/>
    <x v="6"/>
    <s v="Eletrônicos"/>
    <x v="6"/>
    <n v="11"/>
    <s v="Não"/>
    <x v="0"/>
    <n v="1"/>
    <x v="0"/>
  </r>
  <r>
    <s v="2024-04-27"/>
    <s v="PED1137"/>
    <x v="0"/>
    <s v="Acessórios"/>
    <x v="5"/>
    <n v="4.7"/>
    <s v="Não"/>
    <x v="1"/>
    <n v="9"/>
    <x v="1"/>
  </r>
  <r>
    <s v="2024-06-10"/>
    <s v="PED1138"/>
    <x v="1"/>
    <s v="Eletrônicos"/>
    <x v="4"/>
    <n v="19.100000000000001"/>
    <s v="Não"/>
    <x v="2"/>
    <n v="2"/>
    <x v="0"/>
  </r>
  <r>
    <s v="2024-05-10"/>
    <s v="PED1139"/>
    <x v="2"/>
    <s v="Periféricos"/>
    <x v="1"/>
    <n v="17.399999999999999"/>
    <s v="Sim"/>
    <x v="2"/>
    <n v="8"/>
    <x v="0"/>
  </r>
  <r>
    <s v="2024-05-24"/>
    <s v="PED1140"/>
    <x v="3"/>
    <s v="Eletrônicos"/>
    <x v="2"/>
    <n v="14.1"/>
    <s v="Não"/>
    <x v="0"/>
    <n v="4"/>
    <x v="0"/>
  </r>
  <r>
    <s v="2024-05-03"/>
    <s v="PED1141"/>
    <x v="1"/>
    <s v="Eletrônicos"/>
    <x v="4"/>
    <n v="17"/>
    <s v="Não"/>
    <x v="1"/>
    <n v="8"/>
    <x v="1"/>
  </r>
  <r>
    <s v="2024-06-08"/>
    <s v="PED1142"/>
    <x v="0"/>
    <s v="Eletrônicos"/>
    <x v="5"/>
    <n v="9"/>
    <s v="Não"/>
    <x v="2"/>
    <n v="9"/>
    <x v="0"/>
  </r>
  <r>
    <s v="2024-01-19"/>
    <s v="PED1143"/>
    <x v="4"/>
    <s v="Acessórios"/>
    <x v="4"/>
    <n v="7.5"/>
    <s v="Não"/>
    <x v="3"/>
    <n v="6"/>
    <x v="1"/>
  </r>
  <r>
    <s v="2024-04-02"/>
    <s v="PED1144"/>
    <x v="4"/>
    <s v="Acessórios"/>
    <x v="1"/>
    <n v="19.100000000000001"/>
    <s v="Não"/>
    <x v="1"/>
    <n v="6"/>
    <x v="0"/>
  </r>
  <r>
    <s v="2024-05-27"/>
    <s v="PED1145"/>
    <x v="5"/>
    <s v="Eletrônicos"/>
    <x v="3"/>
    <n v="7.9"/>
    <s v="Não"/>
    <x v="1"/>
    <n v="4"/>
    <x v="1"/>
  </r>
  <r>
    <s v="2024-06-06"/>
    <s v="PED1146"/>
    <x v="5"/>
    <s v="Acessórios"/>
    <x v="5"/>
    <n v="12"/>
    <s v="Não"/>
    <x v="0"/>
    <n v="9"/>
    <x v="1"/>
  </r>
  <r>
    <s v="2024-02-22"/>
    <s v="PED1147"/>
    <x v="1"/>
    <s v="Eletrônicos"/>
    <x v="2"/>
    <n v="16.899999999999999"/>
    <s v="Não"/>
    <x v="1"/>
    <n v="4"/>
    <x v="0"/>
  </r>
  <r>
    <s v="2024-02-27"/>
    <s v="PED1148"/>
    <x v="0"/>
    <s v="Acessórios"/>
    <x v="5"/>
    <n v="5.7"/>
    <s v="Não"/>
    <x v="1"/>
    <n v="3"/>
    <x v="1"/>
  </r>
  <r>
    <s v="2024-04-22"/>
    <s v="PED1149"/>
    <x v="6"/>
    <s v="Eletrônicos"/>
    <x v="2"/>
    <n v="17.100000000000001"/>
    <s v="Não"/>
    <x v="0"/>
    <n v="6"/>
    <x v="0"/>
  </r>
  <r>
    <s v="2024-03-20"/>
    <s v="PED1150"/>
    <x v="3"/>
    <s v="Eletrônicos"/>
    <x v="6"/>
    <n v="20"/>
    <s v="Não"/>
    <x v="2"/>
    <n v="2"/>
    <x v="0"/>
  </r>
  <r>
    <s v="2024-03-30"/>
    <s v="PED1151"/>
    <x v="3"/>
    <s v="Acessórios"/>
    <x v="4"/>
    <n v="10.199999999999999"/>
    <s v="Não"/>
    <x v="3"/>
    <n v="4"/>
    <x v="0"/>
  </r>
  <r>
    <s v="2024-05-09"/>
    <s v="PED1152"/>
    <x v="4"/>
    <s v="Acessórios"/>
    <x v="0"/>
    <n v="4.5999999999999996"/>
    <s v="Não"/>
    <x v="3"/>
    <n v="6"/>
    <x v="1"/>
  </r>
  <r>
    <s v="2024-03-01"/>
    <s v="PED1153"/>
    <x v="3"/>
    <s v="Periféricos"/>
    <x v="0"/>
    <n v="6.2"/>
    <s v="Não"/>
    <x v="1"/>
    <n v="10"/>
    <x v="1"/>
  </r>
  <r>
    <s v="2024-01-01"/>
    <s v="PED1154"/>
    <x v="2"/>
    <s v="Eletrônicos"/>
    <x v="3"/>
    <n v="9.9"/>
    <s v="Não"/>
    <x v="2"/>
    <n v="9"/>
    <x v="1"/>
  </r>
  <r>
    <s v="2024-03-01"/>
    <s v="PED1155"/>
    <x v="4"/>
    <s v="Periféricos"/>
    <x v="0"/>
    <n v="14.1"/>
    <s v="Sim"/>
    <x v="1"/>
    <n v="6"/>
    <x v="0"/>
  </r>
  <r>
    <s v="2024-05-26"/>
    <s v="PED1156"/>
    <x v="4"/>
    <s v="Periféricos"/>
    <x v="6"/>
    <n v="19.3"/>
    <s v="Não"/>
    <x v="3"/>
    <n v="3"/>
    <x v="0"/>
  </r>
  <r>
    <s v="2024-05-16"/>
    <s v="PED1157"/>
    <x v="5"/>
    <s v="Acessórios"/>
    <x v="5"/>
    <n v="3.7"/>
    <s v="Não"/>
    <x v="3"/>
    <n v="10"/>
    <x v="1"/>
  </r>
  <r>
    <s v="2024-03-05"/>
    <s v="PED1158"/>
    <x v="2"/>
    <s v="Acessórios"/>
    <x v="2"/>
    <n v="12"/>
    <s v="Não"/>
    <x v="0"/>
    <n v="10"/>
    <x v="1"/>
  </r>
  <r>
    <s v="2024-01-24"/>
    <s v="PED1159"/>
    <x v="2"/>
    <s v="Acessórios"/>
    <x v="5"/>
    <n v="17.7"/>
    <s v="Não"/>
    <x v="3"/>
    <n v="1"/>
    <x v="1"/>
  </r>
  <r>
    <s v="2024-05-25"/>
    <s v="PED1160"/>
    <x v="3"/>
    <s v="Periféricos"/>
    <x v="3"/>
    <n v="7.3"/>
    <s v="Não"/>
    <x v="1"/>
    <n v="9"/>
    <x v="1"/>
  </r>
  <r>
    <s v="2024-03-21"/>
    <s v="PED1161"/>
    <x v="5"/>
    <s v="Periféricos"/>
    <x v="3"/>
    <n v="16.600000000000001"/>
    <s v="Não"/>
    <x v="2"/>
    <n v="2"/>
    <x v="0"/>
  </r>
  <r>
    <s v="2024-01-18"/>
    <s v="PED1162"/>
    <x v="3"/>
    <s v="Periféricos"/>
    <x v="6"/>
    <n v="3.5"/>
    <s v="Não"/>
    <x v="1"/>
    <n v="3"/>
    <x v="1"/>
  </r>
  <r>
    <s v="2024-06-04"/>
    <s v="PED1163"/>
    <x v="5"/>
    <s v="Acessórios"/>
    <x v="0"/>
    <n v="7.2"/>
    <s v="Não"/>
    <x v="2"/>
    <n v="4"/>
    <x v="1"/>
  </r>
  <r>
    <s v="2024-05-05"/>
    <s v="PED1164"/>
    <x v="0"/>
    <s v="Eletrônicos"/>
    <x v="2"/>
    <n v="8.3000000000000007"/>
    <s v="Não"/>
    <x v="3"/>
    <n v="4"/>
    <x v="1"/>
  </r>
  <r>
    <s v="2024-01-04"/>
    <s v="PED1165"/>
    <x v="6"/>
    <s v="Eletrônicos"/>
    <x v="2"/>
    <n v="4.3"/>
    <s v="Não"/>
    <x v="1"/>
    <n v="1"/>
    <x v="1"/>
  </r>
  <r>
    <s v="2024-03-24"/>
    <s v="PED1166"/>
    <x v="6"/>
    <s v="Acessórios"/>
    <x v="6"/>
    <n v="12.1"/>
    <s v="Não"/>
    <x v="1"/>
    <n v="5"/>
    <x v="1"/>
  </r>
  <r>
    <s v="2024-03-12"/>
    <s v="PED1167"/>
    <x v="0"/>
    <s v="Periféricos"/>
    <x v="1"/>
    <n v="14.4"/>
    <s v="Não"/>
    <x v="2"/>
    <n v="9"/>
    <x v="0"/>
  </r>
  <r>
    <s v="2024-01-09"/>
    <s v="PED1168"/>
    <x v="5"/>
    <s v="Eletrônicos"/>
    <x v="3"/>
    <n v="9.5"/>
    <s v="Não"/>
    <x v="3"/>
    <n v="9"/>
    <x v="0"/>
  </r>
  <r>
    <s v="2024-05-15"/>
    <s v="PED1169"/>
    <x v="2"/>
    <s v="Periféricos"/>
    <x v="5"/>
    <n v="16.2"/>
    <s v="Não"/>
    <x v="1"/>
    <n v="8"/>
    <x v="1"/>
  </r>
  <r>
    <s v="2024-05-16"/>
    <s v="PED1170"/>
    <x v="1"/>
    <s v="Periféricos"/>
    <x v="3"/>
    <n v="5"/>
    <s v="Sim"/>
    <x v="1"/>
    <n v="2"/>
    <x v="0"/>
  </r>
  <r>
    <s v="2024-04-28"/>
    <s v="PED1171"/>
    <x v="6"/>
    <s v="Periféricos"/>
    <x v="5"/>
    <n v="8"/>
    <s v="Não"/>
    <x v="3"/>
    <n v="1"/>
    <x v="1"/>
  </r>
  <r>
    <s v="2024-03-28"/>
    <s v="PED1172"/>
    <x v="5"/>
    <s v="Acessórios"/>
    <x v="2"/>
    <n v="6.1"/>
    <s v="Não"/>
    <x v="0"/>
    <n v="5"/>
    <x v="1"/>
  </r>
  <r>
    <s v="2024-01-17"/>
    <s v="PED1173"/>
    <x v="2"/>
    <s v="Acessórios"/>
    <x v="3"/>
    <n v="5.5"/>
    <s v="Não"/>
    <x v="1"/>
    <n v="2"/>
    <x v="0"/>
  </r>
  <r>
    <s v="2024-04-07"/>
    <s v="PED1174"/>
    <x v="1"/>
    <s v="Acessórios"/>
    <x v="3"/>
    <n v="7.3"/>
    <s v="Sim"/>
    <x v="1"/>
    <n v="8"/>
    <x v="0"/>
  </r>
  <r>
    <s v="2024-01-08"/>
    <s v="PED1175"/>
    <x v="5"/>
    <s v="Eletrônicos"/>
    <x v="2"/>
    <n v="11.2"/>
    <s v="Não"/>
    <x v="2"/>
    <n v="9"/>
    <x v="0"/>
  </r>
  <r>
    <s v="2024-03-04"/>
    <s v="PED1176"/>
    <x v="6"/>
    <s v="Acessórios"/>
    <x v="6"/>
    <n v="11.6"/>
    <s v="Sim"/>
    <x v="2"/>
    <n v="6"/>
    <x v="1"/>
  </r>
  <r>
    <s v="2024-02-13"/>
    <s v="PED1177"/>
    <x v="1"/>
    <s v="Acessórios"/>
    <x v="5"/>
    <n v="8.4"/>
    <s v="Não"/>
    <x v="1"/>
    <n v="4"/>
    <x v="0"/>
  </r>
  <r>
    <s v="2024-04-27"/>
    <s v="PED1178"/>
    <x v="1"/>
    <s v="Acessórios"/>
    <x v="1"/>
    <n v="18.3"/>
    <s v="Não"/>
    <x v="0"/>
    <n v="10"/>
    <x v="0"/>
  </r>
  <r>
    <s v="2024-04-26"/>
    <s v="PED1179"/>
    <x v="3"/>
    <s v="Eletrônicos"/>
    <x v="2"/>
    <n v="8.6999999999999993"/>
    <s v="Sim"/>
    <x v="2"/>
    <n v="7"/>
    <x v="0"/>
  </r>
  <r>
    <s v="2024-05-14"/>
    <s v="PED1180"/>
    <x v="2"/>
    <s v="Periféricos"/>
    <x v="5"/>
    <n v="11.5"/>
    <s v="Não"/>
    <x v="3"/>
    <n v="2"/>
    <x v="1"/>
  </r>
  <r>
    <s v="2024-04-02"/>
    <s v="PED1181"/>
    <x v="0"/>
    <s v="Eletrônicos"/>
    <x v="1"/>
    <n v="10.3"/>
    <s v="Não"/>
    <x v="3"/>
    <n v="7"/>
    <x v="1"/>
  </r>
  <r>
    <s v="2024-05-27"/>
    <s v="PED1182"/>
    <x v="6"/>
    <s v="Eletrônicos"/>
    <x v="5"/>
    <n v="5.9"/>
    <s v="Não"/>
    <x v="1"/>
    <n v="8"/>
    <x v="0"/>
  </r>
  <r>
    <s v="2024-02-09"/>
    <s v="PED1183"/>
    <x v="5"/>
    <s v="Periféricos"/>
    <x v="4"/>
    <n v="10.6"/>
    <s v="Não"/>
    <x v="3"/>
    <n v="5"/>
    <x v="0"/>
  </r>
  <r>
    <s v="2024-01-02"/>
    <s v="PED1184"/>
    <x v="2"/>
    <s v="Periféricos"/>
    <x v="2"/>
    <n v="15.9"/>
    <s v="Não"/>
    <x v="0"/>
    <n v="8"/>
    <x v="1"/>
  </r>
  <r>
    <s v="2024-02-15"/>
    <s v="PED1185"/>
    <x v="4"/>
    <s v="Acessórios"/>
    <x v="1"/>
    <n v="5.4"/>
    <s v="Não"/>
    <x v="0"/>
    <n v="3"/>
    <x v="0"/>
  </r>
  <r>
    <s v="2024-02-12"/>
    <s v="PED1186"/>
    <x v="4"/>
    <s v="Periféricos"/>
    <x v="6"/>
    <n v="17.399999999999999"/>
    <s v="Não"/>
    <x v="2"/>
    <n v="8"/>
    <x v="0"/>
  </r>
  <r>
    <s v="2024-05-20"/>
    <s v="PED1187"/>
    <x v="5"/>
    <s v="Acessórios"/>
    <x v="2"/>
    <n v="19.100000000000001"/>
    <s v="Não"/>
    <x v="1"/>
    <n v="8"/>
    <x v="1"/>
  </r>
  <r>
    <s v="2024-03-03"/>
    <s v="PED1188"/>
    <x v="0"/>
    <s v="Eletrônicos"/>
    <x v="5"/>
    <n v="14.1"/>
    <s v="Não"/>
    <x v="2"/>
    <n v="9"/>
    <x v="1"/>
  </r>
  <r>
    <s v="2024-06-02"/>
    <s v="PED1189"/>
    <x v="5"/>
    <s v="Acessórios"/>
    <x v="4"/>
    <n v="5.4"/>
    <s v="Não"/>
    <x v="2"/>
    <n v="8"/>
    <x v="1"/>
  </r>
  <r>
    <s v="2024-06-15"/>
    <s v="PED1190"/>
    <x v="4"/>
    <s v="Acessórios"/>
    <x v="5"/>
    <n v="11"/>
    <s v="Não"/>
    <x v="1"/>
    <n v="2"/>
    <x v="0"/>
  </r>
  <r>
    <s v="2024-04-26"/>
    <s v="PED1191"/>
    <x v="1"/>
    <s v="Acessórios"/>
    <x v="2"/>
    <n v="8.1"/>
    <s v="Não"/>
    <x v="0"/>
    <n v="10"/>
    <x v="1"/>
  </r>
  <r>
    <s v="2024-04-09"/>
    <s v="PED1192"/>
    <x v="6"/>
    <s v="Periféricos"/>
    <x v="0"/>
    <n v="14.1"/>
    <s v="Não"/>
    <x v="3"/>
    <n v="1"/>
    <x v="1"/>
  </r>
  <r>
    <s v="2024-02-03"/>
    <s v="PED1193"/>
    <x v="4"/>
    <s v="Periféricos"/>
    <x v="1"/>
    <n v="7"/>
    <s v="Não"/>
    <x v="3"/>
    <n v="1"/>
    <x v="1"/>
  </r>
  <r>
    <s v="2024-05-09"/>
    <s v="PED1194"/>
    <x v="6"/>
    <s v="Acessórios"/>
    <x v="5"/>
    <n v="10.7"/>
    <s v="Não"/>
    <x v="3"/>
    <n v="6"/>
    <x v="0"/>
  </r>
  <r>
    <s v="2024-03-17"/>
    <s v="PED1195"/>
    <x v="4"/>
    <s v="Periféricos"/>
    <x v="0"/>
    <n v="12.5"/>
    <s v="Não"/>
    <x v="0"/>
    <n v="10"/>
    <x v="1"/>
  </r>
  <r>
    <s v="2024-04-16"/>
    <s v="PED1196"/>
    <x v="3"/>
    <s v="Acessórios"/>
    <x v="4"/>
    <n v="3.7"/>
    <s v="Não"/>
    <x v="0"/>
    <n v="10"/>
    <x v="1"/>
  </r>
  <r>
    <s v="2024-05-20"/>
    <s v="PED1197"/>
    <x v="2"/>
    <s v="Eletrônicos"/>
    <x v="1"/>
    <n v="10.7"/>
    <s v="Não"/>
    <x v="2"/>
    <n v="8"/>
    <x v="1"/>
  </r>
  <r>
    <s v="2024-01-24"/>
    <s v="PED1198"/>
    <x v="4"/>
    <s v="Eletrônicos"/>
    <x v="1"/>
    <n v="11.4"/>
    <s v="Não"/>
    <x v="3"/>
    <n v="5"/>
    <x v="0"/>
  </r>
  <r>
    <s v="2024-05-01"/>
    <s v="PED1199"/>
    <x v="0"/>
    <s v="Periféricos"/>
    <x v="4"/>
    <n v="16.8"/>
    <s v="Não"/>
    <x v="0"/>
    <n v="6"/>
    <x v="1"/>
  </r>
  <r>
    <s v="2024-02-09"/>
    <s v="PED1200"/>
    <x v="3"/>
    <s v="Acessórios"/>
    <x v="5"/>
    <n v="8.6999999999999993"/>
    <s v="Não"/>
    <x v="1"/>
    <n v="2"/>
    <x v="0"/>
  </r>
  <r>
    <s v="2024-05-30"/>
    <s v="PED1201"/>
    <x v="0"/>
    <s v="Acessórios"/>
    <x v="4"/>
    <n v="6.7"/>
    <s v="Não"/>
    <x v="3"/>
    <n v="1"/>
    <x v="1"/>
  </r>
  <r>
    <s v="2024-03-02"/>
    <s v="PED1202"/>
    <x v="6"/>
    <s v="Eletrônicos"/>
    <x v="3"/>
    <n v="9"/>
    <s v="Não"/>
    <x v="3"/>
    <n v="10"/>
    <x v="0"/>
  </r>
  <r>
    <s v="2024-05-04"/>
    <s v="PED1203"/>
    <x v="0"/>
    <s v="Periféricos"/>
    <x v="0"/>
    <n v="15.3"/>
    <s v="Não"/>
    <x v="0"/>
    <n v="5"/>
    <x v="0"/>
  </r>
  <r>
    <s v="2024-03-31"/>
    <s v="PED1204"/>
    <x v="3"/>
    <s v="Periféricos"/>
    <x v="2"/>
    <n v="10.4"/>
    <s v="Não"/>
    <x v="3"/>
    <n v="3"/>
    <x v="0"/>
  </r>
  <r>
    <s v="2024-03-03"/>
    <s v="PED1205"/>
    <x v="5"/>
    <s v="Eletrônicos"/>
    <x v="3"/>
    <n v="15.2"/>
    <s v="Não"/>
    <x v="0"/>
    <n v="4"/>
    <x v="1"/>
  </r>
  <r>
    <s v="2024-05-04"/>
    <s v="PED1206"/>
    <x v="6"/>
    <s v="Eletrônicos"/>
    <x v="5"/>
    <n v="3.8"/>
    <s v="Não"/>
    <x v="0"/>
    <n v="10"/>
    <x v="1"/>
  </r>
  <r>
    <s v="2024-06-02"/>
    <s v="PED1207"/>
    <x v="2"/>
    <s v="Acessórios"/>
    <x v="6"/>
    <n v="9.4"/>
    <s v="Não"/>
    <x v="2"/>
    <n v="4"/>
    <x v="1"/>
  </r>
  <r>
    <s v="2024-06-01"/>
    <s v="PED1208"/>
    <x v="0"/>
    <s v="Acessórios"/>
    <x v="3"/>
    <n v="15.9"/>
    <s v="Não"/>
    <x v="3"/>
    <n v="6"/>
    <x v="0"/>
  </r>
  <r>
    <s v="2024-05-18"/>
    <s v="PED1209"/>
    <x v="4"/>
    <s v="Eletrônicos"/>
    <x v="5"/>
    <n v="17.100000000000001"/>
    <s v="Não"/>
    <x v="1"/>
    <n v="10"/>
    <x v="1"/>
  </r>
  <r>
    <s v="2024-05-10"/>
    <s v="PED1210"/>
    <x v="2"/>
    <s v="Periféricos"/>
    <x v="1"/>
    <n v="14.7"/>
    <s v="Sim"/>
    <x v="3"/>
    <n v="8"/>
    <x v="0"/>
  </r>
  <r>
    <s v="2024-04-26"/>
    <s v="PED1211"/>
    <x v="1"/>
    <s v="Eletrônicos"/>
    <x v="3"/>
    <n v="7.8"/>
    <s v="Não"/>
    <x v="2"/>
    <n v="8"/>
    <x v="1"/>
  </r>
  <r>
    <s v="2024-01-03"/>
    <s v="PED1212"/>
    <x v="0"/>
    <s v="Periféricos"/>
    <x v="0"/>
    <n v="5.3"/>
    <s v="Não"/>
    <x v="3"/>
    <n v="9"/>
    <x v="0"/>
  </r>
  <r>
    <s v="2024-03-05"/>
    <s v="PED1213"/>
    <x v="1"/>
    <s v="Acessórios"/>
    <x v="1"/>
    <n v="18.2"/>
    <s v="Não"/>
    <x v="1"/>
    <n v="1"/>
    <x v="1"/>
  </r>
  <r>
    <s v="2024-05-11"/>
    <s v="PED1214"/>
    <x v="4"/>
    <s v="Acessórios"/>
    <x v="5"/>
    <n v="6.4"/>
    <s v="Não"/>
    <x v="2"/>
    <n v="3"/>
    <x v="1"/>
  </r>
  <r>
    <s v="2024-06-15"/>
    <s v="PED1215"/>
    <x v="5"/>
    <s v="Eletrônicos"/>
    <x v="5"/>
    <n v="9.6"/>
    <s v="Não"/>
    <x v="1"/>
    <n v="5"/>
    <x v="0"/>
  </r>
  <r>
    <s v="2024-04-18"/>
    <s v="PED1216"/>
    <x v="1"/>
    <s v="Periféricos"/>
    <x v="4"/>
    <n v="11.2"/>
    <s v="Não"/>
    <x v="3"/>
    <n v="8"/>
    <x v="0"/>
  </r>
  <r>
    <s v="2024-03-23"/>
    <s v="PED1217"/>
    <x v="6"/>
    <s v="Acessórios"/>
    <x v="5"/>
    <n v="5.2"/>
    <s v="Não"/>
    <x v="0"/>
    <n v="2"/>
    <x v="0"/>
  </r>
  <r>
    <s v="2024-04-26"/>
    <s v="PED1218"/>
    <x v="5"/>
    <s v="Periféricos"/>
    <x v="2"/>
    <n v="10.8"/>
    <s v="Não"/>
    <x v="1"/>
    <n v="1"/>
    <x v="1"/>
  </r>
  <r>
    <s v="2024-03-19"/>
    <s v="PED1219"/>
    <x v="3"/>
    <s v="Acessórios"/>
    <x v="6"/>
    <n v="4.5999999999999996"/>
    <s v="Não"/>
    <x v="3"/>
    <n v="10"/>
    <x v="0"/>
  </r>
  <r>
    <s v="2024-04-30"/>
    <s v="PED1220"/>
    <x v="2"/>
    <s v="Eletrônicos"/>
    <x v="5"/>
    <n v="12.4"/>
    <s v="Não"/>
    <x v="0"/>
    <n v="1"/>
    <x v="1"/>
  </r>
  <r>
    <s v="2024-02-15"/>
    <s v="PED1221"/>
    <x v="0"/>
    <s v="Eletrônicos"/>
    <x v="6"/>
    <n v="3.6"/>
    <s v="Não"/>
    <x v="2"/>
    <n v="8"/>
    <x v="1"/>
  </r>
  <r>
    <s v="2024-05-22"/>
    <s v="PED1222"/>
    <x v="0"/>
    <s v="Eletrônicos"/>
    <x v="0"/>
    <n v="12.8"/>
    <s v="Não"/>
    <x v="0"/>
    <n v="8"/>
    <x v="0"/>
  </r>
  <r>
    <s v="2024-03-03"/>
    <s v="PED1223"/>
    <x v="4"/>
    <s v="Periféricos"/>
    <x v="0"/>
    <n v="3.2"/>
    <s v="Não"/>
    <x v="1"/>
    <n v="5"/>
    <x v="1"/>
  </r>
  <r>
    <s v="2024-06-10"/>
    <s v="PED1224"/>
    <x v="6"/>
    <s v="Eletrônicos"/>
    <x v="4"/>
    <n v="4.0999999999999996"/>
    <s v="Sim"/>
    <x v="3"/>
    <n v="9"/>
    <x v="1"/>
  </r>
  <r>
    <s v="2024-04-06"/>
    <s v="PED1225"/>
    <x v="6"/>
    <s v="Periféricos"/>
    <x v="6"/>
    <n v="10.6"/>
    <s v="Não"/>
    <x v="3"/>
    <n v="4"/>
    <x v="0"/>
  </r>
  <r>
    <s v="2024-04-22"/>
    <s v="PED1226"/>
    <x v="5"/>
    <s v="Acessórios"/>
    <x v="4"/>
    <n v="4.9000000000000004"/>
    <s v="Não"/>
    <x v="3"/>
    <n v="1"/>
    <x v="0"/>
  </r>
  <r>
    <s v="2024-03-25"/>
    <s v="PED1227"/>
    <x v="1"/>
    <s v="Periféricos"/>
    <x v="6"/>
    <n v="3.5"/>
    <s v="Não"/>
    <x v="2"/>
    <n v="8"/>
    <x v="0"/>
  </r>
  <r>
    <s v="2024-05-02"/>
    <s v="PED1228"/>
    <x v="4"/>
    <s v="Eletrônicos"/>
    <x v="4"/>
    <n v="19"/>
    <s v="Não"/>
    <x v="2"/>
    <n v="7"/>
    <x v="0"/>
  </r>
  <r>
    <s v="2024-05-31"/>
    <s v="PED1229"/>
    <x v="0"/>
    <s v="Acessórios"/>
    <x v="6"/>
    <n v="19.600000000000001"/>
    <s v="Sim"/>
    <x v="3"/>
    <n v="10"/>
    <x v="0"/>
  </r>
  <r>
    <s v="2024-06-07"/>
    <s v="PED1230"/>
    <x v="5"/>
    <s v="Periféricos"/>
    <x v="2"/>
    <n v="10"/>
    <s v="Não"/>
    <x v="3"/>
    <n v="5"/>
    <x v="0"/>
  </r>
  <r>
    <s v="2024-06-11"/>
    <s v="PED1231"/>
    <x v="1"/>
    <s v="Eletrônicos"/>
    <x v="4"/>
    <n v="14.3"/>
    <s v="Não"/>
    <x v="1"/>
    <n v="7"/>
    <x v="0"/>
  </r>
  <r>
    <s v="2024-01-13"/>
    <s v="PED1232"/>
    <x v="6"/>
    <s v="Eletrônicos"/>
    <x v="4"/>
    <n v="17"/>
    <s v="Não"/>
    <x v="0"/>
    <n v="3"/>
    <x v="0"/>
  </r>
  <r>
    <s v="2024-04-02"/>
    <s v="PED1233"/>
    <x v="5"/>
    <s v="Periféricos"/>
    <x v="3"/>
    <n v="7.2"/>
    <s v="Não"/>
    <x v="3"/>
    <n v="10"/>
    <x v="0"/>
  </r>
  <r>
    <s v="2024-03-22"/>
    <s v="PED1234"/>
    <x v="6"/>
    <s v="Acessórios"/>
    <x v="0"/>
    <n v="14.6"/>
    <s v="Não"/>
    <x v="1"/>
    <n v="6"/>
    <x v="1"/>
  </r>
  <r>
    <s v="2024-03-01"/>
    <s v="PED1235"/>
    <x v="1"/>
    <s v="Periféricos"/>
    <x v="6"/>
    <n v="18.5"/>
    <s v="Não"/>
    <x v="0"/>
    <n v="7"/>
    <x v="0"/>
  </r>
  <r>
    <s v="2024-01-30"/>
    <s v="PED1236"/>
    <x v="2"/>
    <s v="Eletrônicos"/>
    <x v="0"/>
    <n v="16.8"/>
    <s v="Não"/>
    <x v="1"/>
    <n v="10"/>
    <x v="1"/>
  </r>
  <r>
    <s v="2024-04-15"/>
    <s v="PED1237"/>
    <x v="4"/>
    <s v="Eletrônicos"/>
    <x v="4"/>
    <n v="16.5"/>
    <s v="Não"/>
    <x v="1"/>
    <n v="2"/>
    <x v="1"/>
  </r>
  <r>
    <s v="2024-02-14"/>
    <s v="PED1238"/>
    <x v="6"/>
    <s v="Acessórios"/>
    <x v="5"/>
    <n v="11"/>
    <s v="Não"/>
    <x v="0"/>
    <n v="1"/>
    <x v="1"/>
  </r>
  <r>
    <s v="2024-06-11"/>
    <s v="PED1239"/>
    <x v="2"/>
    <s v="Eletrônicos"/>
    <x v="2"/>
    <n v="4"/>
    <s v="Não"/>
    <x v="1"/>
    <n v="9"/>
    <x v="0"/>
  </r>
  <r>
    <s v="2024-03-21"/>
    <s v="PED1240"/>
    <x v="3"/>
    <s v="Periféricos"/>
    <x v="5"/>
    <n v="7.5"/>
    <s v="Não"/>
    <x v="3"/>
    <n v="2"/>
    <x v="1"/>
  </r>
  <r>
    <s v="2024-01-07"/>
    <s v="PED1241"/>
    <x v="6"/>
    <s v="Acessórios"/>
    <x v="3"/>
    <n v="14.8"/>
    <s v="Não"/>
    <x v="2"/>
    <n v="1"/>
    <x v="1"/>
  </r>
  <r>
    <s v="2024-01-19"/>
    <s v="PED1242"/>
    <x v="6"/>
    <s v="Acessórios"/>
    <x v="6"/>
    <n v="13.9"/>
    <s v="Não"/>
    <x v="3"/>
    <n v="7"/>
    <x v="1"/>
  </r>
  <r>
    <s v="2024-01-29"/>
    <s v="PED1243"/>
    <x v="3"/>
    <s v="Periféricos"/>
    <x v="1"/>
    <n v="15.5"/>
    <s v="Não"/>
    <x v="2"/>
    <n v="5"/>
    <x v="1"/>
  </r>
  <r>
    <s v="2024-05-09"/>
    <s v="PED1244"/>
    <x v="2"/>
    <s v="Eletrônicos"/>
    <x v="5"/>
    <n v="4.8"/>
    <s v="Não"/>
    <x v="2"/>
    <n v="1"/>
    <x v="0"/>
  </r>
  <r>
    <s v="2024-02-03"/>
    <s v="PED1245"/>
    <x v="0"/>
    <s v="Periféricos"/>
    <x v="4"/>
    <n v="8.1"/>
    <s v="Não"/>
    <x v="3"/>
    <n v="10"/>
    <x v="0"/>
  </r>
  <r>
    <s v="2024-01-08"/>
    <s v="PED1246"/>
    <x v="6"/>
    <s v="Periféricos"/>
    <x v="2"/>
    <n v="14.8"/>
    <s v="Não"/>
    <x v="1"/>
    <n v="2"/>
    <x v="0"/>
  </r>
  <r>
    <s v="2024-04-02"/>
    <s v="PED1247"/>
    <x v="6"/>
    <s v="Eletrônicos"/>
    <x v="1"/>
    <n v="12.9"/>
    <s v="Não"/>
    <x v="2"/>
    <n v="4"/>
    <x v="0"/>
  </r>
  <r>
    <s v="2024-01-09"/>
    <s v="PED1248"/>
    <x v="5"/>
    <s v="Eletrônicos"/>
    <x v="2"/>
    <n v="5.0999999999999996"/>
    <s v="Não"/>
    <x v="2"/>
    <n v="3"/>
    <x v="1"/>
  </r>
  <r>
    <s v="2024-02-12"/>
    <s v="PED1249"/>
    <x v="4"/>
    <s v="Acessórios"/>
    <x v="1"/>
    <n v="17.8"/>
    <s v="Não"/>
    <x v="0"/>
    <n v="1"/>
    <x v="0"/>
  </r>
  <r>
    <s v="2024-01-04"/>
    <s v="PED1250"/>
    <x v="6"/>
    <s v="Acessórios"/>
    <x v="5"/>
    <n v="5.6"/>
    <s v="Não"/>
    <x v="2"/>
    <n v="6"/>
    <x v="0"/>
  </r>
  <r>
    <s v="2024-04-05"/>
    <s v="PED1251"/>
    <x v="1"/>
    <s v="Periféricos"/>
    <x v="2"/>
    <n v="13.5"/>
    <s v="Não"/>
    <x v="2"/>
    <n v="2"/>
    <x v="1"/>
  </r>
  <r>
    <s v="2024-05-23"/>
    <s v="PED1252"/>
    <x v="3"/>
    <s v="Acessórios"/>
    <x v="5"/>
    <n v="6.1"/>
    <s v="Sim"/>
    <x v="3"/>
    <n v="6"/>
    <x v="1"/>
  </r>
  <r>
    <s v="2024-02-05"/>
    <s v="PED1253"/>
    <x v="5"/>
    <s v="Eletrônicos"/>
    <x v="0"/>
    <n v="12.6"/>
    <s v="Não"/>
    <x v="3"/>
    <n v="10"/>
    <x v="0"/>
  </r>
  <r>
    <s v="2024-03-07"/>
    <s v="PED1254"/>
    <x v="1"/>
    <s v="Eletrônicos"/>
    <x v="0"/>
    <n v="6.4"/>
    <s v="Não"/>
    <x v="2"/>
    <n v="2"/>
    <x v="1"/>
  </r>
  <r>
    <s v="2024-04-25"/>
    <s v="PED1255"/>
    <x v="6"/>
    <s v="Periféricos"/>
    <x v="0"/>
    <n v="9"/>
    <s v="Não"/>
    <x v="3"/>
    <n v="4"/>
    <x v="0"/>
  </r>
  <r>
    <s v="2024-02-13"/>
    <s v="PED1256"/>
    <x v="2"/>
    <s v="Eletrônicos"/>
    <x v="3"/>
    <n v="18.3"/>
    <s v="Não"/>
    <x v="3"/>
    <n v="3"/>
    <x v="1"/>
  </r>
  <r>
    <s v="2024-05-22"/>
    <s v="PED1257"/>
    <x v="6"/>
    <s v="Eletrônicos"/>
    <x v="2"/>
    <n v="19.3"/>
    <s v="Não"/>
    <x v="2"/>
    <n v="10"/>
    <x v="0"/>
  </r>
  <r>
    <s v="2024-01-16"/>
    <s v="PED1258"/>
    <x v="5"/>
    <s v="Periféricos"/>
    <x v="2"/>
    <n v="14.8"/>
    <s v="Não"/>
    <x v="2"/>
    <n v="2"/>
    <x v="1"/>
  </r>
  <r>
    <s v="2024-02-26"/>
    <s v="PED1259"/>
    <x v="1"/>
    <s v="Eletrônicos"/>
    <x v="1"/>
    <n v="9.4"/>
    <s v="Não"/>
    <x v="2"/>
    <n v="1"/>
    <x v="0"/>
  </r>
  <r>
    <s v="2024-04-24"/>
    <s v="PED1260"/>
    <x v="5"/>
    <s v="Periféricos"/>
    <x v="4"/>
    <n v="16.7"/>
    <s v="Não"/>
    <x v="3"/>
    <n v="2"/>
    <x v="0"/>
  </r>
  <r>
    <s v="2024-03-12"/>
    <s v="PED1261"/>
    <x v="0"/>
    <s v="Eletrônicos"/>
    <x v="5"/>
    <n v="8.9"/>
    <s v="Não"/>
    <x v="2"/>
    <n v="5"/>
    <x v="0"/>
  </r>
  <r>
    <s v="2024-04-10"/>
    <s v="PED1262"/>
    <x v="5"/>
    <s v="Periféricos"/>
    <x v="1"/>
    <n v="11.1"/>
    <s v="Não"/>
    <x v="3"/>
    <n v="5"/>
    <x v="1"/>
  </r>
  <r>
    <s v="2024-05-27"/>
    <s v="PED1263"/>
    <x v="2"/>
    <s v="Periféricos"/>
    <x v="6"/>
    <n v="14.3"/>
    <s v="Não"/>
    <x v="3"/>
    <n v="2"/>
    <x v="0"/>
  </r>
  <r>
    <s v="2024-06-08"/>
    <s v="PED1264"/>
    <x v="2"/>
    <s v="Acessórios"/>
    <x v="5"/>
    <n v="12.7"/>
    <s v="Não"/>
    <x v="2"/>
    <n v="3"/>
    <x v="1"/>
  </r>
  <r>
    <s v="2024-03-14"/>
    <s v="PED1265"/>
    <x v="6"/>
    <s v="Eletrônicos"/>
    <x v="0"/>
    <n v="3.3"/>
    <s v="Não"/>
    <x v="0"/>
    <n v="6"/>
    <x v="1"/>
  </r>
  <r>
    <s v="2024-03-18"/>
    <s v="PED1266"/>
    <x v="0"/>
    <s v="Acessórios"/>
    <x v="6"/>
    <n v="10.1"/>
    <s v="Não"/>
    <x v="0"/>
    <n v="3"/>
    <x v="0"/>
  </r>
  <r>
    <s v="2024-01-17"/>
    <s v="PED1267"/>
    <x v="1"/>
    <s v="Periféricos"/>
    <x v="1"/>
    <n v="6.3"/>
    <s v="Não"/>
    <x v="2"/>
    <n v="5"/>
    <x v="1"/>
  </r>
  <r>
    <s v="2024-06-10"/>
    <s v="PED1268"/>
    <x v="4"/>
    <s v="Eletrônicos"/>
    <x v="2"/>
    <n v="14.3"/>
    <s v="Não"/>
    <x v="3"/>
    <n v="3"/>
    <x v="0"/>
  </r>
  <r>
    <s v="2024-06-14"/>
    <s v="PED1269"/>
    <x v="2"/>
    <s v="Periféricos"/>
    <x v="4"/>
    <n v="14.8"/>
    <s v="Não"/>
    <x v="2"/>
    <n v="2"/>
    <x v="1"/>
  </r>
  <r>
    <s v="2024-01-02"/>
    <s v="PED1270"/>
    <x v="3"/>
    <s v="Acessórios"/>
    <x v="4"/>
    <n v="6.1"/>
    <s v="Não"/>
    <x v="2"/>
    <n v="6"/>
    <x v="1"/>
  </r>
  <r>
    <s v="2024-03-06"/>
    <s v="PED1271"/>
    <x v="6"/>
    <s v="Eletrônicos"/>
    <x v="0"/>
    <n v="16"/>
    <s v="Não"/>
    <x v="0"/>
    <n v="10"/>
    <x v="1"/>
  </r>
  <r>
    <s v="2024-04-11"/>
    <s v="PED1272"/>
    <x v="4"/>
    <s v="Periféricos"/>
    <x v="2"/>
    <n v="9.4"/>
    <s v="Não"/>
    <x v="3"/>
    <n v="7"/>
    <x v="0"/>
  </r>
  <r>
    <s v="2024-06-04"/>
    <s v="PED1273"/>
    <x v="0"/>
    <s v="Acessórios"/>
    <x v="6"/>
    <n v="19.100000000000001"/>
    <s v="Não"/>
    <x v="1"/>
    <n v="1"/>
    <x v="1"/>
  </r>
  <r>
    <s v="2024-02-03"/>
    <s v="PED1274"/>
    <x v="5"/>
    <s v="Eletrônicos"/>
    <x v="6"/>
    <n v="7.2"/>
    <s v="Não"/>
    <x v="0"/>
    <n v="2"/>
    <x v="0"/>
  </r>
  <r>
    <s v="2024-06-08"/>
    <s v="PED1275"/>
    <x v="5"/>
    <s v="Acessórios"/>
    <x v="0"/>
    <n v="6.8"/>
    <s v="Não"/>
    <x v="2"/>
    <n v="8"/>
    <x v="1"/>
  </r>
  <r>
    <s v="2024-05-08"/>
    <s v="PED1276"/>
    <x v="0"/>
    <s v="Eletrônicos"/>
    <x v="3"/>
    <n v="15"/>
    <s v="Não"/>
    <x v="1"/>
    <n v="2"/>
    <x v="1"/>
  </r>
  <r>
    <s v="2024-01-08"/>
    <s v="PED1277"/>
    <x v="4"/>
    <s v="Eletrônicos"/>
    <x v="4"/>
    <n v="14.6"/>
    <s v="Não"/>
    <x v="2"/>
    <n v="9"/>
    <x v="1"/>
  </r>
  <r>
    <s v="2024-03-22"/>
    <s v="PED1278"/>
    <x v="1"/>
    <s v="Periféricos"/>
    <x v="0"/>
    <n v="7.7"/>
    <s v="Não"/>
    <x v="3"/>
    <n v="5"/>
    <x v="0"/>
  </r>
  <r>
    <s v="2024-06-07"/>
    <s v="PED1279"/>
    <x v="3"/>
    <s v="Periféricos"/>
    <x v="5"/>
    <n v="13.1"/>
    <s v="Não"/>
    <x v="3"/>
    <n v="10"/>
    <x v="0"/>
  </r>
  <r>
    <s v="2024-04-11"/>
    <s v="PED1280"/>
    <x v="2"/>
    <s v="Acessórios"/>
    <x v="6"/>
    <n v="4.2"/>
    <s v="Não"/>
    <x v="3"/>
    <n v="5"/>
    <x v="1"/>
  </r>
  <r>
    <s v="2024-01-14"/>
    <s v="PED1281"/>
    <x v="4"/>
    <s v="Periféricos"/>
    <x v="0"/>
    <n v="8.9"/>
    <s v="Não"/>
    <x v="3"/>
    <n v="1"/>
    <x v="1"/>
  </r>
  <r>
    <s v="2024-04-05"/>
    <s v="PED1282"/>
    <x v="1"/>
    <s v="Acessórios"/>
    <x v="5"/>
    <n v="8.6"/>
    <s v="Não"/>
    <x v="3"/>
    <n v="6"/>
    <x v="0"/>
  </r>
  <r>
    <s v="2024-01-09"/>
    <s v="PED1283"/>
    <x v="0"/>
    <s v="Eletrônicos"/>
    <x v="5"/>
    <n v="19.3"/>
    <s v="Não"/>
    <x v="2"/>
    <n v="3"/>
    <x v="0"/>
  </r>
  <r>
    <s v="2024-06-15"/>
    <s v="PED1284"/>
    <x v="5"/>
    <s v="Eletrônicos"/>
    <x v="6"/>
    <n v="13.2"/>
    <s v="Não"/>
    <x v="0"/>
    <n v="4"/>
    <x v="1"/>
  </r>
  <r>
    <s v="2024-05-17"/>
    <s v="PED1285"/>
    <x v="3"/>
    <s v="Periféricos"/>
    <x v="4"/>
    <n v="11.9"/>
    <s v="Não"/>
    <x v="1"/>
    <n v="5"/>
    <x v="0"/>
  </r>
  <r>
    <s v="2024-03-22"/>
    <s v="PED1286"/>
    <x v="6"/>
    <s v="Acessórios"/>
    <x v="4"/>
    <n v="9.3000000000000007"/>
    <s v="Não"/>
    <x v="1"/>
    <n v="6"/>
    <x v="0"/>
  </r>
  <r>
    <s v="2024-02-12"/>
    <s v="PED1287"/>
    <x v="5"/>
    <s v="Eletrônicos"/>
    <x v="2"/>
    <n v="17.100000000000001"/>
    <s v="Não"/>
    <x v="1"/>
    <n v="6"/>
    <x v="1"/>
  </r>
  <r>
    <s v="2024-04-25"/>
    <s v="PED1288"/>
    <x v="1"/>
    <s v="Eletrônicos"/>
    <x v="6"/>
    <n v="11"/>
    <s v="Não"/>
    <x v="3"/>
    <n v="3"/>
    <x v="1"/>
  </r>
  <r>
    <s v="2024-06-12"/>
    <s v="PED1289"/>
    <x v="4"/>
    <s v="Acessórios"/>
    <x v="2"/>
    <n v="4.9000000000000004"/>
    <s v="Não"/>
    <x v="2"/>
    <n v="3"/>
    <x v="0"/>
  </r>
  <r>
    <s v="2024-03-13"/>
    <s v="PED1290"/>
    <x v="2"/>
    <s v="Eletrônicos"/>
    <x v="4"/>
    <n v="13"/>
    <s v="Não"/>
    <x v="2"/>
    <n v="9"/>
    <x v="1"/>
  </r>
  <r>
    <s v="2024-04-22"/>
    <s v="PED1291"/>
    <x v="6"/>
    <s v="Eletrônicos"/>
    <x v="6"/>
    <n v="17.600000000000001"/>
    <s v="Não"/>
    <x v="1"/>
    <n v="2"/>
    <x v="0"/>
  </r>
  <r>
    <s v="2024-04-28"/>
    <s v="PED1292"/>
    <x v="3"/>
    <s v="Periféricos"/>
    <x v="6"/>
    <n v="16.899999999999999"/>
    <s v="Não"/>
    <x v="2"/>
    <n v="10"/>
    <x v="1"/>
  </r>
  <r>
    <s v="2024-06-15"/>
    <s v="PED1293"/>
    <x v="3"/>
    <s v="Eletrônicos"/>
    <x v="4"/>
    <n v="5.9"/>
    <s v="Não"/>
    <x v="2"/>
    <n v="1"/>
    <x v="0"/>
  </r>
  <r>
    <s v="2024-05-16"/>
    <s v="PED1294"/>
    <x v="2"/>
    <s v="Periféricos"/>
    <x v="4"/>
    <n v="11.4"/>
    <s v="Não"/>
    <x v="3"/>
    <n v="2"/>
    <x v="0"/>
  </r>
  <r>
    <s v="2024-02-21"/>
    <s v="PED1295"/>
    <x v="4"/>
    <s v="Periféricos"/>
    <x v="5"/>
    <n v="7.7"/>
    <s v="Não"/>
    <x v="0"/>
    <n v="2"/>
    <x v="1"/>
  </r>
  <r>
    <s v="2024-01-15"/>
    <s v="PED1296"/>
    <x v="2"/>
    <s v="Periféricos"/>
    <x v="1"/>
    <n v="17"/>
    <s v="Não"/>
    <x v="2"/>
    <n v="5"/>
    <x v="1"/>
  </r>
  <r>
    <s v="2024-05-31"/>
    <s v="PED1297"/>
    <x v="1"/>
    <s v="Periféricos"/>
    <x v="5"/>
    <n v="15"/>
    <s v="Não"/>
    <x v="1"/>
    <n v="3"/>
    <x v="1"/>
  </r>
  <r>
    <s v="2024-04-13"/>
    <s v="PED1298"/>
    <x v="4"/>
    <s v="Eletrônicos"/>
    <x v="3"/>
    <n v="7"/>
    <s v="Não"/>
    <x v="2"/>
    <n v="8"/>
    <x v="0"/>
  </r>
  <r>
    <s v="2024-02-23"/>
    <s v="PED1299"/>
    <x v="2"/>
    <s v="Eletrônicos"/>
    <x v="4"/>
    <n v="5.6"/>
    <s v="Não"/>
    <x v="3"/>
    <n v="10"/>
    <x v="1"/>
  </r>
  <r>
    <s v="2024-04-16"/>
    <s v="PED1300"/>
    <x v="4"/>
    <s v="Eletrônicos"/>
    <x v="2"/>
    <n v="12.8"/>
    <s v="Não"/>
    <x v="2"/>
    <n v="3"/>
    <x v="1"/>
  </r>
  <r>
    <s v="2024-02-20"/>
    <s v="PED1301"/>
    <x v="1"/>
    <s v="Acessórios"/>
    <x v="4"/>
    <n v="10.9"/>
    <s v="Não"/>
    <x v="3"/>
    <n v="1"/>
    <x v="1"/>
  </r>
  <r>
    <s v="2024-02-04"/>
    <s v="PED1302"/>
    <x v="3"/>
    <s v="Eletrônicos"/>
    <x v="1"/>
    <n v="10.4"/>
    <s v="Não"/>
    <x v="3"/>
    <n v="10"/>
    <x v="1"/>
  </r>
  <r>
    <s v="2024-03-28"/>
    <s v="PED1303"/>
    <x v="6"/>
    <s v="Eletrônicos"/>
    <x v="3"/>
    <n v="8.3000000000000007"/>
    <s v="Sim"/>
    <x v="0"/>
    <n v="9"/>
    <x v="1"/>
  </r>
  <r>
    <s v="2024-05-03"/>
    <s v="PED1304"/>
    <x v="1"/>
    <s v="Periféricos"/>
    <x v="3"/>
    <n v="6.1"/>
    <s v="Não"/>
    <x v="1"/>
    <n v="6"/>
    <x v="0"/>
  </r>
  <r>
    <s v="2024-03-10"/>
    <s v="PED1305"/>
    <x v="0"/>
    <s v="Acessórios"/>
    <x v="2"/>
    <n v="12.5"/>
    <s v="Não"/>
    <x v="3"/>
    <n v="8"/>
    <x v="1"/>
  </r>
  <r>
    <s v="2024-03-29"/>
    <s v="PED1306"/>
    <x v="1"/>
    <s v="Eletrônicos"/>
    <x v="5"/>
    <n v="12"/>
    <s v="Não"/>
    <x v="1"/>
    <n v="7"/>
    <x v="1"/>
  </r>
  <r>
    <s v="2024-04-28"/>
    <s v="PED1307"/>
    <x v="3"/>
    <s v="Periféricos"/>
    <x v="5"/>
    <n v="4"/>
    <s v="Não"/>
    <x v="0"/>
    <n v="10"/>
    <x v="0"/>
  </r>
  <r>
    <s v="2024-02-17"/>
    <s v="PED1308"/>
    <x v="2"/>
    <s v="Eletrônicos"/>
    <x v="6"/>
    <n v="8"/>
    <s v="Não"/>
    <x v="3"/>
    <n v="7"/>
    <x v="0"/>
  </r>
  <r>
    <s v="2024-04-27"/>
    <s v="PED1309"/>
    <x v="1"/>
    <s v="Eletrônicos"/>
    <x v="1"/>
    <n v="9.4"/>
    <s v="Não"/>
    <x v="0"/>
    <n v="6"/>
    <x v="0"/>
  </r>
  <r>
    <s v="2024-01-13"/>
    <s v="PED1310"/>
    <x v="6"/>
    <s v="Periféricos"/>
    <x v="4"/>
    <n v="3.8"/>
    <s v="Não"/>
    <x v="3"/>
    <n v="9"/>
    <x v="1"/>
  </r>
  <r>
    <s v="2024-03-23"/>
    <s v="PED1311"/>
    <x v="2"/>
    <s v="Acessórios"/>
    <x v="0"/>
    <n v="19.100000000000001"/>
    <s v="Não"/>
    <x v="2"/>
    <n v="8"/>
    <x v="1"/>
  </r>
  <r>
    <s v="2024-01-14"/>
    <s v="PED1312"/>
    <x v="4"/>
    <s v="Eletrônicos"/>
    <x v="1"/>
    <n v="18.2"/>
    <s v="Não"/>
    <x v="0"/>
    <n v="4"/>
    <x v="1"/>
  </r>
  <r>
    <s v="2024-02-05"/>
    <s v="PED1313"/>
    <x v="0"/>
    <s v="Periféricos"/>
    <x v="0"/>
    <n v="14.8"/>
    <s v="Não"/>
    <x v="1"/>
    <n v="8"/>
    <x v="1"/>
  </r>
  <r>
    <s v="2024-06-13"/>
    <s v="PED1314"/>
    <x v="6"/>
    <s v="Acessórios"/>
    <x v="5"/>
    <n v="13.6"/>
    <s v="Não"/>
    <x v="3"/>
    <n v="3"/>
    <x v="0"/>
  </r>
  <r>
    <s v="2024-01-26"/>
    <s v="PED1315"/>
    <x v="4"/>
    <s v="Eletrônicos"/>
    <x v="1"/>
    <n v="6"/>
    <s v="Não"/>
    <x v="2"/>
    <n v="4"/>
    <x v="0"/>
  </r>
  <r>
    <s v="2024-05-10"/>
    <s v="PED1316"/>
    <x v="2"/>
    <s v="Eletrônicos"/>
    <x v="5"/>
    <n v="8.3000000000000007"/>
    <s v="Não"/>
    <x v="0"/>
    <n v="8"/>
    <x v="0"/>
  </r>
  <r>
    <s v="2024-03-24"/>
    <s v="PED1317"/>
    <x v="0"/>
    <s v="Periféricos"/>
    <x v="5"/>
    <n v="4.3"/>
    <s v="Não"/>
    <x v="3"/>
    <n v="9"/>
    <x v="1"/>
  </r>
  <r>
    <s v="2024-04-03"/>
    <s v="PED1318"/>
    <x v="3"/>
    <s v="Eletrônicos"/>
    <x v="6"/>
    <n v="15.4"/>
    <s v="Não"/>
    <x v="0"/>
    <n v="1"/>
    <x v="1"/>
  </r>
  <r>
    <s v="2024-04-04"/>
    <s v="PED1319"/>
    <x v="5"/>
    <s v="Eletrônicos"/>
    <x v="3"/>
    <n v="13.2"/>
    <s v="Não"/>
    <x v="1"/>
    <n v="10"/>
    <x v="1"/>
  </r>
  <r>
    <s v="2024-05-06"/>
    <s v="PED1320"/>
    <x v="2"/>
    <s v="Acessórios"/>
    <x v="4"/>
    <n v="6.3"/>
    <s v="Sim"/>
    <x v="3"/>
    <n v="8"/>
    <x v="1"/>
  </r>
  <r>
    <s v="2024-05-17"/>
    <s v="PED1321"/>
    <x v="3"/>
    <s v="Periféricos"/>
    <x v="2"/>
    <n v="16.5"/>
    <s v="Não"/>
    <x v="0"/>
    <n v="5"/>
    <x v="1"/>
  </r>
  <r>
    <s v="2024-03-19"/>
    <s v="PED1322"/>
    <x v="2"/>
    <s v="Eletrônicos"/>
    <x v="2"/>
    <n v="18"/>
    <s v="Não"/>
    <x v="1"/>
    <n v="1"/>
    <x v="1"/>
  </r>
  <r>
    <s v="2024-05-16"/>
    <s v="PED1323"/>
    <x v="4"/>
    <s v="Periféricos"/>
    <x v="4"/>
    <n v="6"/>
    <s v="Não"/>
    <x v="0"/>
    <n v="5"/>
    <x v="1"/>
  </r>
  <r>
    <s v="2024-03-10"/>
    <s v="PED1324"/>
    <x v="3"/>
    <s v="Eletrônicos"/>
    <x v="1"/>
    <n v="7.5"/>
    <s v="Não"/>
    <x v="1"/>
    <n v="1"/>
    <x v="0"/>
  </r>
  <r>
    <s v="2024-02-24"/>
    <s v="PED1325"/>
    <x v="4"/>
    <s v="Periféricos"/>
    <x v="4"/>
    <n v="4.7"/>
    <s v="Não"/>
    <x v="0"/>
    <n v="3"/>
    <x v="1"/>
  </r>
  <r>
    <s v="2024-05-21"/>
    <s v="PED1326"/>
    <x v="2"/>
    <s v="Eletrônicos"/>
    <x v="3"/>
    <n v="3.7"/>
    <s v="Não"/>
    <x v="1"/>
    <n v="5"/>
    <x v="0"/>
  </r>
  <r>
    <s v="2024-05-03"/>
    <s v="PED1327"/>
    <x v="2"/>
    <s v="Eletrônicos"/>
    <x v="4"/>
    <n v="15.1"/>
    <s v="Não"/>
    <x v="2"/>
    <n v="3"/>
    <x v="1"/>
  </r>
  <r>
    <s v="2024-03-16"/>
    <s v="PED1328"/>
    <x v="2"/>
    <s v="Eletrônicos"/>
    <x v="1"/>
    <n v="4.9000000000000004"/>
    <s v="Não"/>
    <x v="2"/>
    <n v="2"/>
    <x v="0"/>
  </r>
  <r>
    <s v="2024-05-04"/>
    <s v="PED1329"/>
    <x v="6"/>
    <s v="Periféricos"/>
    <x v="6"/>
    <n v="17.2"/>
    <s v="Não"/>
    <x v="1"/>
    <n v="6"/>
    <x v="0"/>
  </r>
  <r>
    <s v="2024-05-19"/>
    <s v="PED1330"/>
    <x v="5"/>
    <s v="Periféricos"/>
    <x v="3"/>
    <n v="4.3"/>
    <s v="Não"/>
    <x v="1"/>
    <n v="6"/>
    <x v="1"/>
  </r>
  <r>
    <s v="2024-02-16"/>
    <s v="PED1331"/>
    <x v="5"/>
    <s v="Periféricos"/>
    <x v="3"/>
    <n v="17.600000000000001"/>
    <s v="Não"/>
    <x v="3"/>
    <n v="6"/>
    <x v="1"/>
  </r>
  <r>
    <s v="2024-04-13"/>
    <s v="PED1332"/>
    <x v="6"/>
    <s v="Acessórios"/>
    <x v="3"/>
    <n v="17.8"/>
    <s v="Não"/>
    <x v="1"/>
    <n v="1"/>
    <x v="1"/>
  </r>
  <r>
    <s v="2024-04-01"/>
    <s v="PED1333"/>
    <x v="6"/>
    <s v="Acessórios"/>
    <x v="3"/>
    <n v="14.4"/>
    <s v="Não"/>
    <x v="3"/>
    <n v="3"/>
    <x v="0"/>
  </r>
  <r>
    <s v="2024-05-13"/>
    <s v="PED1334"/>
    <x v="2"/>
    <s v="Eletrônicos"/>
    <x v="4"/>
    <n v="17.7"/>
    <s v="Sim"/>
    <x v="1"/>
    <n v="4"/>
    <x v="1"/>
  </r>
  <r>
    <s v="2024-02-07"/>
    <s v="PED1335"/>
    <x v="5"/>
    <s v="Periféricos"/>
    <x v="4"/>
    <n v="11.5"/>
    <s v="Não"/>
    <x v="0"/>
    <n v="4"/>
    <x v="1"/>
  </r>
  <r>
    <s v="2024-02-18"/>
    <s v="PED1336"/>
    <x v="5"/>
    <s v="Eletrônicos"/>
    <x v="3"/>
    <n v="17.8"/>
    <s v="Não"/>
    <x v="2"/>
    <n v="4"/>
    <x v="1"/>
  </r>
  <r>
    <s v="2024-06-10"/>
    <s v="PED1337"/>
    <x v="6"/>
    <s v="Periféricos"/>
    <x v="5"/>
    <n v="14"/>
    <s v="Não"/>
    <x v="1"/>
    <n v="5"/>
    <x v="1"/>
  </r>
  <r>
    <s v="2024-03-17"/>
    <s v="PED1338"/>
    <x v="6"/>
    <s v="Eletrônicos"/>
    <x v="5"/>
    <n v="7.4"/>
    <s v="Não"/>
    <x v="2"/>
    <n v="9"/>
    <x v="1"/>
  </r>
  <r>
    <s v="2024-05-15"/>
    <s v="PED1339"/>
    <x v="2"/>
    <s v="Periféricos"/>
    <x v="2"/>
    <n v="11.9"/>
    <s v="Não"/>
    <x v="0"/>
    <n v="2"/>
    <x v="0"/>
  </r>
  <r>
    <s v="2024-02-24"/>
    <s v="PED1340"/>
    <x v="1"/>
    <s v="Eletrônicos"/>
    <x v="2"/>
    <n v="19.7"/>
    <s v="Não"/>
    <x v="0"/>
    <n v="8"/>
    <x v="1"/>
  </r>
  <r>
    <s v="2024-05-01"/>
    <s v="PED1341"/>
    <x v="0"/>
    <s v="Acessórios"/>
    <x v="3"/>
    <n v="15.2"/>
    <s v="Não"/>
    <x v="1"/>
    <n v="2"/>
    <x v="0"/>
  </r>
  <r>
    <s v="2024-06-14"/>
    <s v="PED1342"/>
    <x v="2"/>
    <s v="Acessórios"/>
    <x v="2"/>
    <n v="9.6999999999999993"/>
    <s v="Não"/>
    <x v="1"/>
    <n v="9"/>
    <x v="1"/>
  </r>
  <r>
    <s v="2024-03-23"/>
    <s v="PED1343"/>
    <x v="5"/>
    <s v="Eletrônicos"/>
    <x v="5"/>
    <n v="12.2"/>
    <s v="Não"/>
    <x v="2"/>
    <n v="5"/>
    <x v="1"/>
  </r>
  <r>
    <s v="2024-04-18"/>
    <s v="PED1344"/>
    <x v="6"/>
    <s v="Eletrônicos"/>
    <x v="0"/>
    <n v="6.3"/>
    <s v="Não"/>
    <x v="2"/>
    <n v="4"/>
    <x v="0"/>
  </r>
  <r>
    <s v="2024-05-28"/>
    <s v="PED1345"/>
    <x v="6"/>
    <s v="Eletrônicos"/>
    <x v="5"/>
    <n v="5.9"/>
    <s v="Não"/>
    <x v="1"/>
    <n v="9"/>
    <x v="1"/>
  </r>
  <r>
    <s v="2024-06-15"/>
    <s v="PED1346"/>
    <x v="1"/>
    <s v="Acessórios"/>
    <x v="5"/>
    <n v="8.9"/>
    <s v="Não"/>
    <x v="0"/>
    <n v="3"/>
    <x v="1"/>
  </r>
  <r>
    <s v="2024-03-01"/>
    <s v="PED1347"/>
    <x v="6"/>
    <s v="Eletrônicos"/>
    <x v="6"/>
    <n v="16.2"/>
    <s v="Não"/>
    <x v="3"/>
    <n v="5"/>
    <x v="0"/>
  </r>
  <r>
    <s v="2024-01-07"/>
    <s v="PED1348"/>
    <x v="4"/>
    <s v="Periféricos"/>
    <x v="0"/>
    <n v="7"/>
    <s v="Não"/>
    <x v="1"/>
    <n v="7"/>
    <x v="0"/>
  </r>
  <r>
    <s v="2024-05-22"/>
    <s v="PED1349"/>
    <x v="4"/>
    <s v="Periféricos"/>
    <x v="6"/>
    <n v="13.6"/>
    <s v="Não"/>
    <x v="3"/>
    <n v="8"/>
    <x v="0"/>
  </r>
  <r>
    <s v="2024-01-18"/>
    <s v="PED1350"/>
    <x v="2"/>
    <s v="Acessórios"/>
    <x v="4"/>
    <n v="16.2"/>
    <s v="Não"/>
    <x v="2"/>
    <n v="3"/>
    <x v="0"/>
  </r>
  <r>
    <s v="2024-01-27"/>
    <s v="PED1351"/>
    <x v="5"/>
    <s v="Acessórios"/>
    <x v="2"/>
    <n v="12.3"/>
    <s v="Não"/>
    <x v="2"/>
    <n v="7"/>
    <x v="0"/>
  </r>
  <r>
    <s v="2024-05-05"/>
    <s v="PED1352"/>
    <x v="1"/>
    <s v="Periféricos"/>
    <x v="5"/>
    <n v="6.1"/>
    <s v="Não"/>
    <x v="1"/>
    <n v="9"/>
    <x v="1"/>
  </r>
  <r>
    <s v="2024-04-21"/>
    <s v="PED1353"/>
    <x v="5"/>
    <s v="Eletrônicos"/>
    <x v="4"/>
    <n v="9.6999999999999993"/>
    <s v="Não"/>
    <x v="3"/>
    <n v="3"/>
    <x v="0"/>
  </r>
  <r>
    <s v="2024-02-11"/>
    <s v="PED1354"/>
    <x v="2"/>
    <s v="Eletrônicos"/>
    <x v="1"/>
    <n v="9.1"/>
    <s v="Não"/>
    <x v="1"/>
    <n v="4"/>
    <x v="0"/>
  </r>
  <r>
    <s v="2024-06-06"/>
    <s v="PED1355"/>
    <x v="4"/>
    <s v="Eletrônicos"/>
    <x v="5"/>
    <n v="4.9000000000000004"/>
    <s v="Não"/>
    <x v="2"/>
    <n v="4"/>
    <x v="0"/>
  </r>
  <r>
    <s v="2024-05-31"/>
    <s v="PED1356"/>
    <x v="3"/>
    <s v="Periféricos"/>
    <x v="4"/>
    <n v="4.8"/>
    <s v="Não"/>
    <x v="2"/>
    <n v="2"/>
    <x v="1"/>
  </r>
  <r>
    <s v="2024-05-11"/>
    <s v="PED1357"/>
    <x v="1"/>
    <s v="Acessórios"/>
    <x v="4"/>
    <n v="10.9"/>
    <s v="Não"/>
    <x v="3"/>
    <n v="3"/>
    <x v="0"/>
  </r>
  <r>
    <s v="2024-03-12"/>
    <s v="PED1358"/>
    <x v="0"/>
    <s v="Eletrônicos"/>
    <x v="5"/>
    <n v="5.6"/>
    <s v="Não"/>
    <x v="2"/>
    <n v="5"/>
    <x v="1"/>
  </r>
  <r>
    <s v="2024-03-13"/>
    <s v="PED1359"/>
    <x v="1"/>
    <s v="Eletrônicos"/>
    <x v="2"/>
    <n v="11.5"/>
    <s v="Não"/>
    <x v="2"/>
    <n v="5"/>
    <x v="1"/>
  </r>
  <r>
    <s v="2024-05-19"/>
    <s v="PED1360"/>
    <x v="4"/>
    <s v="Acessórios"/>
    <x v="0"/>
    <n v="10.1"/>
    <s v="Não"/>
    <x v="2"/>
    <n v="8"/>
    <x v="1"/>
  </r>
  <r>
    <s v="2024-05-30"/>
    <s v="PED1361"/>
    <x v="2"/>
    <s v="Periféricos"/>
    <x v="1"/>
    <n v="11.7"/>
    <s v="Não"/>
    <x v="0"/>
    <n v="6"/>
    <x v="0"/>
  </r>
  <r>
    <s v="2024-01-21"/>
    <s v="PED1362"/>
    <x v="2"/>
    <s v="Acessórios"/>
    <x v="2"/>
    <n v="5.5"/>
    <s v="Não"/>
    <x v="2"/>
    <n v="3"/>
    <x v="0"/>
  </r>
  <r>
    <s v="2024-06-15"/>
    <s v="PED1363"/>
    <x v="4"/>
    <s v="Periféricos"/>
    <x v="3"/>
    <n v="13.7"/>
    <s v="Não"/>
    <x v="0"/>
    <n v="5"/>
    <x v="1"/>
  </r>
  <r>
    <s v="2024-01-21"/>
    <s v="PED1364"/>
    <x v="6"/>
    <s v="Acessórios"/>
    <x v="5"/>
    <n v="11.7"/>
    <s v="Não"/>
    <x v="2"/>
    <n v="4"/>
    <x v="0"/>
  </r>
  <r>
    <s v="2024-03-14"/>
    <s v="PED1365"/>
    <x v="3"/>
    <s v="Eletrônicos"/>
    <x v="1"/>
    <n v="8.5"/>
    <s v="Não"/>
    <x v="2"/>
    <n v="6"/>
    <x v="0"/>
  </r>
  <r>
    <s v="2024-02-05"/>
    <s v="PED1366"/>
    <x v="0"/>
    <s v="Eletrônicos"/>
    <x v="4"/>
    <n v="3.1"/>
    <s v="Não"/>
    <x v="1"/>
    <n v="9"/>
    <x v="0"/>
  </r>
  <r>
    <s v="2024-04-05"/>
    <s v="PED1367"/>
    <x v="1"/>
    <s v="Eletrônicos"/>
    <x v="3"/>
    <n v="16.3"/>
    <s v="Não"/>
    <x v="3"/>
    <n v="2"/>
    <x v="0"/>
  </r>
  <r>
    <s v="2024-03-27"/>
    <s v="PED1368"/>
    <x v="6"/>
    <s v="Acessórios"/>
    <x v="1"/>
    <n v="17.8"/>
    <s v="Não"/>
    <x v="3"/>
    <n v="2"/>
    <x v="0"/>
  </r>
  <r>
    <s v="2024-01-14"/>
    <s v="PED1369"/>
    <x v="5"/>
    <s v="Periféricos"/>
    <x v="3"/>
    <n v="19.5"/>
    <s v="Não"/>
    <x v="1"/>
    <n v="5"/>
    <x v="0"/>
  </r>
  <r>
    <s v="2024-01-24"/>
    <s v="PED1370"/>
    <x v="3"/>
    <s v="Eletrônicos"/>
    <x v="5"/>
    <n v="7.1"/>
    <s v="Sim"/>
    <x v="3"/>
    <n v="2"/>
    <x v="1"/>
  </r>
  <r>
    <s v="2024-05-25"/>
    <s v="PED1371"/>
    <x v="6"/>
    <s v="Periféricos"/>
    <x v="3"/>
    <n v="10.6"/>
    <s v="Não"/>
    <x v="3"/>
    <n v="5"/>
    <x v="0"/>
  </r>
  <r>
    <s v="2024-01-17"/>
    <s v="PED1372"/>
    <x v="4"/>
    <s v="Periféricos"/>
    <x v="4"/>
    <n v="3.9"/>
    <s v="Não"/>
    <x v="2"/>
    <n v="2"/>
    <x v="0"/>
  </r>
  <r>
    <s v="2024-04-09"/>
    <s v="PED1373"/>
    <x v="6"/>
    <s v="Periféricos"/>
    <x v="1"/>
    <n v="17.399999999999999"/>
    <s v="Não"/>
    <x v="2"/>
    <n v="9"/>
    <x v="0"/>
  </r>
  <r>
    <s v="2024-05-22"/>
    <s v="PED1374"/>
    <x v="6"/>
    <s v="Periféricos"/>
    <x v="0"/>
    <n v="13.5"/>
    <s v="Não"/>
    <x v="1"/>
    <n v="6"/>
    <x v="0"/>
  </r>
  <r>
    <s v="2024-01-15"/>
    <s v="PED1375"/>
    <x v="2"/>
    <s v="Periféricos"/>
    <x v="3"/>
    <n v="16.899999999999999"/>
    <s v="Não"/>
    <x v="3"/>
    <n v="1"/>
    <x v="1"/>
  </r>
  <r>
    <s v="2024-04-01"/>
    <s v="PED1376"/>
    <x v="4"/>
    <s v="Acessórios"/>
    <x v="0"/>
    <n v="4.0999999999999996"/>
    <s v="Não"/>
    <x v="3"/>
    <n v="4"/>
    <x v="1"/>
  </r>
  <r>
    <s v="2024-01-23"/>
    <s v="PED1377"/>
    <x v="6"/>
    <s v="Periféricos"/>
    <x v="6"/>
    <n v="18.8"/>
    <s v="Não"/>
    <x v="3"/>
    <n v="2"/>
    <x v="0"/>
  </r>
  <r>
    <s v="2024-01-11"/>
    <s v="PED1378"/>
    <x v="6"/>
    <s v="Acessórios"/>
    <x v="1"/>
    <n v="12.5"/>
    <s v="Não"/>
    <x v="2"/>
    <n v="6"/>
    <x v="0"/>
  </r>
  <r>
    <s v="2024-03-12"/>
    <s v="PED1379"/>
    <x v="2"/>
    <s v="Acessórios"/>
    <x v="4"/>
    <n v="13.3"/>
    <s v="Não"/>
    <x v="3"/>
    <n v="6"/>
    <x v="1"/>
  </r>
  <r>
    <s v="2024-05-31"/>
    <s v="PED1380"/>
    <x v="6"/>
    <s v="Periféricos"/>
    <x v="5"/>
    <n v="15.2"/>
    <s v="Não"/>
    <x v="3"/>
    <n v="5"/>
    <x v="1"/>
  </r>
  <r>
    <s v="2024-04-20"/>
    <s v="PED1381"/>
    <x v="5"/>
    <s v="Eletrônicos"/>
    <x v="5"/>
    <n v="11.5"/>
    <s v="Não"/>
    <x v="1"/>
    <n v="10"/>
    <x v="1"/>
  </r>
  <r>
    <s v="2024-02-02"/>
    <s v="PED1382"/>
    <x v="3"/>
    <s v="Acessórios"/>
    <x v="5"/>
    <n v="7.6"/>
    <s v="Não"/>
    <x v="2"/>
    <n v="2"/>
    <x v="1"/>
  </r>
  <r>
    <s v="2024-06-10"/>
    <s v="PED1383"/>
    <x v="1"/>
    <s v="Eletrônicos"/>
    <x v="0"/>
    <n v="7.3"/>
    <s v="Não"/>
    <x v="1"/>
    <n v="7"/>
    <x v="1"/>
  </r>
  <r>
    <s v="2024-05-20"/>
    <s v="PED1384"/>
    <x v="5"/>
    <s v="Eletrônicos"/>
    <x v="6"/>
    <n v="3.2"/>
    <s v="Sim"/>
    <x v="0"/>
    <n v="6"/>
    <x v="1"/>
  </r>
  <r>
    <s v="2024-03-18"/>
    <s v="PED1385"/>
    <x v="3"/>
    <s v="Acessórios"/>
    <x v="6"/>
    <n v="11.2"/>
    <s v="Não"/>
    <x v="0"/>
    <n v="10"/>
    <x v="0"/>
  </r>
  <r>
    <s v="2024-02-05"/>
    <s v="PED1386"/>
    <x v="0"/>
    <s v="Eletrônicos"/>
    <x v="1"/>
    <n v="9.8000000000000007"/>
    <s v="Não"/>
    <x v="0"/>
    <n v="5"/>
    <x v="0"/>
  </r>
  <r>
    <s v="2024-05-25"/>
    <s v="PED1387"/>
    <x v="4"/>
    <s v="Periféricos"/>
    <x v="6"/>
    <n v="11.1"/>
    <s v="Não"/>
    <x v="1"/>
    <n v="5"/>
    <x v="1"/>
  </r>
  <r>
    <s v="2024-03-16"/>
    <s v="PED1388"/>
    <x v="0"/>
    <s v="Eletrônicos"/>
    <x v="2"/>
    <n v="3.3"/>
    <s v="Não"/>
    <x v="3"/>
    <n v="4"/>
    <x v="1"/>
  </r>
  <r>
    <s v="2024-02-22"/>
    <s v="PED1389"/>
    <x v="3"/>
    <s v="Eletrônicos"/>
    <x v="6"/>
    <n v="14.2"/>
    <s v="Não"/>
    <x v="1"/>
    <n v="5"/>
    <x v="1"/>
  </r>
  <r>
    <s v="2024-06-02"/>
    <s v="PED1390"/>
    <x v="0"/>
    <s v="Periféricos"/>
    <x v="4"/>
    <n v="10.4"/>
    <s v="Não"/>
    <x v="3"/>
    <n v="2"/>
    <x v="1"/>
  </r>
  <r>
    <s v="2024-03-15"/>
    <s v="PED1391"/>
    <x v="5"/>
    <s v="Periféricos"/>
    <x v="0"/>
    <n v="11.9"/>
    <s v="Não"/>
    <x v="2"/>
    <n v="10"/>
    <x v="1"/>
  </r>
  <r>
    <s v="2024-02-13"/>
    <s v="PED1392"/>
    <x v="1"/>
    <s v="Eletrônicos"/>
    <x v="1"/>
    <n v="6.4"/>
    <s v="Não"/>
    <x v="0"/>
    <n v="4"/>
    <x v="1"/>
  </r>
  <r>
    <s v="2024-01-28"/>
    <s v="PED1393"/>
    <x v="1"/>
    <s v="Acessórios"/>
    <x v="0"/>
    <n v="14.4"/>
    <s v="Não"/>
    <x v="2"/>
    <n v="7"/>
    <x v="0"/>
  </r>
  <r>
    <s v="2024-04-22"/>
    <s v="PED1394"/>
    <x v="6"/>
    <s v="Periféricos"/>
    <x v="4"/>
    <n v="5.6"/>
    <s v="Não"/>
    <x v="3"/>
    <n v="1"/>
    <x v="1"/>
  </r>
  <r>
    <s v="2024-02-16"/>
    <s v="PED1395"/>
    <x v="5"/>
    <s v="Acessórios"/>
    <x v="5"/>
    <n v="11.7"/>
    <s v="Não"/>
    <x v="2"/>
    <n v="9"/>
    <x v="0"/>
  </r>
  <r>
    <s v="2024-04-17"/>
    <s v="PED1396"/>
    <x v="5"/>
    <s v="Acessórios"/>
    <x v="4"/>
    <n v="18.8"/>
    <s v="Não"/>
    <x v="3"/>
    <n v="3"/>
    <x v="1"/>
  </r>
  <r>
    <s v="2024-02-08"/>
    <s v="PED1397"/>
    <x v="0"/>
    <s v="Acessórios"/>
    <x v="3"/>
    <n v="15"/>
    <s v="Não"/>
    <x v="2"/>
    <n v="3"/>
    <x v="0"/>
  </r>
  <r>
    <s v="2024-05-21"/>
    <s v="PED1398"/>
    <x v="5"/>
    <s v="Eletrônicos"/>
    <x v="4"/>
    <n v="12.4"/>
    <s v="Não"/>
    <x v="3"/>
    <n v="8"/>
    <x v="1"/>
  </r>
  <r>
    <s v="2024-03-12"/>
    <s v="PED1399"/>
    <x v="5"/>
    <s v="Eletrônicos"/>
    <x v="6"/>
    <n v="9.1"/>
    <s v="Não"/>
    <x v="1"/>
    <n v="2"/>
    <x v="1"/>
  </r>
  <r>
    <s v="2024-02-12"/>
    <s v="PED1400"/>
    <x v="4"/>
    <s v="Eletrônicos"/>
    <x v="3"/>
    <n v="10"/>
    <s v="Não"/>
    <x v="0"/>
    <n v="5"/>
    <x v="1"/>
  </r>
  <r>
    <s v="2024-03-25"/>
    <s v="PED1401"/>
    <x v="0"/>
    <s v="Eletrônicos"/>
    <x v="6"/>
    <n v="10.3"/>
    <s v="Não"/>
    <x v="1"/>
    <n v="6"/>
    <x v="0"/>
  </r>
  <r>
    <s v="2024-01-01"/>
    <s v="PED1402"/>
    <x v="5"/>
    <s v="Acessórios"/>
    <x v="5"/>
    <n v="3.7"/>
    <s v="Não"/>
    <x v="2"/>
    <n v="8"/>
    <x v="1"/>
  </r>
  <r>
    <s v="2024-04-19"/>
    <s v="PED1403"/>
    <x v="5"/>
    <s v="Eletrônicos"/>
    <x v="2"/>
    <n v="18"/>
    <s v="Não"/>
    <x v="0"/>
    <n v="1"/>
    <x v="1"/>
  </r>
  <r>
    <s v="2024-04-13"/>
    <s v="PED1404"/>
    <x v="6"/>
    <s v="Periféricos"/>
    <x v="4"/>
    <n v="5.0999999999999996"/>
    <s v="Não"/>
    <x v="1"/>
    <n v="2"/>
    <x v="1"/>
  </r>
  <r>
    <s v="2024-03-15"/>
    <s v="PED1405"/>
    <x v="0"/>
    <s v="Periféricos"/>
    <x v="0"/>
    <n v="5.5"/>
    <s v="Não"/>
    <x v="2"/>
    <n v="9"/>
    <x v="0"/>
  </r>
  <r>
    <s v="2024-04-25"/>
    <s v="PED1406"/>
    <x v="0"/>
    <s v="Eletrônicos"/>
    <x v="2"/>
    <n v="4.5"/>
    <s v="Não"/>
    <x v="0"/>
    <n v="2"/>
    <x v="1"/>
  </r>
  <r>
    <s v="2024-02-20"/>
    <s v="PED1407"/>
    <x v="1"/>
    <s v="Periféricos"/>
    <x v="2"/>
    <n v="6.7"/>
    <s v="Não"/>
    <x v="0"/>
    <n v="8"/>
    <x v="1"/>
  </r>
  <r>
    <s v="2024-02-03"/>
    <s v="PED1408"/>
    <x v="1"/>
    <s v="Acessórios"/>
    <x v="3"/>
    <n v="11.1"/>
    <s v="Não"/>
    <x v="1"/>
    <n v="6"/>
    <x v="0"/>
  </r>
  <r>
    <s v="2024-01-01"/>
    <s v="PED1409"/>
    <x v="6"/>
    <s v="Periféricos"/>
    <x v="4"/>
    <n v="3.1"/>
    <s v="Não"/>
    <x v="2"/>
    <n v="5"/>
    <x v="0"/>
  </r>
  <r>
    <s v="2024-02-03"/>
    <s v="PED1410"/>
    <x v="6"/>
    <s v="Eletrônicos"/>
    <x v="2"/>
    <n v="9.3000000000000007"/>
    <s v="Não"/>
    <x v="0"/>
    <n v="5"/>
    <x v="1"/>
  </r>
  <r>
    <s v="2024-01-25"/>
    <s v="PED1411"/>
    <x v="0"/>
    <s v="Eletrônicos"/>
    <x v="4"/>
    <n v="14.1"/>
    <s v="Não"/>
    <x v="3"/>
    <n v="2"/>
    <x v="1"/>
  </r>
  <r>
    <s v="2024-02-27"/>
    <s v="PED1412"/>
    <x v="3"/>
    <s v="Acessórios"/>
    <x v="4"/>
    <n v="11.3"/>
    <s v="Não"/>
    <x v="3"/>
    <n v="3"/>
    <x v="1"/>
  </r>
  <r>
    <s v="2024-05-10"/>
    <s v="PED1413"/>
    <x v="3"/>
    <s v="Periféricos"/>
    <x v="0"/>
    <n v="15.9"/>
    <s v="Sim"/>
    <x v="2"/>
    <n v="5"/>
    <x v="1"/>
  </r>
  <r>
    <s v="2024-05-06"/>
    <s v="PED1414"/>
    <x v="5"/>
    <s v="Eletrônicos"/>
    <x v="4"/>
    <n v="13.2"/>
    <s v="Não"/>
    <x v="0"/>
    <n v="3"/>
    <x v="0"/>
  </r>
  <r>
    <s v="2024-03-05"/>
    <s v="PED1415"/>
    <x v="2"/>
    <s v="Periféricos"/>
    <x v="5"/>
    <n v="16.600000000000001"/>
    <s v="Não"/>
    <x v="1"/>
    <n v="10"/>
    <x v="0"/>
  </r>
  <r>
    <s v="2024-02-14"/>
    <s v="PED1416"/>
    <x v="0"/>
    <s v="Periféricos"/>
    <x v="0"/>
    <n v="16.7"/>
    <s v="Não"/>
    <x v="0"/>
    <n v="9"/>
    <x v="0"/>
  </r>
  <r>
    <s v="2024-02-29"/>
    <s v="PED1417"/>
    <x v="1"/>
    <s v="Eletrônicos"/>
    <x v="5"/>
    <n v="17.600000000000001"/>
    <s v="Não"/>
    <x v="3"/>
    <n v="8"/>
    <x v="0"/>
  </r>
  <r>
    <s v="2024-05-21"/>
    <s v="PED1418"/>
    <x v="4"/>
    <s v="Eletrônicos"/>
    <x v="2"/>
    <n v="3.7"/>
    <s v="Não"/>
    <x v="2"/>
    <n v="7"/>
    <x v="0"/>
  </r>
  <r>
    <s v="2024-05-26"/>
    <s v="PED1419"/>
    <x v="5"/>
    <s v="Periféricos"/>
    <x v="2"/>
    <n v="14.1"/>
    <s v="Não"/>
    <x v="0"/>
    <n v="6"/>
    <x v="1"/>
  </r>
  <r>
    <s v="2024-01-07"/>
    <s v="PED1420"/>
    <x v="1"/>
    <s v="Acessórios"/>
    <x v="4"/>
    <n v="4.9000000000000004"/>
    <s v="Não"/>
    <x v="0"/>
    <n v="5"/>
    <x v="0"/>
  </r>
  <r>
    <s v="2024-01-16"/>
    <s v="PED1421"/>
    <x v="6"/>
    <s v="Eletrônicos"/>
    <x v="4"/>
    <n v="17.2"/>
    <s v="Não"/>
    <x v="0"/>
    <n v="4"/>
    <x v="1"/>
  </r>
  <r>
    <s v="2024-03-19"/>
    <s v="PED1422"/>
    <x v="5"/>
    <s v="Acessórios"/>
    <x v="1"/>
    <n v="3.7"/>
    <s v="Não"/>
    <x v="0"/>
    <n v="2"/>
    <x v="1"/>
  </r>
  <r>
    <s v="2024-05-19"/>
    <s v="PED1423"/>
    <x v="2"/>
    <s v="Acessórios"/>
    <x v="1"/>
    <n v="17.2"/>
    <s v="Não"/>
    <x v="0"/>
    <n v="4"/>
    <x v="1"/>
  </r>
  <r>
    <s v="2024-06-10"/>
    <s v="PED1424"/>
    <x v="1"/>
    <s v="Periféricos"/>
    <x v="0"/>
    <n v="13.7"/>
    <s v="Não"/>
    <x v="1"/>
    <n v="2"/>
    <x v="0"/>
  </r>
  <r>
    <s v="2024-03-24"/>
    <s v="PED1425"/>
    <x v="0"/>
    <s v="Eletrônicos"/>
    <x v="0"/>
    <n v="19.3"/>
    <s v="Não"/>
    <x v="1"/>
    <n v="6"/>
    <x v="0"/>
  </r>
  <r>
    <s v="2024-01-01"/>
    <s v="PED1426"/>
    <x v="5"/>
    <s v="Periféricos"/>
    <x v="0"/>
    <n v="9.6"/>
    <s v="Não"/>
    <x v="3"/>
    <n v="7"/>
    <x v="0"/>
  </r>
  <r>
    <s v="2024-06-07"/>
    <s v="PED1427"/>
    <x v="4"/>
    <s v="Acessórios"/>
    <x v="2"/>
    <n v="4.4000000000000004"/>
    <s v="Não"/>
    <x v="0"/>
    <n v="5"/>
    <x v="1"/>
  </r>
  <r>
    <s v="2024-02-28"/>
    <s v="PED1428"/>
    <x v="2"/>
    <s v="Periféricos"/>
    <x v="2"/>
    <n v="6.2"/>
    <s v="Não"/>
    <x v="2"/>
    <n v="7"/>
    <x v="0"/>
  </r>
  <r>
    <s v="2024-06-09"/>
    <s v="PED1429"/>
    <x v="6"/>
    <s v="Acessórios"/>
    <x v="6"/>
    <n v="15.7"/>
    <s v="Não"/>
    <x v="3"/>
    <n v="7"/>
    <x v="0"/>
  </r>
  <r>
    <s v="2024-02-21"/>
    <s v="PED1430"/>
    <x v="6"/>
    <s v="Periféricos"/>
    <x v="4"/>
    <n v="10.8"/>
    <s v="Não"/>
    <x v="1"/>
    <n v="6"/>
    <x v="1"/>
  </r>
  <r>
    <s v="2024-04-07"/>
    <s v="PED1431"/>
    <x v="1"/>
    <s v="Periféricos"/>
    <x v="3"/>
    <n v="16.399999999999999"/>
    <s v="Não"/>
    <x v="2"/>
    <n v="5"/>
    <x v="1"/>
  </r>
  <r>
    <s v="2024-05-16"/>
    <s v="PED1432"/>
    <x v="5"/>
    <s v="Periféricos"/>
    <x v="0"/>
    <n v="9.6"/>
    <s v="Não"/>
    <x v="3"/>
    <n v="10"/>
    <x v="1"/>
  </r>
  <r>
    <s v="2024-05-29"/>
    <s v="PED1433"/>
    <x v="5"/>
    <s v="Periféricos"/>
    <x v="1"/>
    <n v="13.1"/>
    <s v="Sim"/>
    <x v="0"/>
    <n v="3"/>
    <x v="1"/>
  </r>
  <r>
    <s v="2024-04-12"/>
    <s v="PED1434"/>
    <x v="3"/>
    <s v="Acessórios"/>
    <x v="4"/>
    <n v="19.3"/>
    <s v="Não"/>
    <x v="3"/>
    <n v="3"/>
    <x v="1"/>
  </r>
  <r>
    <s v="2024-05-24"/>
    <s v="PED1435"/>
    <x v="1"/>
    <s v="Acessórios"/>
    <x v="4"/>
    <n v="14.8"/>
    <s v="Não"/>
    <x v="0"/>
    <n v="1"/>
    <x v="0"/>
  </r>
  <r>
    <s v="2024-06-07"/>
    <s v="PED1436"/>
    <x v="2"/>
    <s v="Acessórios"/>
    <x v="2"/>
    <n v="4.8"/>
    <s v="Não"/>
    <x v="3"/>
    <n v="9"/>
    <x v="1"/>
  </r>
  <r>
    <s v="2024-04-25"/>
    <s v="PED1437"/>
    <x v="6"/>
    <s v="Eletrônicos"/>
    <x v="2"/>
    <n v="19.100000000000001"/>
    <s v="Não"/>
    <x v="3"/>
    <n v="6"/>
    <x v="0"/>
  </r>
  <r>
    <s v="2024-03-28"/>
    <s v="PED1438"/>
    <x v="0"/>
    <s v="Eletrônicos"/>
    <x v="5"/>
    <n v="9.9"/>
    <s v="Não"/>
    <x v="1"/>
    <n v="4"/>
    <x v="0"/>
  </r>
  <r>
    <s v="2024-02-05"/>
    <s v="PED1439"/>
    <x v="1"/>
    <s v="Periféricos"/>
    <x v="2"/>
    <n v="12"/>
    <s v="Não"/>
    <x v="3"/>
    <n v="1"/>
    <x v="0"/>
  </r>
  <r>
    <s v="2024-03-11"/>
    <s v="PED1440"/>
    <x v="1"/>
    <s v="Eletrônicos"/>
    <x v="1"/>
    <n v="15.2"/>
    <s v="Não"/>
    <x v="0"/>
    <n v="8"/>
    <x v="1"/>
  </r>
  <r>
    <s v="2024-01-13"/>
    <s v="PED1441"/>
    <x v="6"/>
    <s v="Eletrônicos"/>
    <x v="5"/>
    <n v="6.8"/>
    <s v="Não"/>
    <x v="1"/>
    <n v="7"/>
    <x v="1"/>
  </r>
  <r>
    <s v="2024-03-13"/>
    <s v="PED1442"/>
    <x v="5"/>
    <s v="Periféricos"/>
    <x v="3"/>
    <n v="4.4000000000000004"/>
    <s v="Não"/>
    <x v="2"/>
    <n v="8"/>
    <x v="1"/>
  </r>
  <r>
    <s v="2024-05-07"/>
    <s v="PED1443"/>
    <x v="6"/>
    <s v="Eletrônicos"/>
    <x v="0"/>
    <n v="15.5"/>
    <s v="Não"/>
    <x v="0"/>
    <n v="3"/>
    <x v="1"/>
  </r>
  <r>
    <s v="2024-02-16"/>
    <s v="PED1444"/>
    <x v="5"/>
    <s v="Eletrônicos"/>
    <x v="5"/>
    <n v="6.9"/>
    <s v="Não"/>
    <x v="3"/>
    <n v="1"/>
    <x v="1"/>
  </r>
  <r>
    <s v="2024-04-07"/>
    <s v="PED1445"/>
    <x v="2"/>
    <s v="Eletrônicos"/>
    <x v="5"/>
    <n v="6.4"/>
    <s v="Não"/>
    <x v="2"/>
    <n v="2"/>
    <x v="1"/>
  </r>
  <r>
    <s v="2024-01-14"/>
    <s v="PED1446"/>
    <x v="6"/>
    <s v="Eletrônicos"/>
    <x v="5"/>
    <n v="4.0999999999999996"/>
    <s v="Não"/>
    <x v="0"/>
    <n v="4"/>
    <x v="0"/>
  </r>
  <r>
    <s v="2024-05-25"/>
    <s v="PED1447"/>
    <x v="5"/>
    <s v="Eletrônicos"/>
    <x v="2"/>
    <n v="4.5999999999999996"/>
    <s v="Não"/>
    <x v="2"/>
    <n v="2"/>
    <x v="1"/>
  </r>
  <r>
    <s v="2024-05-31"/>
    <s v="PED1448"/>
    <x v="5"/>
    <s v="Periféricos"/>
    <x v="2"/>
    <n v="12.9"/>
    <s v="Não"/>
    <x v="3"/>
    <n v="7"/>
    <x v="0"/>
  </r>
  <r>
    <s v="2024-02-17"/>
    <s v="PED1449"/>
    <x v="2"/>
    <s v="Acessórios"/>
    <x v="6"/>
    <n v="11.3"/>
    <s v="Não"/>
    <x v="0"/>
    <n v="10"/>
    <x v="1"/>
  </r>
  <r>
    <s v="2024-02-24"/>
    <s v="PED1450"/>
    <x v="6"/>
    <s v="Eletrônicos"/>
    <x v="0"/>
    <n v="15.2"/>
    <s v="Não"/>
    <x v="0"/>
    <n v="5"/>
    <x v="0"/>
  </r>
  <r>
    <s v="2024-05-23"/>
    <s v="PED1451"/>
    <x v="6"/>
    <s v="Eletrônicos"/>
    <x v="5"/>
    <n v="7.7"/>
    <s v="Não"/>
    <x v="2"/>
    <n v="8"/>
    <x v="1"/>
  </r>
  <r>
    <s v="2024-02-19"/>
    <s v="PED1452"/>
    <x v="5"/>
    <s v="Acessórios"/>
    <x v="2"/>
    <n v="4.8"/>
    <s v="Não"/>
    <x v="2"/>
    <n v="1"/>
    <x v="0"/>
  </r>
  <r>
    <s v="2024-03-07"/>
    <s v="PED1453"/>
    <x v="4"/>
    <s v="Acessórios"/>
    <x v="4"/>
    <n v="12.4"/>
    <s v="Não"/>
    <x v="3"/>
    <n v="10"/>
    <x v="0"/>
  </r>
  <r>
    <s v="2024-04-30"/>
    <s v="PED1454"/>
    <x v="3"/>
    <s v="Periféricos"/>
    <x v="5"/>
    <n v="9.9"/>
    <s v="Não"/>
    <x v="3"/>
    <n v="10"/>
    <x v="0"/>
  </r>
  <r>
    <s v="2024-05-22"/>
    <s v="PED1455"/>
    <x v="4"/>
    <s v="Periféricos"/>
    <x v="2"/>
    <n v="8.9"/>
    <s v="Não"/>
    <x v="3"/>
    <n v="9"/>
    <x v="1"/>
  </r>
  <r>
    <s v="2024-02-07"/>
    <s v="PED1456"/>
    <x v="0"/>
    <s v="Acessórios"/>
    <x v="4"/>
    <n v="10.9"/>
    <s v="Não"/>
    <x v="0"/>
    <n v="4"/>
    <x v="1"/>
  </r>
  <r>
    <s v="2024-02-18"/>
    <s v="PED1457"/>
    <x v="1"/>
    <s v="Acessórios"/>
    <x v="3"/>
    <n v="19.899999999999999"/>
    <s v="Não"/>
    <x v="0"/>
    <n v="10"/>
    <x v="1"/>
  </r>
  <r>
    <s v="2024-04-07"/>
    <s v="PED1458"/>
    <x v="3"/>
    <s v="Acessórios"/>
    <x v="3"/>
    <n v="15.2"/>
    <s v="Não"/>
    <x v="3"/>
    <n v="2"/>
    <x v="1"/>
  </r>
  <r>
    <s v="2024-04-23"/>
    <s v="PED1459"/>
    <x v="2"/>
    <s v="Periféricos"/>
    <x v="2"/>
    <n v="5.9"/>
    <s v="Não"/>
    <x v="3"/>
    <n v="2"/>
    <x v="0"/>
  </r>
  <r>
    <s v="2024-05-23"/>
    <s v="PED1460"/>
    <x v="4"/>
    <s v="Eletrônicos"/>
    <x v="2"/>
    <n v="3.7"/>
    <s v="Não"/>
    <x v="0"/>
    <n v="1"/>
    <x v="1"/>
  </r>
  <r>
    <s v="2024-06-05"/>
    <s v="PED1461"/>
    <x v="2"/>
    <s v="Eletrônicos"/>
    <x v="2"/>
    <n v="10.199999999999999"/>
    <s v="Não"/>
    <x v="2"/>
    <n v="4"/>
    <x v="1"/>
  </r>
  <r>
    <s v="2024-03-11"/>
    <s v="PED1462"/>
    <x v="2"/>
    <s v="Eletrônicos"/>
    <x v="1"/>
    <n v="15.9"/>
    <s v="Não"/>
    <x v="0"/>
    <n v="1"/>
    <x v="0"/>
  </r>
  <r>
    <s v="2024-04-10"/>
    <s v="PED1463"/>
    <x v="6"/>
    <s v="Acessórios"/>
    <x v="5"/>
    <n v="18.2"/>
    <s v="Não"/>
    <x v="3"/>
    <n v="1"/>
    <x v="1"/>
  </r>
  <r>
    <s v="2024-02-18"/>
    <s v="PED1464"/>
    <x v="1"/>
    <s v="Acessórios"/>
    <x v="4"/>
    <n v="13.9"/>
    <s v="Não"/>
    <x v="0"/>
    <n v="7"/>
    <x v="0"/>
  </r>
  <r>
    <s v="2024-02-22"/>
    <s v="PED1465"/>
    <x v="4"/>
    <s v="Acessórios"/>
    <x v="3"/>
    <n v="16"/>
    <s v="Não"/>
    <x v="1"/>
    <n v="3"/>
    <x v="0"/>
  </r>
  <r>
    <s v="2024-05-25"/>
    <s v="PED1466"/>
    <x v="5"/>
    <s v="Periféricos"/>
    <x v="3"/>
    <n v="15.3"/>
    <s v="Não"/>
    <x v="1"/>
    <n v="2"/>
    <x v="1"/>
  </r>
  <r>
    <s v="2024-03-07"/>
    <s v="PED1467"/>
    <x v="2"/>
    <s v="Eletrônicos"/>
    <x v="3"/>
    <n v="3"/>
    <s v="Não"/>
    <x v="2"/>
    <n v="1"/>
    <x v="0"/>
  </r>
  <r>
    <s v="2024-01-06"/>
    <s v="PED1468"/>
    <x v="0"/>
    <s v="Eletrônicos"/>
    <x v="3"/>
    <n v="19.899999999999999"/>
    <s v="Sim"/>
    <x v="3"/>
    <n v="5"/>
    <x v="0"/>
  </r>
  <r>
    <s v="2024-03-22"/>
    <s v="PED1469"/>
    <x v="0"/>
    <s v="Periféricos"/>
    <x v="4"/>
    <n v="11.9"/>
    <s v="Sim"/>
    <x v="3"/>
    <n v="2"/>
    <x v="1"/>
  </r>
  <r>
    <s v="2024-05-28"/>
    <s v="PED1470"/>
    <x v="0"/>
    <s v="Eletrônicos"/>
    <x v="2"/>
    <n v="15.4"/>
    <s v="Não"/>
    <x v="0"/>
    <n v="3"/>
    <x v="0"/>
  </r>
  <r>
    <s v="2024-06-09"/>
    <s v="PED1471"/>
    <x v="0"/>
    <s v="Eletrônicos"/>
    <x v="0"/>
    <n v="6.8"/>
    <s v="Não"/>
    <x v="1"/>
    <n v="4"/>
    <x v="0"/>
  </r>
  <r>
    <s v="2024-01-06"/>
    <s v="PED1472"/>
    <x v="1"/>
    <s v="Acessórios"/>
    <x v="3"/>
    <n v="16.899999999999999"/>
    <s v="Não"/>
    <x v="1"/>
    <n v="5"/>
    <x v="1"/>
  </r>
  <r>
    <s v="2024-01-27"/>
    <s v="PED1473"/>
    <x v="2"/>
    <s v="Periféricos"/>
    <x v="5"/>
    <n v="11.7"/>
    <s v="Não"/>
    <x v="3"/>
    <n v="5"/>
    <x v="0"/>
  </r>
  <r>
    <s v="2024-02-10"/>
    <s v="PED1474"/>
    <x v="4"/>
    <s v="Eletrônicos"/>
    <x v="3"/>
    <n v="19.600000000000001"/>
    <s v="Não"/>
    <x v="0"/>
    <n v="3"/>
    <x v="0"/>
  </r>
  <r>
    <s v="2024-03-23"/>
    <s v="PED1475"/>
    <x v="2"/>
    <s v="Acessórios"/>
    <x v="0"/>
    <n v="3.9"/>
    <s v="Não"/>
    <x v="2"/>
    <n v="4"/>
    <x v="1"/>
  </r>
  <r>
    <s v="2024-04-06"/>
    <s v="PED1476"/>
    <x v="5"/>
    <s v="Acessórios"/>
    <x v="6"/>
    <n v="12.3"/>
    <s v="Não"/>
    <x v="0"/>
    <n v="6"/>
    <x v="0"/>
  </r>
  <r>
    <s v="2024-05-18"/>
    <s v="PED1477"/>
    <x v="3"/>
    <s v="Periféricos"/>
    <x v="1"/>
    <n v="15.2"/>
    <s v="Não"/>
    <x v="1"/>
    <n v="6"/>
    <x v="1"/>
  </r>
  <r>
    <s v="2024-04-07"/>
    <s v="PED1478"/>
    <x v="4"/>
    <s v="Periféricos"/>
    <x v="5"/>
    <n v="5.5"/>
    <s v="Não"/>
    <x v="2"/>
    <n v="1"/>
    <x v="1"/>
  </r>
  <r>
    <s v="2024-04-05"/>
    <s v="PED1479"/>
    <x v="3"/>
    <s v="Periféricos"/>
    <x v="3"/>
    <n v="18.8"/>
    <s v="Não"/>
    <x v="0"/>
    <n v="6"/>
    <x v="1"/>
  </r>
  <r>
    <s v="2024-02-05"/>
    <s v="PED1480"/>
    <x v="4"/>
    <s v="Acessórios"/>
    <x v="1"/>
    <n v="13.1"/>
    <s v="Não"/>
    <x v="1"/>
    <n v="5"/>
    <x v="1"/>
  </r>
  <r>
    <s v="2024-02-18"/>
    <s v="PED1481"/>
    <x v="4"/>
    <s v="Eletrônicos"/>
    <x v="5"/>
    <n v="8.5"/>
    <s v="Não"/>
    <x v="1"/>
    <n v="7"/>
    <x v="0"/>
  </r>
  <r>
    <s v="2024-03-05"/>
    <s v="PED1482"/>
    <x v="5"/>
    <s v="Periféricos"/>
    <x v="1"/>
    <n v="18.600000000000001"/>
    <s v="Não"/>
    <x v="0"/>
    <n v="5"/>
    <x v="0"/>
  </r>
  <r>
    <s v="2024-02-14"/>
    <s v="PED1483"/>
    <x v="4"/>
    <s v="Periféricos"/>
    <x v="4"/>
    <n v="4.3"/>
    <s v="Não"/>
    <x v="2"/>
    <n v="4"/>
    <x v="1"/>
  </r>
  <r>
    <s v="2024-05-10"/>
    <s v="PED1484"/>
    <x v="6"/>
    <s v="Periféricos"/>
    <x v="2"/>
    <n v="19.899999999999999"/>
    <s v="Não"/>
    <x v="3"/>
    <n v="5"/>
    <x v="1"/>
  </r>
  <r>
    <s v="2024-02-17"/>
    <s v="PED1485"/>
    <x v="4"/>
    <s v="Eletrônicos"/>
    <x v="6"/>
    <n v="9.9"/>
    <s v="Não"/>
    <x v="3"/>
    <n v="10"/>
    <x v="0"/>
  </r>
  <r>
    <s v="2024-04-10"/>
    <s v="PED1486"/>
    <x v="0"/>
    <s v="Acessórios"/>
    <x v="3"/>
    <n v="3.1"/>
    <s v="Não"/>
    <x v="3"/>
    <n v="5"/>
    <x v="0"/>
  </r>
  <r>
    <s v="2024-02-03"/>
    <s v="PED1487"/>
    <x v="5"/>
    <s v="Acessórios"/>
    <x v="2"/>
    <n v="16.600000000000001"/>
    <s v="Não"/>
    <x v="1"/>
    <n v="10"/>
    <x v="0"/>
  </r>
  <r>
    <s v="2024-01-28"/>
    <s v="PED1488"/>
    <x v="3"/>
    <s v="Acessórios"/>
    <x v="5"/>
    <n v="12.9"/>
    <s v="Não"/>
    <x v="3"/>
    <n v="10"/>
    <x v="1"/>
  </r>
  <r>
    <s v="2024-01-30"/>
    <s v="PED1489"/>
    <x v="2"/>
    <s v="Eletrônicos"/>
    <x v="1"/>
    <n v="11"/>
    <s v="Não"/>
    <x v="2"/>
    <n v="3"/>
    <x v="0"/>
  </r>
  <r>
    <s v="2024-01-14"/>
    <s v="PED1490"/>
    <x v="6"/>
    <s v="Periféricos"/>
    <x v="4"/>
    <n v="12.7"/>
    <s v="Não"/>
    <x v="2"/>
    <n v="2"/>
    <x v="0"/>
  </r>
  <r>
    <s v="2024-04-03"/>
    <s v="PED1491"/>
    <x v="6"/>
    <s v="Periféricos"/>
    <x v="1"/>
    <n v="5.5"/>
    <s v="Não"/>
    <x v="0"/>
    <n v="7"/>
    <x v="1"/>
  </r>
  <r>
    <s v="2024-05-16"/>
    <s v="PED1492"/>
    <x v="6"/>
    <s v="Acessórios"/>
    <x v="4"/>
    <n v="5.0999999999999996"/>
    <s v="Não"/>
    <x v="0"/>
    <n v="1"/>
    <x v="1"/>
  </r>
  <r>
    <s v="2024-05-15"/>
    <s v="PED1493"/>
    <x v="1"/>
    <s v="Eletrônicos"/>
    <x v="5"/>
    <n v="13.9"/>
    <s v="Não"/>
    <x v="3"/>
    <n v="7"/>
    <x v="0"/>
  </r>
  <r>
    <s v="2024-05-17"/>
    <s v="PED1494"/>
    <x v="5"/>
    <s v="Eletrônicos"/>
    <x v="4"/>
    <n v="6.1"/>
    <s v="Não"/>
    <x v="0"/>
    <n v="3"/>
    <x v="0"/>
  </r>
  <r>
    <s v="2024-03-18"/>
    <s v="PED1495"/>
    <x v="2"/>
    <s v="Acessórios"/>
    <x v="4"/>
    <n v="7.8"/>
    <s v="Não"/>
    <x v="2"/>
    <n v="6"/>
    <x v="1"/>
  </r>
  <r>
    <s v="2024-05-24"/>
    <s v="PED1496"/>
    <x v="0"/>
    <s v="Eletrônicos"/>
    <x v="6"/>
    <n v="12.8"/>
    <s v="Não"/>
    <x v="3"/>
    <n v="10"/>
    <x v="0"/>
  </r>
  <r>
    <s v="2024-04-03"/>
    <s v="PED1497"/>
    <x v="4"/>
    <s v="Acessórios"/>
    <x v="4"/>
    <n v="10.9"/>
    <s v="Não"/>
    <x v="0"/>
    <n v="6"/>
    <x v="0"/>
  </r>
  <r>
    <s v="2024-02-27"/>
    <s v="PED1498"/>
    <x v="2"/>
    <s v="Acessórios"/>
    <x v="1"/>
    <n v="4.2"/>
    <s v="Não"/>
    <x v="2"/>
    <n v="5"/>
    <x v="1"/>
  </r>
  <r>
    <s v="2024-02-24"/>
    <s v="PED1499"/>
    <x v="6"/>
    <s v="Acessórios"/>
    <x v="2"/>
    <n v="14.5"/>
    <s v="Não"/>
    <x v="2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FEDFF-8BDB-4AF1-A1B9-DD200C988B91}" name="Transportador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1">
  <location ref="A13:D19" firstHeaderRow="1" firstDataRow="2" firstDataCol="1"/>
  <pivotFields count="10">
    <pivotField showAll="0"/>
    <pivotField showAll="0"/>
    <pivotField showAll="0"/>
    <pivotField showAll="0"/>
    <pivotField showAll="0">
      <items count="8">
        <item x="4"/>
        <item x="6"/>
        <item x="0"/>
        <item x="1"/>
        <item x="5"/>
        <item x="3"/>
        <item x="2"/>
        <item t="default"/>
      </items>
    </pivotField>
    <pivotField numFmtI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ntagem de Status" fld="9" subtotal="count" baseField="0" baseItem="0"/>
  </dataFields>
  <chartFormats count="3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CFCD2-0D22-4C45-BCC0-A514F78F0B23}" name="Tabela dinâmica2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>
  <location ref="K3:M20" firstHeaderRow="1" firstDataRow="1" firstDataCol="0"/>
  <pivotFields count="10">
    <pivotField showAll="0"/>
    <pivotField showAll="0"/>
    <pivotField showAll="0"/>
    <pivotField showAll="0"/>
    <pivotField showAll="0">
      <items count="8">
        <item x="4"/>
        <item x="6"/>
        <item x="0"/>
        <item x="1"/>
        <item x="5"/>
        <item x="3"/>
        <item x="2"/>
        <item t="default"/>
      </items>
    </pivotField>
    <pivotField numFmtId="1"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</pivotFields>
  <formats count="1"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94632-A62D-45E2-BAF7-895C6EFCEE2C}" name="Colaborador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14">
  <location ref="A3:B10" firstHeaderRow="1" firstDataRow="1" firstDataCol="1"/>
  <pivotFields count="10">
    <pivotField showAll="0"/>
    <pivotField showAll="0"/>
    <pivotField dataField="1" showAll="0"/>
    <pivotField showAll="0"/>
    <pivotField axis="axisRow" showAll="0" sortType="ascending">
      <items count="8">
        <item x="4"/>
        <item x="6"/>
        <item x="0"/>
        <item x="1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4"/>
  </rowFields>
  <rowItems count="7">
    <i>
      <x v="1"/>
    </i>
    <i>
      <x v="3"/>
    </i>
    <i>
      <x v="5"/>
    </i>
    <i>
      <x v="2"/>
    </i>
    <i>
      <x v="4"/>
    </i>
    <i>
      <x v="6"/>
    </i>
    <i>
      <x/>
    </i>
  </rowItems>
  <colItems count="1">
    <i/>
  </colItems>
  <dataFields count="1">
    <dataField name="Contagem de Produto" fld="2" subtotal="count" baseField="0" baseItem="0"/>
  </dataFields>
  <chartFormats count="3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FD46F-3969-49AF-8B3F-D406058135DE}" name="Produto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0:C38" firstHeaderRow="1" firstDataRow="1" firstDataCol="1"/>
  <pivotFields count="10">
    <pivotField showAll="0"/>
    <pivotField showAll="0"/>
    <pivotField axis="axisRow" showAll="0" sortType="ascending">
      <items count="8">
        <item x="5"/>
        <item x="0"/>
        <item x="4"/>
        <item x="3"/>
        <item x="6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8">
        <item x="4"/>
        <item x="6"/>
        <item x="0"/>
        <item x="1"/>
        <item x="5"/>
        <item x="3"/>
        <item x="2"/>
        <item t="default"/>
      </items>
    </pivotField>
    <pivotField numFmtId="1"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8">
    <i>
      <x v="1"/>
    </i>
    <i>
      <x v="3"/>
    </i>
    <i>
      <x v="2"/>
    </i>
    <i>
      <x v="5"/>
    </i>
    <i>
      <x/>
    </i>
    <i>
      <x v="6"/>
    </i>
    <i>
      <x v="4"/>
    </i>
    <i t="grand">
      <x/>
    </i>
  </rowItems>
  <colItems count="1">
    <i/>
  </colItems>
  <dataFields count="1">
    <dataField name="Contagem de Colaborador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aborador" xr10:uid="{F4DE4FAC-6EB8-44EF-B40F-576DEDD10462}" sourceName="Colaborador">
  <pivotTables>
    <pivotTable tabId="2" name="Colaborador"/>
    <pivotTable tabId="2" name="Tabela dinâmica2"/>
    <pivotTable tabId="2" name="Produtos"/>
    <pivotTable tabId="2" name="Transportadora"/>
  </pivotTables>
  <data>
    <tabular pivotCacheId="376243074">
      <items count="7">
        <i x="4" s="1"/>
        <i x="6" s="1"/>
        <i x="0" s="1"/>
        <i x="1" s="1"/>
        <i x="5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ansportadora" xr10:uid="{09121132-EC04-4438-A5AA-CFE1C82761B2}" sourceName="Transportadora">
  <pivotTables>
    <pivotTable tabId="2" name="Transportadora"/>
    <pivotTable tabId="2" name="Colaborador"/>
    <pivotTable tabId="2" name="Tabela dinâmica2"/>
    <pivotTable tabId="2" name="Produtos"/>
  </pivotTables>
  <data>
    <tabular pivotCacheId="376243074">
      <items count="4">
        <i x="0" s="1"/>
        <i x="3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B5BCE32B-78B2-492D-8DFC-ABAA3AA5C0E7}" sourceName="Status">
  <pivotTables>
    <pivotTable tabId="2" name="Transportadora"/>
    <pivotTable tabId="2" name="Colaborador"/>
    <pivotTable tabId="2" name="Tabela dinâmica2"/>
    <pivotTable tabId="2" name="Produtos"/>
  </pivotTables>
  <data>
    <tabular pivotCacheId="376243074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aborador" xr10:uid="{27ADC1A8-8577-4399-A643-72E958FC4590}" cache="SegmentaçãodeDados_Colaborador" caption="Colaborador" style="Segmentação" lockedPosition="1" rowHeight="241300"/>
  <slicer name="Transportadora" xr10:uid="{A7DB2A78-BAF7-4CE5-B89A-2E436F69EB1F}" cache="SegmentaçãodeDados_Transportadora" caption="Transportadora" style="Segmentação" lockedPosition="1" rowHeight="241300"/>
  <slicer name="Status" xr10:uid="{BBF9BC03-BFDB-4717-A2D9-770904D138D7}" cache="SegmentaçãodeDados_Status" caption="Status" style="Segmentação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C190E8-85A1-4E10-B6AF-0F6FF4A9079C}" name="Tabela1" displayName="Tabela1" ref="A1:J501" totalsRowShown="0" headerRowDxfId="10" headerRowBorderDxfId="9" tableBorderDxfId="8">
  <autoFilter ref="A1:J501" xr:uid="{FBC190E8-85A1-4E10-B6AF-0F6FF4A9079C}"/>
  <tableColumns count="10">
    <tableColumn id="1" xr3:uid="{8D5448BF-16F9-4E68-864A-21B202179F16}" name="Data" dataDxfId="7"/>
    <tableColumn id="2" xr3:uid="{FFAFC006-DB4F-4B8B-8B44-CA8ABDE30B42}" name="ID Pedido"/>
    <tableColumn id="3" xr3:uid="{575E5D3B-FDB1-48FC-99E6-DB30A68A7B92}" name="Produto"/>
    <tableColumn id="4" xr3:uid="{C7469DC8-0E3D-4014-A213-443BC8195743}" name="Categoria"/>
    <tableColumn id="5" xr3:uid="{B5BE185B-BA3F-4D6E-8C87-1DACD33E667A}" name="Colaborador"/>
    <tableColumn id="6" xr3:uid="{D619355B-92A6-4CE6-B2AA-270A4A78ABB6}" name="Tempo de separação (min)" dataDxfId="6"/>
    <tableColumn id="7" xr3:uid="{ED4BF924-8E3B-4B9D-A7BA-643DCD5BF781}" name="Erro no pedido"/>
    <tableColumn id="8" xr3:uid="{04EF9516-79C4-4111-8EAF-90F61C6EF49B}" name="Transportadora"/>
    <tableColumn id="9" xr3:uid="{0DBFAC40-9B76-4C84-8253-62F4ECDC2C96}" name="Tempo de entrega (dias)"/>
    <tableColumn id="10" xr3:uid="{1937894F-A18A-445C-A46C-6A43399FC3F2}" name="Statu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opLeftCell="A459" workbookViewId="0">
      <selection activeCell="E500" sqref="E500"/>
    </sheetView>
  </sheetViews>
  <sheetFormatPr defaultColWidth="10.140625" defaultRowHeight="15" x14ac:dyDescent="0.25"/>
  <cols>
    <col min="1" max="1" width="10.42578125" style="6" bestFit="1" customWidth="1"/>
    <col min="2" max="2" width="14.140625" bestFit="1" customWidth="1"/>
    <col min="3" max="3" width="15.140625" bestFit="1" customWidth="1"/>
    <col min="4" max="4" width="14" bestFit="1" customWidth="1"/>
    <col min="5" max="5" width="16.42578125" bestFit="1" customWidth="1"/>
    <col min="6" max="6" width="29.42578125" style="3" bestFit="1" customWidth="1"/>
    <col min="7" max="7" width="19.7109375" bestFit="1" customWidth="1"/>
    <col min="8" max="8" width="19.140625" bestFit="1" customWidth="1"/>
    <col min="9" max="9" width="27.5703125" bestFit="1" customWidth="1"/>
    <col min="10" max="10" width="11" bestFit="1" customWidth="1"/>
  </cols>
  <sheetData>
    <row r="1" spans="1:10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699</v>
      </c>
      <c r="H1" s="1" t="s">
        <v>6</v>
      </c>
      <c r="I1" s="1" t="s">
        <v>7</v>
      </c>
      <c r="J1" s="1" t="s">
        <v>8</v>
      </c>
    </row>
    <row r="2" spans="1:10" x14ac:dyDescent="0.25">
      <c r="A2" s="6" t="s">
        <v>9</v>
      </c>
      <c r="B2" t="s">
        <v>169</v>
      </c>
      <c r="C2" t="s">
        <v>669</v>
      </c>
      <c r="D2" t="s">
        <v>676</v>
      </c>
      <c r="E2" t="s">
        <v>679</v>
      </c>
      <c r="F2" s="3">
        <v>6.6</v>
      </c>
      <c r="G2" t="s">
        <v>686</v>
      </c>
      <c r="H2" t="s">
        <v>688</v>
      </c>
      <c r="I2">
        <v>7</v>
      </c>
      <c r="J2" t="s">
        <v>692</v>
      </c>
    </row>
    <row r="3" spans="1:10" x14ac:dyDescent="0.25">
      <c r="A3" s="6" t="s">
        <v>10</v>
      </c>
      <c r="B3" t="s">
        <v>170</v>
      </c>
      <c r="C3" t="s">
        <v>670</v>
      </c>
      <c r="D3" t="s">
        <v>677</v>
      </c>
      <c r="E3" t="s">
        <v>679</v>
      </c>
      <c r="F3" s="3">
        <v>4.0999999999999996</v>
      </c>
      <c r="G3" t="s">
        <v>686</v>
      </c>
      <c r="H3" t="s">
        <v>689</v>
      </c>
      <c r="I3">
        <v>7</v>
      </c>
      <c r="J3" t="s">
        <v>692</v>
      </c>
    </row>
    <row r="4" spans="1:10" x14ac:dyDescent="0.25">
      <c r="A4" s="6" t="s">
        <v>11</v>
      </c>
      <c r="B4" t="s">
        <v>171</v>
      </c>
      <c r="C4" t="s">
        <v>671</v>
      </c>
      <c r="D4" t="s">
        <v>677</v>
      </c>
      <c r="E4" t="s">
        <v>680</v>
      </c>
      <c r="F4" s="3">
        <v>8.8000000000000007</v>
      </c>
      <c r="G4" t="s">
        <v>686</v>
      </c>
      <c r="H4" t="s">
        <v>689</v>
      </c>
      <c r="I4">
        <v>7</v>
      </c>
      <c r="J4" t="s">
        <v>693</v>
      </c>
    </row>
    <row r="5" spans="1:10" x14ac:dyDescent="0.25">
      <c r="A5" s="6" t="s">
        <v>12</v>
      </c>
      <c r="B5" t="s">
        <v>172</v>
      </c>
      <c r="C5" t="s">
        <v>672</v>
      </c>
      <c r="D5" t="s">
        <v>677</v>
      </c>
      <c r="E5" t="s">
        <v>681</v>
      </c>
      <c r="F5" s="3">
        <v>11.8</v>
      </c>
      <c r="G5" t="s">
        <v>686</v>
      </c>
      <c r="H5" t="s">
        <v>689</v>
      </c>
      <c r="I5">
        <v>2</v>
      </c>
      <c r="J5" t="s">
        <v>693</v>
      </c>
    </row>
    <row r="6" spans="1:10" x14ac:dyDescent="0.25">
      <c r="A6" s="6" t="s">
        <v>13</v>
      </c>
      <c r="B6" t="s">
        <v>173</v>
      </c>
      <c r="C6" t="s">
        <v>669</v>
      </c>
      <c r="D6" t="s">
        <v>676</v>
      </c>
      <c r="E6" t="s">
        <v>680</v>
      </c>
      <c r="F6" s="3">
        <v>8.6999999999999993</v>
      </c>
      <c r="G6" t="s">
        <v>686</v>
      </c>
      <c r="H6" t="s">
        <v>690</v>
      </c>
      <c r="I6">
        <v>5</v>
      </c>
      <c r="J6" t="s">
        <v>692</v>
      </c>
    </row>
    <row r="7" spans="1:10" x14ac:dyDescent="0.25">
      <c r="A7" s="6" t="s">
        <v>14</v>
      </c>
      <c r="B7" t="s">
        <v>174</v>
      </c>
      <c r="C7" t="s">
        <v>673</v>
      </c>
      <c r="D7" t="s">
        <v>678</v>
      </c>
      <c r="E7" t="s">
        <v>682</v>
      </c>
      <c r="F7" s="3">
        <v>16.8</v>
      </c>
      <c r="G7" t="s">
        <v>686</v>
      </c>
      <c r="H7" t="s">
        <v>691</v>
      </c>
      <c r="I7">
        <v>6</v>
      </c>
      <c r="J7" t="s">
        <v>692</v>
      </c>
    </row>
    <row r="8" spans="1:10" x14ac:dyDescent="0.25">
      <c r="A8" s="6" t="s">
        <v>14</v>
      </c>
      <c r="B8" t="s">
        <v>175</v>
      </c>
      <c r="C8" t="s">
        <v>671</v>
      </c>
      <c r="D8" t="s">
        <v>678</v>
      </c>
      <c r="E8" t="s">
        <v>679</v>
      </c>
      <c r="F8" s="3">
        <v>4.7</v>
      </c>
      <c r="G8" t="s">
        <v>686</v>
      </c>
      <c r="H8" t="s">
        <v>690</v>
      </c>
      <c r="I8">
        <v>7</v>
      </c>
      <c r="J8" t="s">
        <v>692</v>
      </c>
    </row>
    <row r="9" spans="1:10" x14ac:dyDescent="0.25">
      <c r="A9" s="6" t="s">
        <v>15</v>
      </c>
      <c r="B9" t="s">
        <v>176</v>
      </c>
      <c r="C9" t="s">
        <v>671</v>
      </c>
      <c r="D9" t="s">
        <v>677</v>
      </c>
      <c r="E9" t="s">
        <v>683</v>
      </c>
      <c r="F9" s="3">
        <v>15.8</v>
      </c>
      <c r="G9" t="s">
        <v>686</v>
      </c>
      <c r="H9" t="s">
        <v>690</v>
      </c>
      <c r="I9">
        <v>2</v>
      </c>
      <c r="J9" t="s">
        <v>692</v>
      </c>
    </row>
    <row r="10" spans="1:10" x14ac:dyDescent="0.25">
      <c r="A10" s="6" t="s">
        <v>15</v>
      </c>
      <c r="B10" t="s">
        <v>177</v>
      </c>
      <c r="C10" t="s">
        <v>674</v>
      </c>
      <c r="D10" t="s">
        <v>677</v>
      </c>
      <c r="E10" t="s">
        <v>681</v>
      </c>
      <c r="F10" s="3">
        <v>4.9000000000000004</v>
      </c>
      <c r="G10" t="s">
        <v>686</v>
      </c>
      <c r="H10" t="s">
        <v>690</v>
      </c>
      <c r="I10">
        <v>2</v>
      </c>
      <c r="J10" t="s">
        <v>692</v>
      </c>
    </row>
    <row r="11" spans="1:10" x14ac:dyDescent="0.25">
      <c r="A11" s="6" t="s">
        <v>16</v>
      </c>
      <c r="B11" t="s">
        <v>178</v>
      </c>
      <c r="C11" t="s">
        <v>673</v>
      </c>
      <c r="D11" t="s">
        <v>676</v>
      </c>
      <c r="E11" t="s">
        <v>679</v>
      </c>
      <c r="F11" s="3">
        <v>19</v>
      </c>
      <c r="G11" t="s">
        <v>686</v>
      </c>
      <c r="H11" t="s">
        <v>690</v>
      </c>
      <c r="I11">
        <v>8</v>
      </c>
      <c r="J11" t="s">
        <v>692</v>
      </c>
    </row>
    <row r="12" spans="1:10" x14ac:dyDescent="0.25">
      <c r="A12" s="6" t="s">
        <v>17</v>
      </c>
      <c r="B12" t="s">
        <v>179</v>
      </c>
      <c r="C12" t="s">
        <v>671</v>
      </c>
      <c r="D12" t="s">
        <v>678</v>
      </c>
      <c r="E12" t="s">
        <v>681</v>
      </c>
      <c r="F12" s="3">
        <v>16.5</v>
      </c>
      <c r="G12" t="s">
        <v>686</v>
      </c>
      <c r="H12" t="s">
        <v>689</v>
      </c>
      <c r="I12">
        <v>4</v>
      </c>
      <c r="J12" t="s">
        <v>692</v>
      </c>
    </row>
    <row r="13" spans="1:10" x14ac:dyDescent="0.25">
      <c r="A13" s="6" t="s">
        <v>13</v>
      </c>
      <c r="B13" t="s">
        <v>180</v>
      </c>
      <c r="C13" t="s">
        <v>675</v>
      </c>
      <c r="D13" t="s">
        <v>678</v>
      </c>
      <c r="E13" t="s">
        <v>682</v>
      </c>
      <c r="F13" s="3">
        <v>9.4</v>
      </c>
      <c r="G13" t="s">
        <v>686</v>
      </c>
      <c r="H13" t="s">
        <v>690</v>
      </c>
      <c r="I13">
        <v>6</v>
      </c>
      <c r="J13" t="s">
        <v>693</v>
      </c>
    </row>
    <row r="14" spans="1:10" x14ac:dyDescent="0.25">
      <c r="A14" s="6" t="s">
        <v>18</v>
      </c>
      <c r="B14" t="s">
        <v>181</v>
      </c>
      <c r="C14" t="s">
        <v>671</v>
      </c>
      <c r="D14" t="s">
        <v>678</v>
      </c>
      <c r="E14" t="s">
        <v>684</v>
      </c>
      <c r="F14" s="3">
        <v>15.5</v>
      </c>
      <c r="G14" t="s">
        <v>686</v>
      </c>
      <c r="H14" t="s">
        <v>688</v>
      </c>
      <c r="I14">
        <v>3</v>
      </c>
      <c r="J14" t="s">
        <v>692</v>
      </c>
    </row>
    <row r="15" spans="1:10" x14ac:dyDescent="0.25">
      <c r="A15" s="6" t="s">
        <v>19</v>
      </c>
      <c r="B15" t="s">
        <v>182</v>
      </c>
      <c r="C15" t="s">
        <v>672</v>
      </c>
      <c r="D15" t="s">
        <v>677</v>
      </c>
      <c r="E15" t="s">
        <v>685</v>
      </c>
      <c r="F15" s="3">
        <v>18</v>
      </c>
      <c r="G15" t="s">
        <v>686</v>
      </c>
      <c r="H15" t="s">
        <v>688</v>
      </c>
      <c r="I15">
        <v>5</v>
      </c>
      <c r="J15" t="s">
        <v>692</v>
      </c>
    </row>
    <row r="16" spans="1:10" x14ac:dyDescent="0.25">
      <c r="A16" s="6" t="s">
        <v>20</v>
      </c>
      <c r="B16" t="s">
        <v>183</v>
      </c>
      <c r="C16" t="s">
        <v>673</v>
      </c>
      <c r="D16" t="s">
        <v>677</v>
      </c>
      <c r="E16" t="s">
        <v>679</v>
      </c>
      <c r="F16" s="3">
        <v>9</v>
      </c>
      <c r="G16" t="s">
        <v>686</v>
      </c>
      <c r="H16" t="s">
        <v>690</v>
      </c>
      <c r="I16">
        <v>5</v>
      </c>
      <c r="J16" t="s">
        <v>693</v>
      </c>
    </row>
    <row r="17" spans="1:10" x14ac:dyDescent="0.25">
      <c r="A17" s="6" t="s">
        <v>21</v>
      </c>
      <c r="B17" t="s">
        <v>184</v>
      </c>
      <c r="C17" t="s">
        <v>675</v>
      </c>
      <c r="D17" t="s">
        <v>678</v>
      </c>
      <c r="E17" t="s">
        <v>683</v>
      </c>
      <c r="F17" s="3">
        <v>9.6999999999999993</v>
      </c>
      <c r="G17" t="s">
        <v>687</v>
      </c>
      <c r="H17" t="s">
        <v>689</v>
      </c>
      <c r="I17">
        <v>2</v>
      </c>
      <c r="J17" t="s">
        <v>693</v>
      </c>
    </row>
    <row r="18" spans="1:10" x14ac:dyDescent="0.25">
      <c r="A18" s="6" t="s">
        <v>22</v>
      </c>
      <c r="B18" t="s">
        <v>185</v>
      </c>
      <c r="C18" t="s">
        <v>671</v>
      </c>
      <c r="D18" t="s">
        <v>678</v>
      </c>
      <c r="E18" t="s">
        <v>685</v>
      </c>
      <c r="F18" s="3">
        <v>4</v>
      </c>
      <c r="G18" t="s">
        <v>686</v>
      </c>
      <c r="H18" t="s">
        <v>690</v>
      </c>
      <c r="I18">
        <v>6</v>
      </c>
      <c r="J18" t="s">
        <v>692</v>
      </c>
    </row>
    <row r="19" spans="1:10" x14ac:dyDescent="0.25">
      <c r="A19" s="6" t="s">
        <v>23</v>
      </c>
      <c r="B19" t="s">
        <v>186</v>
      </c>
      <c r="C19" t="s">
        <v>669</v>
      </c>
      <c r="D19" t="s">
        <v>676</v>
      </c>
      <c r="E19" t="s">
        <v>679</v>
      </c>
      <c r="F19" s="3">
        <v>9</v>
      </c>
      <c r="G19" t="s">
        <v>686</v>
      </c>
      <c r="H19" t="s">
        <v>690</v>
      </c>
      <c r="I19">
        <v>6</v>
      </c>
      <c r="J19" t="s">
        <v>692</v>
      </c>
    </row>
    <row r="20" spans="1:10" x14ac:dyDescent="0.25">
      <c r="A20" s="6" t="s">
        <v>11</v>
      </c>
      <c r="B20" t="s">
        <v>187</v>
      </c>
      <c r="C20" t="s">
        <v>670</v>
      </c>
      <c r="D20" t="s">
        <v>678</v>
      </c>
      <c r="E20" t="s">
        <v>681</v>
      </c>
      <c r="F20" s="3">
        <v>8.6999999999999993</v>
      </c>
      <c r="G20" t="s">
        <v>686</v>
      </c>
      <c r="H20" t="s">
        <v>691</v>
      </c>
      <c r="I20">
        <v>9</v>
      </c>
      <c r="J20" t="s">
        <v>693</v>
      </c>
    </row>
    <row r="21" spans="1:10" x14ac:dyDescent="0.25">
      <c r="A21" s="6" t="s">
        <v>24</v>
      </c>
      <c r="B21" t="s">
        <v>188</v>
      </c>
      <c r="C21" t="s">
        <v>671</v>
      </c>
      <c r="D21" t="s">
        <v>678</v>
      </c>
      <c r="E21" t="s">
        <v>680</v>
      </c>
      <c r="F21" s="3">
        <v>15</v>
      </c>
      <c r="G21" t="s">
        <v>686</v>
      </c>
      <c r="H21" t="s">
        <v>689</v>
      </c>
      <c r="I21">
        <v>6</v>
      </c>
      <c r="J21" t="s">
        <v>692</v>
      </c>
    </row>
    <row r="22" spans="1:10" x14ac:dyDescent="0.25">
      <c r="A22" s="6" t="s">
        <v>25</v>
      </c>
      <c r="B22" t="s">
        <v>189</v>
      </c>
      <c r="C22" t="s">
        <v>671</v>
      </c>
      <c r="D22" t="s">
        <v>678</v>
      </c>
      <c r="E22" t="s">
        <v>681</v>
      </c>
      <c r="F22" s="3">
        <v>14.7</v>
      </c>
      <c r="G22" t="s">
        <v>686</v>
      </c>
      <c r="H22" t="s">
        <v>689</v>
      </c>
      <c r="I22">
        <v>3</v>
      </c>
      <c r="J22" t="s">
        <v>692</v>
      </c>
    </row>
    <row r="23" spans="1:10" x14ac:dyDescent="0.25">
      <c r="A23" s="6" t="s">
        <v>26</v>
      </c>
      <c r="B23" t="s">
        <v>190</v>
      </c>
      <c r="C23" t="s">
        <v>673</v>
      </c>
      <c r="D23" t="s">
        <v>678</v>
      </c>
      <c r="E23" t="s">
        <v>681</v>
      </c>
      <c r="F23" s="3">
        <v>16.8</v>
      </c>
      <c r="G23" t="s">
        <v>686</v>
      </c>
      <c r="H23" t="s">
        <v>688</v>
      </c>
      <c r="I23">
        <v>2</v>
      </c>
      <c r="J23" t="s">
        <v>692</v>
      </c>
    </row>
    <row r="24" spans="1:10" x14ac:dyDescent="0.25">
      <c r="A24" s="6" t="s">
        <v>27</v>
      </c>
      <c r="B24" t="s">
        <v>191</v>
      </c>
      <c r="C24" t="s">
        <v>675</v>
      </c>
      <c r="D24" t="s">
        <v>676</v>
      </c>
      <c r="E24" t="s">
        <v>683</v>
      </c>
      <c r="F24" s="3">
        <v>8.6</v>
      </c>
      <c r="G24" t="s">
        <v>686</v>
      </c>
      <c r="H24" t="s">
        <v>688</v>
      </c>
      <c r="I24">
        <v>5</v>
      </c>
      <c r="J24" t="s">
        <v>693</v>
      </c>
    </row>
    <row r="25" spans="1:10" x14ac:dyDescent="0.25">
      <c r="A25" s="6" t="s">
        <v>28</v>
      </c>
      <c r="B25" t="s">
        <v>192</v>
      </c>
      <c r="C25" t="s">
        <v>674</v>
      </c>
      <c r="D25" t="s">
        <v>677</v>
      </c>
      <c r="E25" t="s">
        <v>682</v>
      </c>
      <c r="F25" s="3">
        <v>19.5</v>
      </c>
      <c r="G25" t="s">
        <v>686</v>
      </c>
      <c r="H25" t="s">
        <v>689</v>
      </c>
      <c r="I25">
        <v>5</v>
      </c>
      <c r="J25" t="s">
        <v>693</v>
      </c>
    </row>
    <row r="26" spans="1:10" x14ac:dyDescent="0.25">
      <c r="A26" s="6" t="s">
        <v>29</v>
      </c>
      <c r="B26" t="s">
        <v>193</v>
      </c>
      <c r="C26" t="s">
        <v>675</v>
      </c>
      <c r="D26" t="s">
        <v>678</v>
      </c>
      <c r="E26" t="s">
        <v>681</v>
      </c>
      <c r="F26" s="3">
        <v>19.100000000000001</v>
      </c>
      <c r="G26" t="s">
        <v>686</v>
      </c>
      <c r="H26" t="s">
        <v>691</v>
      </c>
      <c r="I26">
        <v>10</v>
      </c>
      <c r="J26" t="s">
        <v>692</v>
      </c>
    </row>
    <row r="27" spans="1:10" x14ac:dyDescent="0.25">
      <c r="A27" s="6" t="s">
        <v>30</v>
      </c>
      <c r="B27" t="s">
        <v>194</v>
      </c>
      <c r="C27" t="s">
        <v>672</v>
      </c>
      <c r="D27" t="s">
        <v>677</v>
      </c>
      <c r="E27" t="s">
        <v>680</v>
      </c>
      <c r="F27" s="3">
        <v>10.8</v>
      </c>
      <c r="G27" t="s">
        <v>686</v>
      </c>
      <c r="H27" t="s">
        <v>691</v>
      </c>
      <c r="I27">
        <v>7</v>
      </c>
      <c r="J27" t="s">
        <v>693</v>
      </c>
    </row>
    <row r="28" spans="1:10" x14ac:dyDescent="0.25">
      <c r="A28" s="6" t="s">
        <v>31</v>
      </c>
      <c r="B28" t="s">
        <v>195</v>
      </c>
      <c r="C28" t="s">
        <v>670</v>
      </c>
      <c r="D28" t="s">
        <v>676</v>
      </c>
      <c r="E28" t="s">
        <v>685</v>
      </c>
      <c r="F28" s="3">
        <v>18.3</v>
      </c>
      <c r="G28" t="s">
        <v>686</v>
      </c>
      <c r="H28" t="s">
        <v>690</v>
      </c>
      <c r="I28">
        <v>7</v>
      </c>
      <c r="J28" t="s">
        <v>693</v>
      </c>
    </row>
    <row r="29" spans="1:10" x14ac:dyDescent="0.25">
      <c r="A29" s="6" t="s">
        <v>22</v>
      </c>
      <c r="B29" t="s">
        <v>196</v>
      </c>
      <c r="C29" t="s">
        <v>675</v>
      </c>
      <c r="D29" t="s">
        <v>678</v>
      </c>
      <c r="E29" t="s">
        <v>682</v>
      </c>
      <c r="F29" s="3">
        <v>10.5</v>
      </c>
      <c r="G29" t="s">
        <v>686</v>
      </c>
      <c r="H29" t="s">
        <v>691</v>
      </c>
      <c r="I29">
        <v>6</v>
      </c>
      <c r="J29" t="s">
        <v>693</v>
      </c>
    </row>
    <row r="30" spans="1:10" x14ac:dyDescent="0.25">
      <c r="A30" s="6" t="s">
        <v>31</v>
      </c>
      <c r="B30" t="s">
        <v>197</v>
      </c>
      <c r="C30" t="s">
        <v>671</v>
      </c>
      <c r="D30" t="s">
        <v>677</v>
      </c>
      <c r="E30" t="s">
        <v>684</v>
      </c>
      <c r="F30" s="3">
        <v>18</v>
      </c>
      <c r="G30" t="s">
        <v>686</v>
      </c>
      <c r="H30" t="s">
        <v>688</v>
      </c>
      <c r="I30">
        <v>5</v>
      </c>
      <c r="J30" t="s">
        <v>692</v>
      </c>
    </row>
    <row r="31" spans="1:10" x14ac:dyDescent="0.25">
      <c r="A31" s="6" t="s">
        <v>32</v>
      </c>
      <c r="B31" t="s">
        <v>198</v>
      </c>
      <c r="C31" t="s">
        <v>672</v>
      </c>
      <c r="D31" t="s">
        <v>677</v>
      </c>
      <c r="E31" t="s">
        <v>679</v>
      </c>
      <c r="F31" s="3">
        <v>4.4000000000000004</v>
      </c>
      <c r="G31" t="s">
        <v>686</v>
      </c>
      <c r="H31" t="s">
        <v>690</v>
      </c>
      <c r="I31">
        <v>10</v>
      </c>
      <c r="J31" t="s">
        <v>693</v>
      </c>
    </row>
    <row r="32" spans="1:10" x14ac:dyDescent="0.25">
      <c r="A32" s="6" t="s">
        <v>33</v>
      </c>
      <c r="B32" t="s">
        <v>199</v>
      </c>
      <c r="C32" t="s">
        <v>672</v>
      </c>
      <c r="D32" t="s">
        <v>677</v>
      </c>
      <c r="E32" t="s">
        <v>679</v>
      </c>
      <c r="F32" s="3">
        <v>15.1</v>
      </c>
      <c r="G32" t="s">
        <v>686</v>
      </c>
      <c r="H32" t="s">
        <v>689</v>
      </c>
      <c r="I32">
        <v>6</v>
      </c>
      <c r="J32" t="s">
        <v>693</v>
      </c>
    </row>
    <row r="33" spans="1:10" x14ac:dyDescent="0.25">
      <c r="A33" s="6" t="s">
        <v>34</v>
      </c>
      <c r="B33" t="s">
        <v>200</v>
      </c>
      <c r="C33" t="s">
        <v>674</v>
      </c>
      <c r="D33" t="s">
        <v>676</v>
      </c>
      <c r="E33" t="s">
        <v>682</v>
      </c>
      <c r="F33" s="3">
        <v>7</v>
      </c>
      <c r="G33" t="s">
        <v>686</v>
      </c>
      <c r="H33" t="s">
        <v>691</v>
      </c>
      <c r="I33">
        <v>10</v>
      </c>
      <c r="J33" t="s">
        <v>692</v>
      </c>
    </row>
    <row r="34" spans="1:10" x14ac:dyDescent="0.25">
      <c r="A34" s="6" t="s">
        <v>35</v>
      </c>
      <c r="B34" t="s">
        <v>201</v>
      </c>
      <c r="C34" t="s">
        <v>669</v>
      </c>
      <c r="D34" t="s">
        <v>677</v>
      </c>
      <c r="E34" t="s">
        <v>680</v>
      </c>
      <c r="F34" s="3">
        <v>6.7</v>
      </c>
      <c r="G34" t="s">
        <v>686</v>
      </c>
      <c r="H34" t="s">
        <v>688</v>
      </c>
      <c r="I34">
        <v>3</v>
      </c>
      <c r="J34" t="s">
        <v>693</v>
      </c>
    </row>
    <row r="35" spans="1:10" x14ac:dyDescent="0.25">
      <c r="A35" s="6" t="s">
        <v>33</v>
      </c>
      <c r="B35" t="s">
        <v>202</v>
      </c>
      <c r="C35" t="s">
        <v>670</v>
      </c>
      <c r="D35" t="s">
        <v>678</v>
      </c>
      <c r="E35" t="s">
        <v>680</v>
      </c>
      <c r="F35" s="3">
        <v>13.7</v>
      </c>
      <c r="G35" t="s">
        <v>686</v>
      </c>
      <c r="H35" t="s">
        <v>690</v>
      </c>
      <c r="I35">
        <v>10</v>
      </c>
      <c r="J35" t="s">
        <v>693</v>
      </c>
    </row>
    <row r="36" spans="1:10" x14ac:dyDescent="0.25">
      <c r="A36" s="6" t="s">
        <v>36</v>
      </c>
      <c r="B36" t="s">
        <v>203</v>
      </c>
      <c r="C36" t="s">
        <v>670</v>
      </c>
      <c r="D36" t="s">
        <v>676</v>
      </c>
      <c r="E36" t="s">
        <v>682</v>
      </c>
      <c r="F36" s="3">
        <v>3.1</v>
      </c>
      <c r="G36" t="s">
        <v>686</v>
      </c>
      <c r="H36" t="s">
        <v>690</v>
      </c>
      <c r="I36">
        <v>6</v>
      </c>
      <c r="J36" t="s">
        <v>692</v>
      </c>
    </row>
    <row r="37" spans="1:10" x14ac:dyDescent="0.25">
      <c r="A37" s="6" t="s">
        <v>13</v>
      </c>
      <c r="B37" t="s">
        <v>204</v>
      </c>
      <c r="C37" t="s">
        <v>675</v>
      </c>
      <c r="D37" t="s">
        <v>677</v>
      </c>
      <c r="E37" t="s">
        <v>680</v>
      </c>
      <c r="F37" s="3">
        <v>3.6</v>
      </c>
      <c r="G37" t="s">
        <v>686</v>
      </c>
      <c r="H37" t="s">
        <v>691</v>
      </c>
      <c r="I37">
        <v>5</v>
      </c>
      <c r="J37" t="s">
        <v>692</v>
      </c>
    </row>
    <row r="38" spans="1:10" x14ac:dyDescent="0.25">
      <c r="A38" s="6" t="s">
        <v>27</v>
      </c>
      <c r="B38" t="s">
        <v>205</v>
      </c>
      <c r="C38" t="s">
        <v>670</v>
      </c>
      <c r="D38" t="s">
        <v>678</v>
      </c>
      <c r="E38" t="s">
        <v>679</v>
      </c>
      <c r="F38" s="3">
        <v>12.6</v>
      </c>
      <c r="G38" t="s">
        <v>686</v>
      </c>
      <c r="H38" t="s">
        <v>690</v>
      </c>
      <c r="I38">
        <v>2</v>
      </c>
      <c r="J38" t="s">
        <v>693</v>
      </c>
    </row>
    <row r="39" spans="1:10" x14ac:dyDescent="0.25">
      <c r="A39" s="6" t="s">
        <v>37</v>
      </c>
      <c r="B39" t="s">
        <v>206</v>
      </c>
      <c r="C39" t="s">
        <v>675</v>
      </c>
      <c r="D39" t="s">
        <v>677</v>
      </c>
      <c r="E39" t="s">
        <v>679</v>
      </c>
      <c r="F39" s="3">
        <v>3.5</v>
      </c>
      <c r="G39" t="s">
        <v>686</v>
      </c>
      <c r="H39" t="s">
        <v>688</v>
      </c>
      <c r="I39">
        <v>5</v>
      </c>
      <c r="J39" t="s">
        <v>692</v>
      </c>
    </row>
    <row r="40" spans="1:10" x14ac:dyDescent="0.25">
      <c r="A40" s="6" t="s">
        <v>38</v>
      </c>
      <c r="B40" t="s">
        <v>207</v>
      </c>
      <c r="C40" t="s">
        <v>671</v>
      </c>
      <c r="D40" t="s">
        <v>676</v>
      </c>
      <c r="E40" t="s">
        <v>684</v>
      </c>
      <c r="F40" s="3">
        <v>14.3</v>
      </c>
      <c r="G40" t="s">
        <v>686</v>
      </c>
      <c r="H40" t="s">
        <v>691</v>
      </c>
      <c r="I40">
        <v>10</v>
      </c>
      <c r="J40" t="s">
        <v>692</v>
      </c>
    </row>
    <row r="41" spans="1:10" x14ac:dyDescent="0.25">
      <c r="A41" s="6" t="s">
        <v>39</v>
      </c>
      <c r="B41" t="s">
        <v>208</v>
      </c>
      <c r="C41" t="s">
        <v>672</v>
      </c>
      <c r="D41" t="s">
        <v>676</v>
      </c>
      <c r="E41" t="s">
        <v>680</v>
      </c>
      <c r="F41" s="3">
        <v>18.3</v>
      </c>
      <c r="G41" t="s">
        <v>686</v>
      </c>
      <c r="H41" t="s">
        <v>690</v>
      </c>
      <c r="I41">
        <v>8</v>
      </c>
      <c r="J41" t="s">
        <v>692</v>
      </c>
    </row>
    <row r="42" spans="1:10" x14ac:dyDescent="0.25">
      <c r="A42" s="6" t="s">
        <v>40</v>
      </c>
      <c r="B42" t="s">
        <v>209</v>
      </c>
      <c r="C42" t="s">
        <v>674</v>
      </c>
      <c r="D42" t="s">
        <v>676</v>
      </c>
      <c r="E42" t="s">
        <v>684</v>
      </c>
      <c r="F42" s="3">
        <v>18.5</v>
      </c>
      <c r="G42" t="s">
        <v>686</v>
      </c>
      <c r="H42" t="s">
        <v>690</v>
      </c>
      <c r="I42">
        <v>9</v>
      </c>
      <c r="J42" t="s">
        <v>693</v>
      </c>
    </row>
    <row r="43" spans="1:10" x14ac:dyDescent="0.25">
      <c r="A43" s="6" t="s">
        <v>41</v>
      </c>
      <c r="B43" t="s">
        <v>210</v>
      </c>
      <c r="C43" t="s">
        <v>672</v>
      </c>
      <c r="D43" t="s">
        <v>676</v>
      </c>
      <c r="E43" t="s">
        <v>681</v>
      </c>
      <c r="F43" s="3">
        <v>18.3</v>
      </c>
      <c r="G43" t="s">
        <v>686</v>
      </c>
      <c r="H43" t="s">
        <v>689</v>
      </c>
      <c r="I43">
        <v>2</v>
      </c>
      <c r="J43" t="s">
        <v>693</v>
      </c>
    </row>
    <row r="44" spans="1:10" x14ac:dyDescent="0.25">
      <c r="A44" s="6" t="s">
        <v>42</v>
      </c>
      <c r="B44" t="s">
        <v>211</v>
      </c>
      <c r="C44" t="s">
        <v>671</v>
      </c>
      <c r="D44" t="s">
        <v>678</v>
      </c>
      <c r="E44" t="s">
        <v>682</v>
      </c>
      <c r="F44" s="3">
        <v>16.8</v>
      </c>
      <c r="G44" t="s">
        <v>686</v>
      </c>
      <c r="H44" t="s">
        <v>689</v>
      </c>
      <c r="I44">
        <v>10</v>
      </c>
      <c r="J44" t="s">
        <v>692</v>
      </c>
    </row>
    <row r="45" spans="1:10" x14ac:dyDescent="0.25">
      <c r="A45" s="6" t="s">
        <v>43</v>
      </c>
      <c r="B45" t="s">
        <v>212</v>
      </c>
      <c r="C45" t="s">
        <v>669</v>
      </c>
      <c r="D45" t="s">
        <v>676</v>
      </c>
      <c r="E45" t="s">
        <v>681</v>
      </c>
      <c r="F45" s="3">
        <v>14.9</v>
      </c>
      <c r="G45" t="s">
        <v>686</v>
      </c>
      <c r="H45" t="s">
        <v>688</v>
      </c>
      <c r="I45">
        <v>3</v>
      </c>
      <c r="J45" t="s">
        <v>693</v>
      </c>
    </row>
    <row r="46" spans="1:10" x14ac:dyDescent="0.25">
      <c r="A46" s="6" t="s">
        <v>44</v>
      </c>
      <c r="B46" t="s">
        <v>213</v>
      </c>
      <c r="C46" t="s">
        <v>671</v>
      </c>
      <c r="D46" t="s">
        <v>678</v>
      </c>
      <c r="E46" t="s">
        <v>679</v>
      </c>
      <c r="F46" s="3">
        <v>3.1</v>
      </c>
      <c r="G46" t="s">
        <v>686</v>
      </c>
      <c r="H46" t="s">
        <v>688</v>
      </c>
      <c r="I46">
        <v>8</v>
      </c>
      <c r="J46" t="s">
        <v>693</v>
      </c>
    </row>
    <row r="47" spans="1:10" x14ac:dyDescent="0.25">
      <c r="A47" s="6" t="s">
        <v>45</v>
      </c>
      <c r="B47" t="s">
        <v>214</v>
      </c>
      <c r="C47" t="s">
        <v>672</v>
      </c>
      <c r="D47" t="s">
        <v>677</v>
      </c>
      <c r="E47" t="s">
        <v>680</v>
      </c>
      <c r="F47" s="3">
        <v>9.3000000000000007</v>
      </c>
      <c r="G47" t="s">
        <v>686</v>
      </c>
      <c r="H47" t="s">
        <v>690</v>
      </c>
      <c r="I47">
        <v>8</v>
      </c>
      <c r="J47" t="s">
        <v>693</v>
      </c>
    </row>
    <row r="48" spans="1:10" x14ac:dyDescent="0.25">
      <c r="A48" s="6" t="s">
        <v>46</v>
      </c>
      <c r="B48" t="s">
        <v>215</v>
      </c>
      <c r="C48" t="s">
        <v>671</v>
      </c>
      <c r="D48" t="s">
        <v>676</v>
      </c>
      <c r="E48" t="s">
        <v>682</v>
      </c>
      <c r="F48" s="3">
        <v>6.5</v>
      </c>
      <c r="G48" t="s">
        <v>686</v>
      </c>
      <c r="H48" t="s">
        <v>689</v>
      </c>
      <c r="I48">
        <v>2</v>
      </c>
      <c r="J48" t="s">
        <v>693</v>
      </c>
    </row>
    <row r="49" spans="1:10" x14ac:dyDescent="0.25">
      <c r="A49" s="6" t="s">
        <v>47</v>
      </c>
      <c r="B49" t="s">
        <v>216</v>
      </c>
      <c r="C49" t="s">
        <v>672</v>
      </c>
      <c r="D49" t="s">
        <v>676</v>
      </c>
      <c r="E49" t="s">
        <v>681</v>
      </c>
      <c r="F49" s="3">
        <v>16.5</v>
      </c>
      <c r="G49" t="s">
        <v>686</v>
      </c>
      <c r="H49" t="s">
        <v>689</v>
      </c>
      <c r="I49">
        <v>3</v>
      </c>
      <c r="J49" t="s">
        <v>693</v>
      </c>
    </row>
    <row r="50" spans="1:10" x14ac:dyDescent="0.25">
      <c r="A50" s="6" t="s">
        <v>48</v>
      </c>
      <c r="B50" t="s">
        <v>217</v>
      </c>
      <c r="C50" t="s">
        <v>670</v>
      </c>
      <c r="D50" t="s">
        <v>677</v>
      </c>
      <c r="E50" t="s">
        <v>679</v>
      </c>
      <c r="F50" s="3">
        <v>14.8</v>
      </c>
      <c r="G50" t="s">
        <v>686</v>
      </c>
      <c r="H50" t="s">
        <v>689</v>
      </c>
      <c r="I50">
        <v>2</v>
      </c>
      <c r="J50" t="s">
        <v>693</v>
      </c>
    </row>
    <row r="51" spans="1:10" x14ac:dyDescent="0.25">
      <c r="A51" s="6" t="s">
        <v>9</v>
      </c>
      <c r="B51" t="s">
        <v>218</v>
      </c>
      <c r="C51" t="s">
        <v>675</v>
      </c>
      <c r="D51" t="s">
        <v>677</v>
      </c>
      <c r="E51" t="s">
        <v>679</v>
      </c>
      <c r="F51" s="3">
        <v>13.1</v>
      </c>
      <c r="G51" t="s">
        <v>686</v>
      </c>
      <c r="H51" t="s">
        <v>691</v>
      </c>
      <c r="I51">
        <v>4</v>
      </c>
      <c r="J51" t="s">
        <v>693</v>
      </c>
    </row>
    <row r="52" spans="1:10" x14ac:dyDescent="0.25">
      <c r="A52" s="6" t="s">
        <v>49</v>
      </c>
      <c r="B52" t="s">
        <v>219</v>
      </c>
      <c r="C52" t="s">
        <v>669</v>
      </c>
      <c r="D52" t="s">
        <v>677</v>
      </c>
      <c r="E52" t="s">
        <v>685</v>
      </c>
      <c r="F52" s="3">
        <v>9.9</v>
      </c>
      <c r="G52" t="s">
        <v>686</v>
      </c>
      <c r="H52" t="s">
        <v>690</v>
      </c>
      <c r="I52">
        <v>6</v>
      </c>
      <c r="J52" t="s">
        <v>692</v>
      </c>
    </row>
    <row r="53" spans="1:10" x14ac:dyDescent="0.25">
      <c r="A53" s="6" t="s">
        <v>50</v>
      </c>
      <c r="B53" t="s">
        <v>220</v>
      </c>
      <c r="C53" t="s">
        <v>673</v>
      </c>
      <c r="D53" t="s">
        <v>677</v>
      </c>
      <c r="E53" t="s">
        <v>679</v>
      </c>
      <c r="F53" s="3">
        <v>5.8</v>
      </c>
      <c r="G53" t="s">
        <v>686</v>
      </c>
      <c r="H53" t="s">
        <v>690</v>
      </c>
      <c r="I53">
        <v>8</v>
      </c>
      <c r="J53" t="s">
        <v>693</v>
      </c>
    </row>
    <row r="54" spans="1:10" x14ac:dyDescent="0.25">
      <c r="A54" s="6" t="s">
        <v>51</v>
      </c>
      <c r="B54" t="s">
        <v>221</v>
      </c>
      <c r="C54" t="s">
        <v>671</v>
      </c>
      <c r="D54" t="s">
        <v>677</v>
      </c>
      <c r="E54" t="s">
        <v>680</v>
      </c>
      <c r="F54" s="3">
        <v>19.7</v>
      </c>
      <c r="G54" t="s">
        <v>686</v>
      </c>
      <c r="H54" t="s">
        <v>690</v>
      </c>
      <c r="I54">
        <v>1</v>
      </c>
      <c r="J54" t="s">
        <v>692</v>
      </c>
    </row>
    <row r="55" spans="1:10" x14ac:dyDescent="0.25">
      <c r="A55" s="6" t="s">
        <v>52</v>
      </c>
      <c r="B55" t="s">
        <v>222</v>
      </c>
      <c r="C55" t="s">
        <v>670</v>
      </c>
      <c r="D55" t="s">
        <v>676</v>
      </c>
      <c r="E55" t="s">
        <v>685</v>
      </c>
      <c r="F55" s="3">
        <v>9.4</v>
      </c>
      <c r="G55" t="s">
        <v>686</v>
      </c>
      <c r="H55" t="s">
        <v>690</v>
      </c>
      <c r="I55">
        <v>7</v>
      </c>
      <c r="J55" t="s">
        <v>692</v>
      </c>
    </row>
    <row r="56" spans="1:10" x14ac:dyDescent="0.25">
      <c r="A56" s="6" t="s">
        <v>53</v>
      </c>
      <c r="B56" t="s">
        <v>223</v>
      </c>
      <c r="C56" t="s">
        <v>672</v>
      </c>
      <c r="D56" t="s">
        <v>678</v>
      </c>
      <c r="E56" t="s">
        <v>680</v>
      </c>
      <c r="F56" s="3">
        <v>9.8000000000000007</v>
      </c>
      <c r="G56" t="s">
        <v>686</v>
      </c>
      <c r="H56" t="s">
        <v>690</v>
      </c>
      <c r="I56">
        <v>5</v>
      </c>
      <c r="J56" t="s">
        <v>693</v>
      </c>
    </row>
    <row r="57" spans="1:10" x14ac:dyDescent="0.25">
      <c r="A57" s="6" t="s">
        <v>54</v>
      </c>
      <c r="B57" t="s">
        <v>224</v>
      </c>
      <c r="C57" t="s">
        <v>673</v>
      </c>
      <c r="D57" t="s">
        <v>677</v>
      </c>
      <c r="E57" t="s">
        <v>683</v>
      </c>
      <c r="F57" s="3">
        <v>18.5</v>
      </c>
      <c r="G57" t="s">
        <v>686</v>
      </c>
      <c r="H57" t="s">
        <v>689</v>
      </c>
      <c r="I57">
        <v>9</v>
      </c>
      <c r="J57" t="s">
        <v>692</v>
      </c>
    </row>
    <row r="58" spans="1:10" x14ac:dyDescent="0.25">
      <c r="A58" s="6" t="s">
        <v>27</v>
      </c>
      <c r="B58" t="s">
        <v>225</v>
      </c>
      <c r="C58" t="s">
        <v>672</v>
      </c>
      <c r="D58" t="s">
        <v>676</v>
      </c>
      <c r="E58" t="s">
        <v>684</v>
      </c>
      <c r="F58" s="3">
        <v>7.2</v>
      </c>
      <c r="G58" t="s">
        <v>686</v>
      </c>
      <c r="H58" t="s">
        <v>689</v>
      </c>
      <c r="I58">
        <v>2</v>
      </c>
      <c r="J58" t="s">
        <v>692</v>
      </c>
    </row>
    <row r="59" spans="1:10" x14ac:dyDescent="0.25">
      <c r="A59" s="6" t="s">
        <v>55</v>
      </c>
      <c r="B59" t="s">
        <v>226</v>
      </c>
      <c r="C59" t="s">
        <v>673</v>
      </c>
      <c r="D59" t="s">
        <v>678</v>
      </c>
      <c r="E59" t="s">
        <v>685</v>
      </c>
      <c r="F59" s="3">
        <v>18.8</v>
      </c>
      <c r="G59" t="s">
        <v>686</v>
      </c>
      <c r="H59" t="s">
        <v>690</v>
      </c>
      <c r="I59">
        <v>1</v>
      </c>
      <c r="J59" t="s">
        <v>692</v>
      </c>
    </row>
    <row r="60" spans="1:10" x14ac:dyDescent="0.25">
      <c r="A60" s="6" t="s">
        <v>56</v>
      </c>
      <c r="B60" t="s">
        <v>227</v>
      </c>
      <c r="C60" t="s">
        <v>672</v>
      </c>
      <c r="D60" t="s">
        <v>676</v>
      </c>
      <c r="E60" t="s">
        <v>683</v>
      </c>
      <c r="F60" s="3">
        <v>11.1</v>
      </c>
      <c r="G60" t="s">
        <v>686</v>
      </c>
      <c r="H60" t="s">
        <v>691</v>
      </c>
      <c r="I60">
        <v>2</v>
      </c>
      <c r="J60" t="s">
        <v>692</v>
      </c>
    </row>
    <row r="61" spans="1:10" x14ac:dyDescent="0.25">
      <c r="A61" s="6" t="s">
        <v>57</v>
      </c>
      <c r="B61" t="s">
        <v>228</v>
      </c>
      <c r="C61" t="s">
        <v>671</v>
      </c>
      <c r="D61" t="s">
        <v>676</v>
      </c>
      <c r="E61" t="s">
        <v>682</v>
      </c>
      <c r="F61" s="3">
        <v>17.5</v>
      </c>
      <c r="G61" t="s">
        <v>686</v>
      </c>
      <c r="H61" t="s">
        <v>688</v>
      </c>
      <c r="I61">
        <v>6</v>
      </c>
      <c r="J61" t="s">
        <v>692</v>
      </c>
    </row>
    <row r="62" spans="1:10" x14ac:dyDescent="0.25">
      <c r="A62" s="6" t="s">
        <v>58</v>
      </c>
      <c r="B62" t="s">
        <v>229</v>
      </c>
      <c r="C62" t="s">
        <v>673</v>
      </c>
      <c r="D62" t="s">
        <v>678</v>
      </c>
      <c r="E62" t="s">
        <v>681</v>
      </c>
      <c r="F62" s="3">
        <v>4.5</v>
      </c>
      <c r="G62" t="s">
        <v>686</v>
      </c>
      <c r="H62" t="s">
        <v>689</v>
      </c>
      <c r="I62">
        <v>10</v>
      </c>
      <c r="J62" t="s">
        <v>692</v>
      </c>
    </row>
    <row r="63" spans="1:10" x14ac:dyDescent="0.25">
      <c r="A63" s="6" t="s">
        <v>59</v>
      </c>
      <c r="B63" t="s">
        <v>230</v>
      </c>
      <c r="C63" t="s">
        <v>673</v>
      </c>
      <c r="D63" t="s">
        <v>677</v>
      </c>
      <c r="E63" t="s">
        <v>683</v>
      </c>
      <c r="F63" s="3">
        <v>15</v>
      </c>
      <c r="G63" t="s">
        <v>686</v>
      </c>
      <c r="H63" t="s">
        <v>691</v>
      </c>
      <c r="I63">
        <v>8</v>
      </c>
      <c r="J63" t="s">
        <v>693</v>
      </c>
    </row>
    <row r="64" spans="1:10" x14ac:dyDescent="0.25">
      <c r="A64" s="6" t="s">
        <v>60</v>
      </c>
      <c r="B64" t="s">
        <v>231</v>
      </c>
      <c r="C64" t="s">
        <v>672</v>
      </c>
      <c r="D64" t="s">
        <v>677</v>
      </c>
      <c r="E64" t="s">
        <v>681</v>
      </c>
      <c r="F64" s="3">
        <v>4.3</v>
      </c>
      <c r="G64" t="s">
        <v>686</v>
      </c>
      <c r="H64" t="s">
        <v>690</v>
      </c>
      <c r="I64">
        <v>3</v>
      </c>
      <c r="J64" t="s">
        <v>692</v>
      </c>
    </row>
    <row r="65" spans="1:10" x14ac:dyDescent="0.25">
      <c r="A65" s="6" t="s">
        <v>61</v>
      </c>
      <c r="B65" t="s">
        <v>232</v>
      </c>
      <c r="C65" t="s">
        <v>674</v>
      </c>
      <c r="D65" t="s">
        <v>677</v>
      </c>
      <c r="E65" t="s">
        <v>685</v>
      </c>
      <c r="F65" s="3">
        <v>16</v>
      </c>
      <c r="G65" t="s">
        <v>686</v>
      </c>
      <c r="H65" t="s">
        <v>691</v>
      </c>
      <c r="I65">
        <v>1</v>
      </c>
      <c r="J65" t="s">
        <v>692</v>
      </c>
    </row>
    <row r="66" spans="1:10" x14ac:dyDescent="0.25">
      <c r="A66" s="6" t="s">
        <v>22</v>
      </c>
      <c r="B66" t="s">
        <v>233</v>
      </c>
      <c r="C66" t="s">
        <v>671</v>
      </c>
      <c r="D66" t="s">
        <v>676</v>
      </c>
      <c r="E66" t="s">
        <v>685</v>
      </c>
      <c r="F66" s="3">
        <v>10.7</v>
      </c>
      <c r="G66" t="s">
        <v>686</v>
      </c>
      <c r="H66" t="s">
        <v>688</v>
      </c>
      <c r="I66">
        <v>5</v>
      </c>
      <c r="J66" t="s">
        <v>693</v>
      </c>
    </row>
    <row r="67" spans="1:10" x14ac:dyDescent="0.25">
      <c r="A67" s="6" t="s">
        <v>62</v>
      </c>
      <c r="B67" t="s">
        <v>234</v>
      </c>
      <c r="C67" t="s">
        <v>672</v>
      </c>
      <c r="D67" t="s">
        <v>677</v>
      </c>
      <c r="E67" t="s">
        <v>679</v>
      </c>
      <c r="F67" s="3">
        <v>13.6</v>
      </c>
      <c r="G67" t="s">
        <v>686</v>
      </c>
      <c r="H67" t="s">
        <v>691</v>
      </c>
      <c r="I67">
        <v>3</v>
      </c>
      <c r="J67" t="s">
        <v>692</v>
      </c>
    </row>
    <row r="68" spans="1:10" x14ac:dyDescent="0.25">
      <c r="A68" s="6" t="s">
        <v>57</v>
      </c>
      <c r="B68" t="s">
        <v>235</v>
      </c>
      <c r="C68" t="s">
        <v>675</v>
      </c>
      <c r="D68" t="s">
        <v>677</v>
      </c>
      <c r="E68" t="s">
        <v>683</v>
      </c>
      <c r="F68" s="3">
        <v>19.3</v>
      </c>
      <c r="G68" t="s">
        <v>686</v>
      </c>
      <c r="H68" t="s">
        <v>691</v>
      </c>
      <c r="I68">
        <v>10</v>
      </c>
      <c r="J68" t="s">
        <v>693</v>
      </c>
    </row>
    <row r="69" spans="1:10" x14ac:dyDescent="0.25">
      <c r="A69" s="6" t="s">
        <v>63</v>
      </c>
      <c r="B69" t="s">
        <v>236</v>
      </c>
      <c r="C69" t="s">
        <v>669</v>
      </c>
      <c r="D69" t="s">
        <v>677</v>
      </c>
      <c r="E69" t="s">
        <v>679</v>
      </c>
      <c r="F69" s="3">
        <v>15.6</v>
      </c>
      <c r="G69" t="s">
        <v>686</v>
      </c>
      <c r="H69" t="s">
        <v>688</v>
      </c>
      <c r="I69">
        <v>10</v>
      </c>
      <c r="J69" t="s">
        <v>692</v>
      </c>
    </row>
    <row r="70" spans="1:10" x14ac:dyDescent="0.25">
      <c r="A70" s="6" t="s">
        <v>45</v>
      </c>
      <c r="B70" t="s">
        <v>237</v>
      </c>
      <c r="C70" t="s">
        <v>671</v>
      </c>
      <c r="D70" t="s">
        <v>677</v>
      </c>
      <c r="E70" t="s">
        <v>683</v>
      </c>
      <c r="F70" s="3">
        <v>6.8</v>
      </c>
      <c r="G70" t="s">
        <v>686</v>
      </c>
      <c r="H70" t="s">
        <v>688</v>
      </c>
      <c r="I70">
        <v>8</v>
      </c>
      <c r="J70" t="s">
        <v>693</v>
      </c>
    </row>
    <row r="71" spans="1:10" x14ac:dyDescent="0.25">
      <c r="A71" s="6" t="s">
        <v>64</v>
      </c>
      <c r="B71" t="s">
        <v>238</v>
      </c>
      <c r="C71" t="s">
        <v>672</v>
      </c>
      <c r="D71" t="s">
        <v>678</v>
      </c>
      <c r="E71" t="s">
        <v>680</v>
      </c>
      <c r="F71" s="3">
        <v>13.1</v>
      </c>
      <c r="G71" t="s">
        <v>686</v>
      </c>
      <c r="H71" t="s">
        <v>690</v>
      </c>
      <c r="I71">
        <v>5</v>
      </c>
      <c r="J71" t="s">
        <v>693</v>
      </c>
    </row>
    <row r="72" spans="1:10" x14ac:dyDescent="0.25">
      <c r="A72" s="6" t="s">
        <v>65</v>
      </c>
      <c r="B72" t="s">
        <v>239</v>
      </c>
      <c r="C72" t="s">
        <v>669</v>
      </c>
      <c r="D72" t="s">
        <v>677</v>
      </c>
      <c r="E72" t="s">
        <v>682</v>
      </c>
      <c r="F72" s="3">
        <v>11.5</v>
      </c>
      <c r="G72" t="s">
        <v>686</v>
      </c>
      <c r="H72" t="s">
        <v>690</v>
      </c>
      <c r="I72">
        <v>6</v>
      </c>
      <c r="J72" t="s">
        <v>692</v>
      </c>
    </row>
    <row r="73" spans="1:10" x14ac:dyDescent="0.25">
      <c r="A73" s="6" t="s">
        <v>13</v>
      </c>
      <c r="B73" t="s">
        <v>240</v>
      </c>
      <c r="C73" t="s">
        <v>670</v>
      </c>
      <c r="D73" t="s">
        <v>677</v>
      </c>
      <c r="E73" t="s">
        <v>681</v>
      </c>
      <c r="F73" s="3">
        <v>3.3</v>
      </c>
      <c r="G73" t="s">
        <v>686</v>
      </c>
      <c r="H73" t="s">
        <v>688</v>
      </c>
      <c r="I73">
        <v>6</v>
      </c>
      <c r="J73" t="s">
        <v>693</v>
      </c>
    </row>
    <row r="74" spans="1:10" x14ac:dyDescent="0.25">
      <c r="A74" s="6" t="s">
        <v>66</v>
      </c>
      <c r="B74" t="s">
        <v>241</v>
      </c>
      <c r="C74" t="s">
        <v>674</v>
      </c>
      <c r="D74" t="s">
        <v>678</v>
      </c>
      <c r="E74" t="s">
        <v>684</v>
      </c>
      <c r="F74" s="3">
        <v>6.1</v>
      </c>
      <c r="G74" t="s">
        <v>686</v>
      </c>
      <c r="H74" t="s">
        <v>691</v>
      </c>
      <c r="I74">
        <v>2</v>
      </c>
      <c r="J74" t="s">
        <v>692</v>
      </c>
    </row>
    <row r="75" spans="1:10" x14ac:dyDescent="0.25">
      <c r="A75" s="6" t="s">
        <v>67</v>
      </c>
      <c r="B75" t="s">
        <v>242</v>
      </c>
      <c r="C75" t="s">
        <v>670</v>
      </c>
      <c r="D75" t="s">
        <v>678</v>
      </c>
      <c r="E75" t="s">
        <v>681</v>
      </c>
      <c r="F75" s="3">
        <v>13.5</v>
      </c>
      <c r="G75" t="s">
        <v>686</v>
      </c>
      <c r="H75" t="s">
        <v>691</v>
      </c>
      <c r="I75">
        <v>2</v>
      </c>
      <c r="J75" t="s">
        <v>692</v>
      </c>
    </row>
    <row r="76" spans="1:10" x14ac:dyDescent="0.25">
      <c r="A76" s="6" t="s">
        <v>68</v>
      </c>
      <c r="B76" t="s">
        <v>243</v>
      </c>
      <c r="C76" t="s">
        <v>675</v>
      </c>
      <c r="D76" t="s">
        <v>677</v>
      </c>
      <c r="E76" t="s">
        <v>680</v>
      </c>
      <c r="F76" s="3">
        <v>14.5</v>
      </c>
      <c r="G76" t="s">
        <v>686</v>
      </c>
      <c r="H76" t="s">
        <v>688</v>
      </c>
      <c r="I76">
        <v>6</v>
      </c>
      <c r="J76" t="s">
        <v>693</v>
      </c>
    </row>
    <row r="77" spans="1:10" x14ac:dyDescent="0.25">
      <c r="A77" s="6" t="s">
        <v>58</v>
      </c>
      <c r="B77" t="s">
        <v>244</v>
      </c>
      <c r="C77" t="s">
        <v>672</v>
      </c>
      <c r="D77" t="s">
        <v>678</v>
      </c>
      <c r="E77" t="s">
        <v>679</v>
      </c>
      <c r="F77" s="3">
        <v>16.7</v>
      </c>
      <c r="G77" t="s">
        <v>686</v>
      </c>
      <c r="H77" t="s">
        <v>690</v>
      </c>
      <c r="I77">
        <v>4</v>
      </c>
      <c r="J77" t="s">
        <v>693</v>
      </c>
    </row>
    <row r="78" spans="1:10" x14ac:dyDescent="0.25">
      <c r="A78" s="6" t="s">
        <v>39</v>
      </c>
      <c r="B78" t="s">
        <v>245</v>
      </c>
      <c r="C78" t="s">
        <v>674</v>
      </c>
      <c r="D78" t="s">
        <v>676</v>
      </c>
      <c r="E78" t="s">
        <v>685</v>
      </c>
      <c r="F78" s="3">
        <v>13.7</v>
      </c>
      <c r="G78" t="s">
        <v>686</v>
      </c>
      <c r="H78" t="s">
        <v>689</v>
      </c>
      <c r="I78">
        <v>2</v>
      </c>
      <c r="J78" t="s">
        <v>693</v>
      </c>
    </row>
    <row r="79" spans="1:10" x14ac:dyDescent="0.25">
      <c r="A79" s="6" t="s">
        <v>69</v>
      </c>
      <c r="B79" t="s">
        <v>246</v>
      </c>
      <c r="C79" t="s">
        <v>675</v>
      </c>
      <c r="D79" t="s">
        <v>677</v>
      </c>
      <c r="E79" t="s">
        <v>681</v>
      </c>
      <c r="F79" s="3">
        <v>4.2</v>
      </c>
      <c r="G79" t="s">
        <v>686</v>
      </c>
      <c r="H79" t="s">
        <v>690</v>
      </c>
      <c r="I79">
        <v>7</v>
      </c>
      <c r="J79" t="s">
        <v>692</v>
      </c>
    </row>
    <row r="80" spans="1:10" x14ac:dyDescent="0.25">
      <c r="A80" s="6" t="s">
        <v>70</v>
      </c>
      <c r="B80" t="s">
        <v>247</v>
      </c>
      <c r="C80" t="s">
        <v>669</v>
      </c>
      <c r="D80" t="s">
        <v>677</v>
      </c>
      <c r="E80" t="s">
        <v>679</v>
      </c>
      <c r="F80" s="3">
        <v>19.399999999999999</v>
      </c>
      <c r="G80" t="s">
        <v>686</v>
      </c>
      <c r="H80" t="s">
        <v>691</v>
      </c>
      <c r="I80">
        <v>5</v>
      </c>
      <c r="J80" t="s">
        <v>693</v>
      </c>
    </row>
    <row r="81" spans="1:10" x14ac:dyDescent="0.25">
      <c r="A81" s="6" t="s">
        <v>71</v>
      </c>
      <c r="B81" t="s">
        <v>248</v>
      </c>
      <c r="C81" t="s">
        <v>670</v>
      </c>
      <c r="D81" t="s">
        <v>676</v>
      </c>
      <c r="E81" t="s">
        <v>681</v>
      </c>
      <c r="F81" s="3">
        <v>7.8</v>
      </c>
      <c r="G81" t="s">
        <v>686</v>
      </c>
      <c r="H81" t="s">
        <v>689</v>
      </c>
      <c r="I81">
        <v>7</v>
      </c>
      <c r="J81" t="s">
        <v>693</v>
      </c>
    </row>
    <row r="82" spans="1:10" x14ac:dyDescent="0.25">
      <c r="A82" s="6" t="s">
        <v>72</v>
      </c>
      <c r="B82" t="s">
        <v>249</v>
      </c>
      <c r="C82" t="s">
        <v>669</v>
      </c>
      <c r="D82" t="s">
        <v>678</v>
      </c>
      <c r="E82" t="s">
        <v>679</v>
      </c>
      <c r="F82" s="3">
        <v>19.5</v>
      </c>
      <c r="G82" t="s">
        <v>686</v>
      </c>
      <c r="H82" t="s">
        <v>691</v>
      </c>
      <c r="I82">
        <v>8</v>
      </c>
      <c r="J82" t="s">
        <v>692</v>
      </c>
    </row>
    <row r="83" spans="1:10" x14ac:dyDescent="0.25">
      <c r="A83" s="6" t="s">
        <v>73</v>
      </c>
      <c r="B83" t="s">
        <v>250</v>
      </c>
      <c r="C83" t="s">
        <v>669</v>
      </c>
      <c r="D83" t="s">
        <v>676</v>
      </c>
      <c r="E83" t="s">
        <v>680</v>
      </c>
      <c r="F83" s="3">
        <v>9.8000000000000007</v>
      </c>
      <c r="G83" t="s">
        <v>687</v>
      </c>
      <c r="H83" t="s">
        <v>689</v>
      </c>
      <c r="I83">
        <v>2</v>
      </c>
      <c r="J83" t="s">
        <v>693</v>
      </c>
    </row>
    <row r="84" spans="1:10" x14ac:dyDescent="0.25">
      <c r="A84" s="6" t="s">
        <v>74</v>
      </c>
      <c r="B84" t="s">
        <v>251</v>
      </c>
      <c r="C84" t="s">
        <v>674</v>
      </c>
      <c r="D84" t="s">
        <v>678</v>
      </c>
      <c r="E84" t="s">
        <v>683</v>
      </c>
      <c r="F84" s="3">
        <v>12.2</v>
      </c>
      <c r="G84" t="s">
        <v>686</v>
      </c>
      <c r="H84" t="s">
        <v>688</v>
      </c>
      <c r="I84">
        <v>8</v>
      </c>
      <c r="J84" t="s">
        <v>692</v>
      </c>
    </row>
    <row r="85" spans="1:10" x14ac:dyDescent="0.25">
      <c r="A85" s="6" t="s">
        <v>75</v>
      </c>
      <c r="B85" t="s">
        <v>252</v>
      </c>
      <c r="C85" t="s">
        <v>673</v>
      </c>
      <c r="D85" t="s">
        <v>676</v>
      </c>
      <c r="E85" t="s">
        <v>680</v>
      </c>
      <c r="F85" s="3">
        <v>13.1</v>
      </c>
      <c r="G85" t="s">
        <v>686</v>
      </c>
      <c r="H85" t="s">
        <v>688</v>
      </c>
      <c r="I85">
        <v>2</v>
      </c>
      <c r="J85" t="s">
        <v>692</v>
      </c>
    </row>
    <row r="86" spans="1:10" x14ac:dyDescent="0.25">
      <c r="A86" s="6" t="s">
        <v>76</v>
      </c>
      <c r="B86" t="s">
        <v>253</v>
      </c>
      <c r="C86" t="s">
        <v>671</v>
      </c>
      <c r="D86" t="s">
        <v>678</v>
      </c>
      <c r="E86" t="s">
        <v>683</v>
      </c>
      <c r="F86" s="3">
        <v>12</v>
      </c>
      <c r="G86" t="s">
        <v>686</v>
      </c>
      <c r="H86" t="s">
        <v>689</v>
      </c>
      <c r="I86">
        <v>2</v>
      </c>
      <c r="J86" t="s">
        <v>693</v>
      </c>
    </row>
    <row r="87" spans="1:10" x14ac:dyDescent="0.25">
      <c r="A87" s="6" t="s">
        <v>77</v>
      </c>
      <c r="B87" t="s">
        <v>254</v>
      </c>
      <c r="C87" t="s">
        <v>674</v>
      </c>
      <c r="D87" t="s">
        <v>677</v>
      </c>
      <c r="E87" t="s">
        <v>683</v>
      </c>
      <c r="F87" s="3">
        <v>12.8</v>
      </c>
      <c r="G87" t="s">
        <v>687</v>
      </c>
      <c r="H87" t="s">
        <v>688</v>
      </c>
      <c r="I87">
        <v>2</v>
      </c>
      <c r="J87" t="s">
        <v>692</v>
      </c>
    </row>
    <row r="88" spans="1:10" x14ac:dyDescent="0.25">
      <c r="A88" s="6" t="s">
        <v>78</v>
      </c>
      <c r="B88" t="s">
        <v>255</v>
      </c>
      <c r="C88" t="s">
        <v>674</v>
      </c>
      <c r="D88" t="s">
        <v>676</v>
      </c>
      <c r="E88" t="s">
        <v>682</v>
      </c>
      <c r="F88" s="3">
        <v>6.5</v>
      </c>
      <c r="G88" t="s">
        <v>686</v>
      </c>
      <c r="H88" t="s">
        <v>691</v>
      </c>
      <c r="I88">
        <v>1</v>
      </c>
      <c r="J88" t="s">
        <v>693</v>
      </c>
    </row>
    <row r="89" spans="1:10" x14ac:dyDescent="0.25">
      <c r="A89" s="6" t="s">
        <v>79</v>
      </c>
      <c r="B89" t="s">
        <v>256</v>
      </c>
      <c r="C89" t="s">
        <v>669</v>
      </c>
      <c r="D89" t="s">
        <v>678</v>
      </c>
      <c r="E89" t="s">
        <v>684</v>
      </c>
      <c r="F89" s="3">
        <v>5.9</v>
      </c>
      <c r="G89" t="s">
        <v>686</v>
      </c>
      <c r="H89" t="s">
        <v>688</v>
      </c>
      <c r="I89">
        <v>6</v>
      </c>
      <c r="J89" t="s">
        <v>692</v>
      </c>
    </row>
    <row r="90" spans="1:10" x14ac:dyDescent="0.25">
      <c r="A90" s="6" t="s">
        <v>33</v>
      </c>
      <c r="B90" t="s">
        <v>257</v>
      </c>
      <c r="C90" t="s">
        <v>670</v>
      </c>
      <c r="D90" t="s">
        <v>677</v>
      </c>
      <c r="E90" t="s">
        <v>683</v>
      </c>
      <c r="F90" s="3">
        <v>10.6</v>
      </c>
      <c r="G90" t="s">
        <v>686</v>
      </c>
      <c r="H90" t="s">
        <v>691</v>
      </c>
      <c r="I90">
        <v>1</v>
      </c>
      <c r="J90" t="s">
        <v>693</v>
      </c>
    </row>
    <row r="91" spans="1:10" x14ac:dyDescent="0.25">
      <c r="A91" s="6" t="s">
        <v>80</v>
      </c>
      <c r="B91" t="s">
        <v>258</v>
      </c>
      <c r="C91" t="s">
        <v>669</v>
      </c>
      <c r="D91" t="s">
        <v>677</v>
      </c>
      <c r="E91" t="s">
        <v>679</v>
      </c>
      <c r="F91" s="3">
        <v>11.3</v>
      </c>
      <c r="G91" t="s">
        <v>687</v>
      </c>
      <c r="H91" t="s">
        <v>688</v>
      </c>
      <c r="I91">
        <v>7</v>
      </c>
      <c r="J91" t="s">
        <v>692</v>
      </c>
    </row>
    <row r="92" spans="1:10" x14ac:dyDescent="0.25">
      <c r="A92" s="6" t="s">
        <v>81</v>
      </c>
      <c r="B92" t="s">
        <v>259</v>
      </c>
      <c r="C92" t="s">
        <v>670</v>
      </c>
      <c r="D92" t="s">
        <v>678</v>
      </c>
      <c r="E92" t="s">
        <v>684</v>
      </c>
      <c r="F92" s="3">
        <v>13.7</v>
      </c>
      <c r="G92" t="s">
        <v>686</v>
      </c>
      <c r="H92" t="s">
        <v>688</v>
      </c>
      <c r="I92">
        <v>9</v>
      </c>
      <c r="J92" t="s">
        <v>693</v>
      </c>
    </row>
    <row r="93" spans="1:10" x14ac:dyDescent="0.25">
      <c r="A93" s="6" t="s">
        <v>82</v>
      </c>
      <c r="B93" t="s">
        <v>260</v>
      </c>
      <c r="C93" t="s">
        <v>670</v>
      </c>
      <c r="D93" t="s">
        <v>676</v>
      </c>
      <c r="E93" t="s">
        <v>679</v>
      </c>
      <c r="F93" s="3">
        <v>15.5</v>
      </c>
      <c r="G93" t="s">
        <v>686</v>
      </c>
      <c r="H93" t="s">
        <v>688</v>
      </c>
      <c r="I93">
        <v>9</v>
      </c>
      <c r="J93" t="s">
        <v>692</v>
      </c>
    </row>
    <row r="94" spans="1:10" x14ac:dyDescent="0.25">
      <c r="A94" s="6" t="s">
        <v>17</v>
      </c>
      <c r="B94" t="s">
        <v>261</v>
      </c>
      <c r="C94" t="s">
        <v>669</v>
      </c>
      <c r="D94" t="s">
        <v>676</v>
      </c>
      <c r="E94" t="s">
        <v>685</v>
      </c>
      <c r="F94" s="3">
        <v>14.9</v>
      </c>
      <c r="G94" t="s">
        <v>686</v>
      </c>
      <c r="H94" t="s">
        <v>691</v>
      </c>
      <c r="I94">
        <v>2</v>
      </c>
      <c r="J94" t="s">
        <v>693</v>
      </c>
    </row>
    <row r="95" spans="1:10" x14ac:dyDescent="0.25">
      <c r="A95" s="6" t="s">
        <v>83</v>
      </c>
      <c r="B95" t="s">
        <v>262</v>
      </c>
      <c r="C95" t="s">
        <v>672</v>
      </c>
      <c r="D95" t="s">
        <v>677</v>
      </c>
      <c r="E95" t="s">
        <v>683</v>
      </c>
      <c r="F95" s="3">
        <v>15.1</v>
      </c>
      <c r="G95" t="s">
        <v>686</v>
      </c>
      <c r="H95" t="s">
        <v>690</v>
      </c>
      <c r="I95">
        <v>10</v>
      </c>
      <c r="J95" t="s">
        <v>693</v>
      </c>
    </row>
    <row r="96" spans="1:10" x14ac:dyDescent="0.25">
      <c r="A96" s="6" t="s">
        <v>77</v>
      </c>
      <c r="B96" t="s">
        <v>263</v>
      </c>
      <c r="C96" t="s">
        <v>670</v>
      </c>
      <c r="D96" t="s">
        <v>678</v>
      </c>
      <c r="E96" t="s">
        <v>685</v>
      </c>
      <c r="F96" s="3">
        <v>17.3</v>
      </c>
      <c r="G96" t="s">
        <v>686</v>
      </c>
      <c r="H96" t="s">
        <v>690</v>
      </c>
      <c r="I96">
        <v>3</v>
      </c>
      <c r="J96" t="s">
        <v>692</v>
      </c>
    </row>
    <row r="97" spans="1:10" x14ac:dyDescent="0.25">
      <c r="A97" s="6" t="s">
        <v>84</v>
      </c>
      <c r="B97" t="s">
        <v>264</v>
      </c>
      <c r="C97" t="s">
        <v>673</v>
      </c>
      <c r="D97" t="s">
        <v>676</v>
      </c>
      <c r="E97" t="s">
        <v>682</v>
      </c>
      <c r="F97" s="3">
        <v>3.7</v>
      </c>
      <c r="G97" t="s">
        <v>686</v>
      </c>
      <c r="H97" t="s">
        <v>691</v>
      </c>
      <c r="I97">
        <v>10</v>
      </c>
      <c r="J97" t="s">
        <v>693</v>
      </c>
    </row>
    <row r="98" spans="1:10" x14ac:dyDescent="0.25">
      <c r="A98" s="6" t="s">
        <v>20</v>
      </c>
      <c r="B98" t="s">
        <v>265</v>
      </c>
      <c r="C98" t="s">
        <v>670</v>
      </c>
      <c r="D98" t="s">
        <v>678</v>
      </c>
      <c r="E98" t="s">
        <v>685</v>
      </c>
      <c r="F98" s="3">
        <v>13.6</v>
      </c>
      <c r="G98" t="s">
        <v>686</v>
      </c>
      <c r="H98" t="s">
        <v>689</v>
      </c>
      <c r="I98">
        <v>2</v>
      </c>
      <c r="J98" t="s">
        <v>692</v>
      </c>
    </row>
    <row r="99" spans="1:10" x14ac:dyDescent="0.25">
      <c r="A99" s="6" t="s">
        <v>33</v>
      </c>
      <c r="B99" t="s">
        <v>266</v>
      </c>
      <c r="C99" t="s">
        <v>675</v>
      </c>
      <c r="D99" t="s">
        <v>676</v>
      </c>
      <c r="E99" t="s">
        <v>679</v>
      </c>
      <c r="F99" s="3">
        <v>17</v>
      </c>
      <c r="G99" t="s">
        <v>686</v>
      </c>
      <c r="H99" t="s">
        <v>690</v>
      </c>
      <c r="I99">
        <v>1</v>
      </c>
      <c r="J99" t="s">
        <v>692</v>
      </c>
    </row>
    <row r="100" spans="1:10" x14ac:dyDescent="0.25">
      <c r="A100" s="6" t="s">
        <v>58</v>
      </c>
      <c r="B100" t="s">
        <v>267</v>
      </c>
      <c r="C100" t="s">
        <v>674</v>
      </c>
      <c r="D100" t="s">
        <v>677</v>
      </c>
      <c r="E100" t="s">
        <v>680</v>
      </c>
      <c r="F100" s="3">
        <v>4.5</v>
      </c>
      <c r="G100" t="s">
        <v>686</v>
      </c>
      <c r="H100" t="s">
        <v>690</v>
      </c>
      <c r="I100">
        <v>3</v>
      </c>
      <c r="J100" t="s">
        <v>693</v>
      </c>
    </row>
    <row r="101" spans="1:10" x14ac:dyDescent="0.25">
      <c r="A101" s="6" t="s">
        <v>85</v>
      </c>
      <c r="B101" t="s">
        <v>268</v>
      </c>
      <c r="C101" t="s">
        <v>670</v>
      </c>
      <c r="D101" t="s">
        <v>676</v>
      </c>
      <c r="E101" t="s">
        <v>682</v>
      </c>
      <c r="F101" s="3">
        <v>6.9</v>
      </c>
      <c r="G101" t="s">
        <v>686</v>
      </c>
      <c r="H101" t="s">
        <v>689</v>
      </c>
      <c r="I101">
        <v>6</v>
      </c>
      <c r="J101" t="s">
        <v>692</v>
      </c>
    </row>
    <row r="102" spans="1:10" x14ac:dyDescent="0.25">
      <c r="A102" s="6" t="s">
        <v>86</v>
      </c>
      <c r="B102" t="s">
        <v>269</v>
      </c>
      <c r="C102" t="s">
        <v>672</v>
      </c>
      <c r="D102" t="s">
        <v>678</v>
      </c>
      <c r="E102" t="s">
        <v>682</v>
      </c>
      <c r="F102" s="3">
        <v>8.6</v>
      </c>
      <c r="G102" t="s">
        <v>687</v>
      </c>
      <c r="H102" t="s">
        <v>689</v>
      </c>
      <c r="I102">
        <v>1</v>
      </c>
      <c r="J102" t="s">
        <v>693</v>
      </c>
    </row>
    <row r="103" spans="1:10" x14ac:dyDescent="0.25">
      <c r="A103" s="6" t="s">
        <v>53</v>
      </c>
      <c r="B103" t="s">
        <v>270</v>
      </c>
      <c r="C103" t="s">
        <v>671</v>
      </c>
      <c r="D103" t="s">
        <v>677</v>
      </c>
      <c r="E103" t="s">
        <v>681</v>
      </c>
      <c r="F103" s="3">
        <v>4.4000000000000004</v>
      </c>
      <c r="G103" t="s">
        <v>686</v>
      </c>
      <c r="H103" t="s">
        <v>689</v>
      </c>
      <c r="I103">
        <v>1</v>
      </c>
      <c r="J103" t="s">
        <v>692</v>
      </c>
    </row>
    <row r="104" spans="1:10" x14ac:dyDescent="0.25">
      <c r="A104" s="6" t="s">
        <v>73</v>
      </c>
      <c r="B104" t="s">
        <v>271</v>
      </c>
      <c r="C104" t="s">
        <v>671</v>
      </c>
      <c r="D104" t="s">
        <v>678</v>
      </c>
      <c r="E104" t="s">
        <v>683</v>
      </c>
      <c r="F104" s="3">
        <v>10.8</v>
      </c>
      <c r="G104" t="s">
        <v>686</v>
      </c>
      <c r="H104" t="s">
        <v>691</v>
      </c>
      <c r="I104">
        <v>7</v>
      </c>
      <c r="J104" t="s">
        <v>692</v>
      </c>
    </row>
    <row r="105" spans="1:10" x14ac:dyDescent="0.25">
      <c r="A105" s="6" t="s">
        <v>87</v>
      </c>
      <c r="B105" t="s">
        <v>272</v>
      </c>
      <c r="C105" t="s">
        <v>675</v>
      </c>
      <c r="D105" t="s">
        <v>677</v>
      </c>
      <c r="E105" t="s">
        <v>682</v>
      </c>
      <c r="F105" s="3">
        <v>15.7</v>
      </c>
      <c r="G105" t="s">
        <v>686</v>
      </c>
      <c r="H105" t="s">
        <v>688</v>
      </c>
      <c r="I105">
        <v>10</v>
      </c>
      <c r="J105" t="s">
        <v>693</v>
      </c>
    </row>
    <row r="106" spans="1:10" x14ac:dyDescent="0.25">
      <c r="A106" s="6" t="s">
        <v>88</v>
      </c>
      <c r="B106" t="s">
        <v>273</v>
      </c>
      <c r="C106" t="s">
        <v>672</v>
      </c>
      <c r="D106" t="s">
        <v>678</v>
      </c>
      <c r="E106" t="s">
        <v>684</v>
      </c>
      <c r="F106" s="3">
        <v>4.2</v>
      </c>
      <c r="G106" t="s">
        <v>686</v>
      </c>
      <c r="H106" t="s">
        <v>689</v>
      </c>
      <c r="I106">
        <v>7</v>
      </c>
      <c r="J106" t="s">
        <v>692</v>
      </c>
    </row>
    <row r="107" spans="1:10" x14ac:dyDescent="0.25">
      <c r="A107" s="6" t="s">
        <v>12</v>
      </c>
      <c r="B107" t="s">
        <v>274</v>
      </c>
      <c r="C107" t="s">
        <v>674</v>
      </c>
      <c r="D107" t="s">
        <v>677</v>
      </c>
      <c r="E107" t="s">
        <v>685</v>
      </c>
      <c r="F107" s="3">
        <v>17.8</v>
      </c>
      <c r="G107" t="s">
        <v>686</v>
      </c>
      <c r="H107" t="s">
        <v>691</v>
      </c>
      <c r="I107">
        <v>7</v>
      </c>
      <c r="J107" t="s">
        <v>693</v>
      </c>
    </row>
    <row r="108" spans="1:10" x14ac:dyDescent="0.25">
      <c r="A108" s="6" t="s">
        <v>46</v>
      </c>
      <c r="B108" t="s">
        <v>275</v>
      </c>
      <c r="C108" t="s">
        <v>669</v>
      </c>
      <c r="D108" t="s">
        <v>676</v>
      </c>
      <c r="E108" t="s">
        <v>685</v>
      </c>
      <c r="F108" s="3">
        <v>3.1</v>
      </c>
      <c r="G108" t="s">
        <v>686</v>
      </c>
      <c r="H108" t="s">
        <v>690</v>
      </c>
      <c r="I108">
        <v>7</v>
      </c>
      <c r="J108" t="s">
        <v>693</v>
      </c>
    </row>
    <row r="109" spans="1:10" x14ac:dyDescent="0.25">
      <c r="A109" s="6" t="s">
        <v>89</v>
      </c>
      <c r="B109" t="s">
        <v>276</v>
      </c>
      <c r="C109" t="s">
        <v>675</v>
      </c>
      <c r="D109" t="s">
        <v>678</v>
      </c>
      <c r="E109" t="s">
        <v>684</v>
      </c>
      <c r="F109" s="3">
        <v>5.5</v>
      </c>
      <c r="G109" t="s">
        <v>686</v>
      </c>
      <c r="H109" t="s">
        <v>691</v>
      </c>
      <c r="I109">
        <v>10</v>
      </c>
      <c r="J109" t="s">
        <v>692</v>
      </c>
    </row>
    <row r="110" spans="1:10" x14ac:dyDescent="0.25">
      <c r="A110" s="6" t="s">
        <v>90</v>
      </c>
      <c r="B110" t="s">
        <v>277</v>
      </c>
      <c r="C110" t="s">
        <v>675</v>
      </c>
      <c r="D110" t="s">
        <v>676</v>
      </c>
      <c r="E110" t="s">
        <v>679</v>
      </c>
      <c r="F110" s="3">
        <v>3.8</v>
      </c>
      <c r="G110" t="s">
        <v>687</v>
      </c>
      <c r="H110" t="s">
        <v>691</v>
      </c>
      <c r="I110">
        <v>5</v>
      </c>
      <c r="J110" t="s">
        <v>693</v>
      </c>
    </row>
    <row r="111" spans="1:10" x14ac:dyDescent="0.25">
      <c r="A111" s="6" t="s">
        <v>81</v>
      </c>
      <c r="B111" t="s">
        <v>278</v>
      </c>
      <c r="C111" t="s">
        <v>669</v>
      </c>
      <c r="D111" t="s">
        <v>678</v>
      </c>
      <c r="E111" t="s">
        <v>683</v>
      </c>
      <c r="F111" s="3">
        <v>15.5</v>
      </c>
      <c r="G111" t="s">
        <v>686</v>
      </c>
      <c r="H111" t="s">
        <v>690</v>
      </c>
      <c r="I111">
        <v>9</v>
      </c>
      <c r="J111" t="s">
        <v>692</v>
      </c>
    </row>
    <row r="112" spans="1:10" x14ac:dyDescent="0.25">
      <c r="A112" s="6" t="s">
        <v>40</v>
      </c>
      <c r="B112" t="s">
        <v>279</v>
      </c>
      <c r="C112" t="s">
        <v>673</v>
      </c>
      <c r="D112" t="s">
        <v>677</v>
      </c>
      <c r="E112" t="s">
        <v>682</v>
      </c>
      <c r="F112" s="3">
        <v>9</v>
      </c>
      <c r="G112" t="s">
        <v>686</v>
      </c>
      <c r="H112" t="s">
        <v>690</v>
      </c>
      <c r="I112">
        <v>8</v>
      </c>
      <c r="J112" t="s">
        <v>693</v>
      </c>
    </row>
    <row r="113" spans="1:10" x14ac:dyDescent="0.25">
      <c r="A113" s="6" t="s">
        <v>74</v>
      </c>
      <c r="B113" t="s">
        <v>280</v>
      </c>
      <c r="C113" t="s">
        <v>670</v>
      </c>
      <c r="D113" t="s">
        <v>676</v>
      </c>
      <c r="E113" t="s">
        <v>683</v>
      </c>
      <c r="F113" s="3">
        <v>7.9</v>
      </c>
      <c r="G113" t="s">
        <v>686</v>
      </c>
      <c r="H113" t="s">
        <v>691</v>
      </c>
      <c r="I113">
        <v>2</v>
      </c>
      <c r="J113" t="s">
        <v>693</v>
      </c>
    </row>
    <row r="114" spans="1:10" x14ac:dyDescent="0.25">
      <c r="A114" s="6" t="s">
        <v>22</v>
      </c>
      <c r="B114" t="s">
        <v>281</v>
      </c>
      <c r="C114" t="s">
        <v>670</v>
      </c>
      <c r="D114" t="s">
        <v>678</v>
      </c>
      <c r="E114" t="s">
        <v>683</v>
      </c>
      <c r="F114" s="3">
        <v>10.4</v>
      </c>
      <c r="G114" t="s">
        <v>686</v>
      </c>
      <c r="H114" t="s">
        <v>688</v>
      </c>
      <c r="I114">
        <v>10</v>
      </c>
      <c r="J114" t="s">
        <v>693</v>
      </c>
    </row>
    <row r="115" spans="1:10" x14ac:dyDescent="0.25">
      <c r="A115" s="6" t="s">
        <v>77</v>
      </c>
      <c r="B115" t="s">
        <v>282</v>
      </c>
      <c r="C115" t="s">
        <v>672</v>
      </c>
      <c r="D115" t="s">
        <v>677</v>
      </c>
      <c r="E115" t="s">
        <v>684</v>
      </c>
      <c r="F115" s="3">
        <v>4.0999999999999996</v>
      </c>
      <c r="G115" t="s">
        <v>686</v>
      </c>
      <c r="H115" t="s">
        <v>691</v>
      </c>
      <c r="I115">
        <v>9</v>
      </c>
      <c r="J115" t="s">
        <v>693</v>
      </c>
    </row>
    <row r="116" spans="1:10" x14ac:dyDescent="0.25">
      <c r="A116" s="6" t="s">
        <v>91</v>
      </c>
      <c r="B116" t="s">
        <v>283</v>
      </c>
      <c r="C116" t="s">
        <v>673</v>
      </c>
      <c r="D116" t="s">
        <v>677</v>
      </c>
      <c r="E116" t="s">
        <v>681</v>
      </c>
      <c r="F116" s="3">
        <v>4.5999999999999996</v>
      </c>
      <c r="G116" t="s">
        <v>686</v>
      </c>
      <c r="H116" t="s">
        <v>689</v>
      </c>
      <c r="I116">
        <v>4</v>
      </c>
      <c r="J116" t="s">
        <v>693</v>
      </c>
    </row>
    <row r="117" spans="1:10" x14ac:dyDescent="0.25">
      <c r="A117" s="6" t="s">
        <v>92</v>
      </c>
      <c r="B117" t="s">
        <v>284</v>
      </c>
      <c r="C117" t="s">
        <v>670</v>
      </c>
      <c r="D117" t="s">
        <v>678</v>
      </c>
      <c r="E117" t="s">
        <v>679</v>
      </c>
      <c r="F117" s="3">
        <v>10</v>
      </c>
      <c r="G117" t="s">
        <v>686</v>
      </c>
      <c r="H117" t="s">
        <v>690</v>
      </c>
      <c r="I117">
        <v>4</v>
      </c>
      <c r="J117" t="s">
        <v>693</v>
      </c>
    </row>
    <row r="118" spans="1:10" x14ac:dyDescent="0.25">
      <c r="A118" s="6" t="s">
        <v>93</v>
      </c>
      <c r="B118" t="s">
        <v>285</v>
      </c>
      <c r="C118" t="s">
        <v>670</v>
      </c>
      <c r="D118" t="s">
        <v>677</v>
      </c>
      <c r="E118" t="s">
        <v>685</v>
      </c>
      <c r="F118" s="3">
        <v>8</v>
      </c>
      <c r="G118" t="s">
        <v>686</v>
      </c>
      <c r="H118" t="s">
        <v>688</v>
      </c>
      <c r="I118">
        <v>7</v>
      </c>
      <c r="J118" t="s">
        <v>693</v>
      </c>
    </row>
    <row r="119" spans="1:10" x14ac:dyDescent="0.25">
      <c r="A119" s="6" t="s">
        <v>94</v>
      </c>
      <c r="B119" t="s">
        <v>286</v>
      </c>
      <c r="C119" t="s">
        <v>670</v>
      </c>
      <c r="D119" t="s">
        <v>677</v>
      </c>
      <c r="E119" t="s">
        <v>681</v>
      </c>
      <c r="F119" s="3">
        <v>18.3</v>
      </c>
      <c r="G119" t="s">
        <v>686</v>
      </c>
      <c r="H119" t="s">
        <v>691</v>
      </c>
      <c r="I119">
        <v>1</v>
      </c>
      <c r="J119" t="s">
        <v>693</v>
      </c>
    </row>
    <row r="120" spans="1:10" x14ac:dyDescent="0.25">
      <c r="A120" s="6" t="s">
        <v>95</v>
      </c>
      <c r="B120" t="s">
        <v>287</v>
      </c>
      <c r="C120" t="s">
        <v>673</v>
      </c>
      <c r="D120" t="s">
        <v>676</v>
      </c>
      <c r="E120" t="s">
        <v>682</v>
      </c>
      <c r="F120" s="3">
        <v>10.8</v>
      </c>
      <c r="G120" t="s">
        <v>686</v>
      </c>
      <c r="H120" t="s">
        <v>691</v>
      </c>
      <c r="I120">
        <v>8</v>
      </c>
      <c r="J120" t="s">
        <v>692</v>
      </c>
    </row>
    <row r="121" spans="1:10" x14ac:dyDescent="0.25">
      <c r="A121" s="6" t="s">
        <v>13</v>
      </c>
      <c r="B121" t="s">
        <v>288</v>
      </c>
      <c r="C121" t="s">
        <v>675</v>
      </c>
      <c r="D121" t="s">
        <v>678</v>
      </c>
      <c r="E121" t="s">
        <v>681</v>
      </c>
      <c r="F121" s="3">
        <v>12.5</v>
      </c>
      <c r="G121" t="s">
        <v>686</v>
      </c>
      <c r="H121" t="s">
        <v>688</v>
      </c>
      <c r="I121">
        <v>3</v>
      </c>
      <c r="J121" t="s">
        <v>692</v>
      </c>
    </row>
    <row r="122" spans="1:10" x14ac:dyDescent="0.25">
      <c r="A122" s="6" t="s">
        <v>96</v>
      </c>
      <c r="B122" t="s">
        <v>289</v>
      </c>
      <c r="C122" t="s">
        <v>672</v>
      </c>
      <c r="D122" t="s">
        <v>676</v>
      </c>
      <c r="E122" t="s">
        <v>684</v>
      </c>
      <c r="F122" s="3">
        <v>15.8</v>
      </c>
      <c r="G122" t="s">
        <v>686</v>
      </c>
      <c r="H122" t="s">
        <v>688</v>
      </c>
      <c r="I122">
        <v>2</v>
      </c>
      <c r="J122" t="s">
        <v>692</v>
      </c>
    </row>
    <row r="123" spans="1:10" x14ac:dyDescent="0.25">
      <c r="A123" s="6" t="s">
        <v>97</v>
      </c>
      <c r="B123" t="s">
        <v>290</v>
      </c>
      <c r="C123" t="s">
        <v>673</v>
      </c>
      <c r="D123" t="s">
        <v>677</v>
      </c>
      <c r="E123" t="s">
        <v>680</v>
      </c>
      <c r="F123" s="3">
        <v>15.3</v>
      </c>
      <c r="G123" t="s">
        <v>686</v>
      </c>
      <c r="H123" t="s">
        <v>691</v>
      </c>
      <c r="I123">
        <v>6</v>
      </c>
      <c r="J123" t="s">
        <v>693</v>
      </c>
    </row>
    <row r="124" spans="1:10" x14ac:dyDescent="0.25">
      <c r="A124" s="6" t="s">
        <v>98</v>
      </c>
      <c r="B124" t="s">
        <v>291</v>
      </c>
      <c r="C124" t="s">
        <v>675</v>
      </c>
      <c r="D124" t="s">
        <v>677</v>
      </c>
      <c r="E124" t="s">
        <v>679</v>
      </c>
      <c r="F124" s="3">
        <v>5</v>
      </c>
      <c r="G124" t="s">
        <v>686</v>
      </c>
      <c r="H124" t="s">
        <v>688</v>
      </c>
      <c r="I124">
        <v>3</v>
      </c>
      <c r="J124" t="s">
        <v>692</v>
      </c>
    </row>
    <row r="125" spans="1:10" x14ac:dyDescent="0.25">
      <c r="A125" s="6" t="s">
        <v>99</v>
      </c>
      <c r="B125" t="s">
        <v>292</v>
      </c>
      <c r="C125" t="s">
        <v>675</v>
      </c>
      <c r="D125" t="s">
        <v>676</v>
      </c>
      <c r="E125" t="s">
        <v>679</v>
      </c>
      <c r="F125" s="3">
        <v>19.7</v>
      </c>
      <c r="G125" t="s">
        <v>686</v>
      </c>
      <c r="H125" t="s">
        <v>688</v>
      </c>
      <c r="I125">
        <v>6</v>
      </c>
      <c r="J125" t="s">
        <v>692</v>
      </c>
    </row>
    <row r="126" spans="1:10" x14ac:dyDescent="0.25">
      <c r="A126" s="6" t="s">
        <v>100</v>
      </c>
      <c r="B126" t="s">
        <v>293</v>
      </c>
      <c r="C126" t="s">
        <v>671</v>
      </c>
      <c r="D126" t="s">
        <v>677</v>
      </c>
      <c r="E126" t="s">
        <v>683</v>
      </c>
      <c r="F126" s="3">
        <v>4.3</v>
      </c>
      <c r="G126" t="s">
        <v>686</v>
      </c>
      <c r="H126" t="s">
        <v>689</v>
      </c>
      <c r="I126">
        <v>3</v>
      </c>
      <c r="J126" t="s">
        <v>693</v>
      </c>
    </row>
    <row r="127" spans="1:10" x14ac:dyDescent="0.25">
      <c r="A127" s="6" t="s">
        <v>101</v>
      </c>
      <c r="B127" t="s">
        <v>294</v>
      </c>
      <c r="C127" t="s">
        <v>673</v>
      </c>
      <c r="D127" t="s">
        <v>678</v>
      </c>
      <c r="E127" t="s">
        <v>680</v>
      </c>
      <c r="F127" s="3">
        <v>17</v>
      </c>
      <c r="G127" t="s">
        <v>686</v>
      </c>
      <c r="H127" t="s">
        <v>690</v>
      </c>
      <c r="I127">
        <v>10</v>
      </c>
      <c r="J127" t="s">
        <v>692</v>
      </c>
    </row>
    <row r="128" spans="1:10" x14ac:dyDescent="0.25">
      <c r="A128" s="6" t="s">
        <v>34</v>
      </c>
      <c r="B128" t="s">
        <v>295</v>
      </c>
      <c r="C128" t="s">
        <v>672</v>
      </c>
      <c r="D128" t="s">
        <v>676</v>
      </c>
      <c r="E128" t="s">
        <v>679</v>
      </c>
      <c r="F128" s="3">
        <v>9.1999999999999993</v>
      </c>
      <c r="G128" t="s">
        <v>686</v>
      </c>
      <c r="H128" t="s">
        <v>690</v>
      </c>
      <c r="I128">
        <v>1</v>
      </c>
      <c r="J128" t="s">
        <v>692</v>
      </c>
    </row>
    <row r="129" spans="1:10" x14ac:dyDescent="0.25">
      <c r="A129" s="6" t="s">
        <v>17</v>
      </c>
      <c r="B129" t="s">
        <v>296</v>
      </c>
      <c r="C129" t="s">
        <v>675</v>
      </c>
      <c r="D129" t="s">
        <v>676</v>
      </c>
      <c r="E129" t="s">
        <v>680</v>
      </c>
      <c r="F129" s="3">
        <v>11.4</v>
      </c>
      <c r="G129" t="s">
        <v>686</v>
      </c>
      <c r="H129" t="s">
        <v>691</v>
      </c>
      <c r="I129">
        <v>4</v>
      </c>
      <c r="J129" t="s">
        <v>692</v>
      </c>
    </row>
    <row r="130" spans="1:10" x14ac:dyDescent="0.25">
      <c r="A130" s="6" t="s">
        <v>102</v>
      </c>
      <c r="B130" t="s">
        <v>297</v>
      </c>
      <c r="C130" t="s">
        <v>671</v>
      </c>
      <c r="D130" t="s">
        <v>678</v>
      </c>
      <c r="E130" t="s">
        <v>679</v>
      </c>
      <c r="F130" s="3">
        <v>16.100000000000001</v>
      </c>
      <c r="G130" t="s">
        <v>686</v>
      </c>
      <c r="H130" t="s">
        <v>690</v>
      </c>
      <c r="I130">
        <v>7</v>
      </c>
      <c r="J130" t="s">
        <v>693</v>
      </c>
    </row>
    <row r="131" spans="1:10" x14ac:dyDescent="0.25">
      <c r="A131" s="6" t="s">
        <v>103</v>
      </c>
      <c r="B131" t="s">
        <v>298</v>
      </c>
      <c r="C131" t="s">
        <v>670</v>
      </c>
      <c r="D131" t="s">
        <v>677</v>
      </c>
      <c r="E131" t="s">
        <v>680</v>
      </c>
      <c r="F131" s="3">
        <v>14.4</v>
      </c>
      <c r="G131" t="s">
        <v>686</v>
      </c>
      <c r="H131" t="s">
        <v>688</v>
      </c>
      <c r="I131">
        <v>6</v>
      </c>
      <c r="J131" t="s">
        <v>693</v>
      </c>
    </row>
    <row r="132" spans="1:10" x14ac:dyDescent="0.25">
      <c r="A132" s="6" t="s">
        <v>36</v>
      </c>
      <c r="B132" t="s">
        <v>299</v>
      </c>
      <c r="C132" t="s">
        <v>672</v>
      </c>
      <c r="D132" t="s">
        <v>676</v>
      </c>
      <c r="E132" t="s">
        <v>681</v>
      </c>
      <c r="F132" s="3">
        <v>5.6</v>
      </c>
      <c r="G132" t="s">
        <v>686</v>
      </c>
      <c r="H132" t="s">
        <v>688</v>
      </c>
      <c r="I132">
        <v>7</v>
      </c>
      <c r="J132" t="s">
        <v>692</v>
      </c>
    </row>
    <row r="133" spans="1:10" x14ac:dyDescent="0.25">
      <c r="A133" s="6" t="s">
        <v>102</v>
      </c>
      <c r="B133" t="s">
        <v>300</v>
      </c>
      <c r="C133" t="s">
        <v>669</v>
      </c>
      <c r="D133" t="s">
        <v>676</v>
      </c>
      <c r="E133" t="s">
        <v>680</v>
      </c>
      <c r="F133" s="3">
        <v>14.6</v>
      </c>
      <c r="G133" t="s">
        <v>686</v>
      </c>
      <c r="H133" t="s">
        <v>689</v>
      </c>
      <c r="I133">
        <v>3</v>
      </c>
      <c r="J133" t="s">
        <v>693</v>
      </c>
    </row>
    <row r="134" spans="1:10" x14ac:dyDescent="0.25">
      <c r="A134" s="6" t="s">
        <v>104</v>
      </c>
      <c r="B134" t="s">
        <v>301</v>
      </c>
      <c r="C134" t="s">
        <v>672</v>
      </c>
      <c r="D134" t="s">
        <v>678</v>
      </c>
      <c r="E134" t="s">
        <v>682</v>
      </c>
      <c r="F134" s="3">
        <v>18.5</v>
      </c>
      <c r="G134" t="s">
        <v>686</v>
      </c>
      <c r="H134" t="s">
        <v>691</v>
      </c>
      <c r="I134">
        <v>6</v>
      </c>
      <c r="J134" t="s">
        <v>692</v>
      </c>
    </row>
    <row r="135" spans="1:10" x14ac:dyDescent="0.25">
      <c r="A135" s="6" t="s">
        <v>55</v>
      </c>
      <c r="B135" t="s">
        <v>302</v>
      </c>
      <c r="C135" t="s">
        <v>671</v>
      </c>
      <c r="D135" t="s">
        <v>676</v>
      </c>
      <c r="E135" t="s">
        <v>680</v>
      </c>
      <c r="F135" s="3">
        <v>12.6</v>
      </c>
      <c r="G135" t="s">
        <v>686</v>
      </c>
      <c r="H135" t="s">
        <v>691</v>
      </c>
      <c r="I135">
        <v>9</v>
      </c>
      <c r="J135" t="s">
        <v>692</v>
      </c>
    </row>
    <row r="136" spans="1:10" x14ac:dyDescent="0.25">
      <c r="A136" s="6" t="s">
        <v>33</v>
      </c>
      <c r="B136" t="s">
        <v>303</v>
      </c>
      <c r="C136" t="s">
        <v>671</v>
      </c>
      <c r="D136" t="s">
        <v>676</v>
      </c>
      <c r="E136" t="s">
        <v>681</v>
      </c>
      <c r="F136" s="3">
        <v>8.3000000000000007</v>
      </c>
      <c r="G136" t="s">
        <v>686</v>
      </c>
      <c r="H136" t="s">
        <v>689</v>
      </c>
      <c r="I136">
        <v>2</v>
      </c>
      <c r="J136" t="s">
        <v>692</v>
      </c>
    </row>
    <row r="137" spans="1:10" x14ac:dyDescent="0.25">
      <c r="A137" s="6" t="s">
        <v>69</v>
      </c>
      <c r="B137" t="s">
        <v>304</v>
      </c>
      <c r="C137" t="s">
        <v>672</v>
      </c>
      <c r="D137" t="s">
        <v>677</v>
      </c>
      <c r="E137" t="s">
        <v>683</v>
      </c>
      <c r="F137" s="3">
        <v>19.899999999999999</v>
      </c>
      <c r="G137" t="s">
        <v>686</v>
      </c>
      <c r="H137" t="s">
        <v>691</v>
      </c>
      <c r="I137">
        <v>4</v>
      </c>
      <c r="J137" t="s">
        <v>692</v>
      </c>
    </row>
    <row r="138" spans="1:10" x14ac:dyDescent="0.25">
      <c r="A138" s="6" t="s">
        <v>16</v>
      </c>
      <c r="B138" t="s">
        <v>305</v>
      </c>
      <c r="C138" t="s">
        <v>675</v>
      </c>
      <c r="D138" t="s">
        <v>677</v>
      </c>
      <c r="E138" t="s">
        <v>685</v>
      </c>
      <c r="F138" s="3">
        <v>11</v>
      </c>
      <c r="G138" t="s">
        <v>686</v>
      </c>
      <c r="H138" t="s">
        <v>688</v>
      </c>
      <c r="I138">
        <v>1</v>
      </c>
      <c r="J138" t="s">
        <v>692</v>
      </c>
    </row>
    <row r="139" spans="1:10" x14ac:dyDescent="0.25">
      <c r="A139" s="6" t="s">
        <v>18</v>
      </c>
      <c r="B139" t="s">
        <v>306</v>
      </c>
      <c r="C139" t="s">
        <v>669</v>
      </c>
      <c r="D139" t="s">
        <v>678</v>
      </c>
      <c r="E139" t="s">
        <v>684</v>
      </c>
      <c r="F139" s="3">
        <v>4.7</v>
      </c>
      <c r="G139" t="s">
        <v>686</v>
      </c>
      <c r="H139" t="s">
        <v>689</v>
      </c>
      <c r="I139">
        <v>9</v>
      </c>
      <c r="J139" t="s">
        <v>693</v>
      </c>
    </row>
    <row r="140" spans="1:10" x14ac:dyDescent="0.25">
      <c r="A140" s="6" t="s">
        <v>105</v>
      </c>
      <c r="B140" t="s">
        <v>307</v>
      </c>
      <c r="C140" t="s">
        <v>670</v>
      </c>
      <c r="D140" t="s">
        <v>677</v>
      </c>
      <c r="E140" t="s">
        <v>683</v>
      </c>
      <c r="F140" s="3">
        <v>19.100000000000001</v>
      </c>
      <c r="G140" t="s">
        <v>686</v>
      </c>
      <c r="H140" t="s">
        <v>690</v>
      </c>
      <c r="I140">
        <v>2</v>
      </c>
      <c r="J140" t="s">
        <v>692</v>
      </c>
    </row>
    <row r="141" spans="1:10" x14ac:dyDescent="0.25">
      <c r="A141" s="6" t="s">
        <v>57</v>
      </c>
      <c r="B141" t="s">
        <v>308</v>
      </c>
      <c r="C141" t="s">
        <v>671</v>
      </c>
      <c r="D141" t="s">
        <v>676</v>
      </c>
      <c r="E141" t="s">
        <v>680</v>
      </c>
      <c r="F141" s="3">
        <v>17.399999999999999</v>
      </c>
      <c r="G141" t="s">
        <v>687</v>
      </c>
      <c r="H141" t="s">
        <v>690</v>
      </c>
      <c r="I141">
        <v>8</v>
      </c>
      <c r="J141" t="s">
        <v>692</v>
      </c>
    </row>
    <row r="142" spans="1:10" x14ac:dyDescent="0.25">
      <c r="A142" s="6" t="s">
        <v>53</v>
      </c>
      <c r="B142" t="s">
        <v>309</v>
      </c>
      <c r="C142" t="s">
        <v>672</v>
      </c>
      <c r="D142" t="s">
        <v>677</v>
      </c>
      <c r="E142" t="s">
        <v>681</v>
      </c>
      <c r="F142" s="3">
        <v>14.1</v>
      </c>
      <c r="G142" t="s">
        <v>686</v>
      </c>
      <c r="H142" t="s">
        <v>688</v>
      </c>
      <c r="I142">
        <v>4</v>
      </c>
      <c r="J142" t="s">
        <v>692</v>
      </c>
    </row>
    <row r="143" spans="1:10" x14ac:dyDescent="0.25">
      <c r="A143" s="6" t="s">
        <v>42</v>
      </c>
      <c r="B143" t="s">
        <v>310</v>
      </c>
      <c r="C143" t="s">
        <v>670</v>
      </c>
      <c r="D143" t="s">
        <v>677</v>
      </c>
      <c r="E143" t="s">
        <v>683</v>
      </c>
      <c r="F143" s="3">
        <v>17</v>
      </c>
      <c r="G143" t="s">
        <v>686</v>
      </c>
      <c r="H143" t="s">
        <v>689</v>
      </c>
      <c r="I143">
        <v>8</v>
      </c>
      <c r="J143" t="s">
        <v>693</v>
      </c>
    </row>
    <row r="144" spans="1:10" x14ac:dyDescent="0.25">
      <c r="A144" s="6" t="s">
        <v>106</v>
      </c>
      <c r="B144" t="s">
        <v>311</v>
      </c>
      <c r="C144" t="s">
        <v>669</v>
      </c>
      <c r="D144" t="s">
        <v>677</v>
      </c>
      <c r="E144" t="s">
        <v>684</v>
      </c>
      <c r="F144" s="3">
        <v>9</v>
      </c>
      <c r="G144" t="s">
        <v>686</v>
      </c>
      <c r="H144" t="s">
        <v>690</v>
      </c>
      <c r="I144">
        <v>9</v>
      </c>
      <c r="J144" t="s">
        <v>692</v>
      </c>
    </row>
    <row r="145" spans="1:10" x14ac:dyDescent="0.25">
      <c r="A145" s="6" t="s">
        <v>107</v>
      </c>
      <c r="B145" t="s">
        <v>312</v>
      </c>
      <c r="C145" t="s">
        <v>673</v>
      </c>
      <c r="D145" t="s">
        <v>678</v>
      </c>
      <c r="E145" t="s">
        <v>683</v>
      </c>
      <c r="F145" s="3">
        <v>7.5</v>
      </c>
      <c r="G145" t="s">
        <v>686</v>
      </c>
      <c r="H145" t="s">
        <v>691</v>
      </c>
      <c r="I145">
        <v>6</v>
      </c>
      <c r="J145" t="s">
        <v>693</v>
      </c>
    </row>
    <row r="146" spans="1:10" x14ac:dyDescent="0.25">
      <c r="A146" s="6" t="s">
        <v>108</v>
      </c>
      <c r="B146" t="s">
        <v>313</v>
      </c>
      <c r="C146" t="s">
        <v>673</v>
      </c>
      <c r="D146" t="s">
        <v>678</v>
      </c>
      <c r="E146" t="s">
        <v>680</v>
      </c>
      <c r="F146" s="3">
        <v>19.100000000000001</v>
      </c>
      <c r="G146" t="s">
        <v>686</v>
      </c>
      <c r="H146" t="s">
        <v>689</v>
      </c>
      <c r="I146">
        <v>6</v>
      </c>
      <c r="J146" t="s">
        <v>692</v>
      </c>
    </row>
    <row r="147" spans="1:10" x14ac:dyDescent="0.25">
      <c r="A147" s="6" t="s">
        <v>109</v>
      </c>
      <c r="B147" t="s">
        <v>314</v>
      </c>
      <c r="C147" t="s">
        <v>674</v>
      </c>
      <c r="D147" t="s">
        <v>677</v>
      </c>
      <c r="E147" t="s">
        <v>682</v>
      </c>
      <c r="F147" s="3">
        <v>7.9</v>
      </c>
      <c r="G147" t="s">
        <v>686</v>
      </c>
      <c r="H147" t="s">
        <v>689</v>
      </c>
      <c r="I147">
        <v>4</v>
      </c>
      <c r="J147" t="s">
        <v>693</v>
      </c>
    </row>
    <row r="148" spans="1:10" x14ac:dyDescent="0.25">
      <c r="A148" s="6" t="s">
        <v>85</v>
      </c>
      <c r="B148" t="s">
        <v>315</v>
      </c>
      <c r="C148" t="s">
        <v>674</v>
      </c>
      <c r="D148" t="s">
        <v>678</v>
      </c>
      <c r="E148" t="s">
        <v>684</v>
      </c>
      <c r="F148" s="3">
        <v>12</v>
      </c>
      <c r="G148" t="s">
        <v>686</v>
      </c>
      <c r="H148" t="s">
        <v>688</v>
      </c>
      <c r="I148">
        <v>9</v>
      </c>
      <c r="J148" t="s">
        <v>693</v>
      </c>
    </row>
    <row r="149" spans="1:10" x14ac:dyDescent="0.25">
      <c r="A149" s="6" t="s">
        <v>110</v>
      </c>
      <c r="B149" t="s">
        <v>316</v>
      </c>
      <c r="C149" t="s">
        <v>670</v>
      </c>
      <c r="D149" t="s">
        <v>677</v>
      </c>
      <c r="E149" t="s">
        <v>681</v>
      </c>
      <c r="F149" s="3">
        <v>16.899999999999999</v>
      </c>
      <c r="G149" t="s">
        <v>686</v>
      </c>
      <c r="H149" t="s">
        <v>689</v>
      </c>
      <c r="I149">
        <v>4</v>
      </c>
      <c r="J149" t="s">
        <v>692</v>
      </c>
    </row>
    <row r="150" spans="1:10" x14ac:dyDescent="0.25">
      <c r="A150" s="6" t="s">
        <v>111</v>
      </c>
      <c r="B150" t="s">
        <v>317</v>
      </c>
      <c r="C150" t="s">
        <v>669</v>
      </c>
      <c r="D150" t="s">
        <v>678</v>
      </c>
      <c r="E150" t="s">
        <v>684</v>
      </c>
      <c r="F150" s="3">
        <v>5.7</v>
      </c>
      <c r="G150" t="s">
        <v>686</v>
      </c>
      <c r="H150" t="s">
        <v>689</v>
      </c>
      <c r="I150">
        <v>3</v>
      </c>
      <c r="J150" t="s">
        <v>693</v>
      </c>
    </row>
    <row r="151" spans="1:10" x14ac:dyDescent="0.25">
      <c r="A151" s="6" t="s">
        <v>88</v>
      </c>
      <c r="B151" t="s">
        <v>318</v>
      </c>
      <c r="C151" t="s">
        <v>675</v>
      </c>
      <c r="D151" t="s">
        <v>677</v>
      </c>
      <c r="E151" t="s">
        <v>681</v>
      </c>
      <c r="F151" s="3">
        <v>17.100000000000001</v>
      </c>
      <c r="G151" t="s">
        <v>686</v>
      </c>
      <c r="H151" t="s">
        <v>688</v>
      </c>
      <c r="I151">
        <v>6</v>
      </c>
      <c r="J151" t="s">
        <v>692</v>
      </c>
    </row>
    <row r="152" spans="1:10" x14ac:dyDescent="0.25">
      <c r="A152" s="6" t="s">
        <v>112</v>
      </c>
      <c r="B152" t="s">
        <v>319</v>
      </c>
      <c r="C152" t="s">
        <v>672</v>
      </c>
      <c r="D152" t="s">
        <v>677</v>
      </c>
      <c r="E152" t="s">
        <v>685</v>
      </c>
      <c r="F152" s="3">
        <v>20</v>
      </c>
      <c r="G152" t="s">
        <v>686</v>
      </c>
      <c r="H152" t="s">
        <v>690</v>
      </c>
      <c r="I152">
        <v>2</v>
      </c>
      <c r="J152" t="s">
        <v>692</v>
      </c>
    </row>
    <row r="153" spans="1:10" x14ac:dyDescent="0.25">
      <c r="A153" s="6" t="s">
        <v>97</v>
      </c>
      <c r="B153" t="s">
        <v>320</v>
      </c>
      <c r="C153" t="s">
        <v>672</v>
      </c>
      <c r="D153" t="s">
        <v>678</v>
      </c>
      <c r="E153" t="s">
        <v>683</v>
      </c>
      <c r="F153" s="3">
        <v>10.199999999999999</v>
      </c>
      <c r="G153" t="s">
        <v>686</v>
      </c>
      <c r="H153" t="s">
        <v>691</v>
      </c>
      <c r="I153">
        <v>4</v>
      </c>
      <c r="J153" t="s">
        <v>692</v>
      </c>
    </row>
    <row r="154" spans="1:10" x14ac:dyDescent="0.25">
      <c r="A154" s="6" t="s">
        <v>113</v>
      </c>
      <c r="B154" t="s">
        <v>321</v>
      </c>
      <c r="C154" t="s">
        <v>673</v>
      </c>
      <c r="D154" t="s">
        <v>678</v>
      </c>
      <c r="E154" t="s">
        <v>679</v>
      </c>
      <c r="F154" s="3">
        <v>4.5999999999999996</v>
      </c>
      <c r="G154" t="s">
        <v>686</v>
      </c>
      <c r="H154" t="s">
        <v>691</v>
      </c>
      <c r="I154">
        <v>6</v>
      </c>
      <c r="J154" t="s">
        <v>693</v>
      </c>
    </row>
    <row r="155" spans="1:10" x14ac:dyDescent="0.25">
      <c r="A155" s="6" t="s">
        <v>114</v>
      </c>
      <c r="B155" t="s">
        <v>322</v>
      </c>
      <c r="C155" t="s">
        <v>672</v>
      </c>
      <c r="D155" t="s">
        <v>676</v>
      </c>
      <c r="E155" t="s">
        <v>679</v>
      </c>
      <c r="F155" s="3">
        <v>6.2</v>
      </c>
      <c r="G155" t="s">
        <v>686</v>
      </c>
      <c r="H155" t="s">
        <v>689</v>
      </c>
      <c r="I155">
        <v>10</v>
      </c>
      <c r="J155" t="s">
        <v>693</v>
      </c>
    </row>
    <row r="156" spans="1:10" x14ac:dyDescent="0.25">
      <c r="A156" s="6" t="s">
        <v>115</v>
      </c>
      <c r="B156" t="s">
        <v>323</v>
      </c>
      <c r="C156" t="s">
        <v>671</v>
      </c>
      <c r="D156" t="s">
        <v>677</v>
      </c>
      <c r="E156" t="s">
        <v>682</v>
      </c>
      <c r="F156" s="3">
        <v>9.9</v>
      </c>
      <c r="G156" t="s">
        <v>686</v>
      </c>
      <c r="H156" t="s">
        <v>690</v>
      </c>
      <c r="I156">
        <v>9</v>
      </c>
      <c r="J156" t="s">
        <v>693</v>
      </c>
    </row>
    <row r="157" spans="1:10" x14ac:dyDescent="0.25">
      <c r="A157" s="6" t="s">
        <v>114</v>
      </c>
      <c r="B157" t="s">
        <v>324</v>
      </c>
      <c r="C157" t="s">
        <v>673</v>
      </c>
      <c r="D157" t="s">
        <v>676</v>
      </c>
      <c r="E157" t="s">
        <v>679</v>
      </c>
      <c r="F157" s="3">
        <v>14.1</v>
      </c>
      <c r="G157" t="s">
        <v>687</v>
      </c>
      <c r="H157" t="s">
        <v>689</v>
      </c>
      <c r="I157">
        <v>6</v>
      </c>
      <c r="J157" t="s">
        <v>692</v>
      </c>
    </row>
    <row r="158" spans="1:10" x14ac:dyDescent="0.25">
      <c r="A158" s="6" t="s">
        <v>102</v>
      </c>
      <c r="B158" t="s">
        <v>325</v>
      </c>
      <c r="C158" t="s">
        <v>673</v>
      </c>
      <c r="D158" t="s">
        <v>676</v>
      </c>
      <c r="E158" t="s">
        <v>685</v>
      </c>
      <c r="F158" s="3">
        <v>19.3</v>
      </c>
      <c r="G158" t="s">
        <v>686</v>
      </c>
      <c r="H158" t="s">
        <v>691</v>
      </c>
      <c r="I158">
        <v>3</v>
      </c>
      <c r="J158" t="s">
        <v>692</v>
      </c>
    </row>
    <row r="159" spans="1:10" x14ac:dyDescent="0.25">
      <c r="A159" s="6" t="s">
        <v>116</v>
      </c>
      <c r="B159" t="s">
        <v>326</v>
      </c>
      <c r="C159" t="s">
        <v>674</v>
      </c>
      <c r="D159" t="s">
        <v>678</v>
      </c>
      <c r="E159" t="s">
        <v>684</v>
      </c>
      <c r="F159" s="3">
        <v>3.7</v>
      </c>
      <c r="G159" t="s">
        <v>686</v>
      </c>
      <c r="H159" t="s">
        <v>691</v>
      </c>
      <c r="I159">
        <v>10</v>
      </c>
      <c r="J159" t="s">
        <v>693</v>
      </c>
    </row>
    <row r="160" spans="1:10" x14ac:dyDescent="0.25">
      <c r="A160" s="6" t="s">
        <v>24</v>
      </c>
      <c r="B160" t="s">
        <v>327</v>
      </c>
      <c r="C160" t="s">
        <v>671</v>
      </c>
      <c r="D160" t="s">
        <v>678</v>
      </c>
      <c r="E160" t="s">
        <v>681</v>
      </c>
      <c r="F160" s="3">
        <v>12</v>
      </c>
      <c r="G160" t="s">
        <v>686</v>
      </c>
      <c r="H160" t="s">
        <v>688</v>
      </c>
      <c r="I160">
        <v>10</v>
      </c>
      <c r="J160" t="s">
        <v>693</v>
      </c>
    </row>
    <row r="161" spans="1:10" x14ac:dyDescent="0.25">
      <c r="A161" s="6" t="s">
        <v>117</v>
      </c>
      <c r="B161" t="s">
        <v>328</v>
      </c>
      <c r="C161" t="s">
        <v>671</v>
      </c>
      <c r="D161" t="s">
        <v>678</v>
      </c>
      <c r="E161" t="s">
        <v>684</v>
      </c>
      <c r="F161" s="3">
        <v>17.7</v>
      </c>
      <c r="G161" t="s">
        <v>686</v>
      </c>
      <c r="H161" t="s">
        <v>691</v>
      </c>
      <c r="I161">
        <v>1</v>
      </c>
      <c r="J161" t="s">
        <v>693</v>
      </c>
    </row>
    <row r="162" spans="1:10" x14ac:dyDescent="0.25">
      <c r="A162" s="6" t="s">
        <v>118</v>
      </c>
      <c r="B162" t="s">
        <v>329</v>
      </c>
      <c r="C162" t="s">
        <v>672</v>
      </c>
      <c r="D162" t="s">
        <v>676</v>
      </c>
      <c r="E162" t="s">
        <v>682</v>
      </c>
      <c r="F162" s="3">
        <v>7.3</v>
      </c>
      <c r="G162" t="s">
        <v>686</v>
      </c>
      <c r="H162" t="s">
        <v>689</v>
      </c>
      <c r="I162">
        <v>9</v>
      </c>
      <c r="J162" t="s">
        <v>693</v>
      </c>
    </row>
    <row r="163" spans="1:10" x14ac:dyDescent="0.25">
      <c r="A163" s="6" t="s">
        <v>119</v>
      </c>
      <c r="B163" t="s">
        <v>330</v>
      </c>
      <c r="C163" t="s">
        <v>674</v>
      </c>
      <c r="D163" t="s">
        <v>676</v>
      </c>
      <c r="E163" t="s">
        <v>682</v>
      </c>
      <c r="F163" s="3">
        <v>16.600000000000001</v>
      </c>
      <c r="G163" t="s">
        <v>686</v>
      </c>
      <c r="H163" t="s">
        <v>690</v>
      </c>
      <c r="I163">
        <v>2</v>
      </c>
      <c r="J163" t="s">
        <v>692</v>
      </c>
    </row>
    <row r="164" spans="1:10" x14ac:dyDescent="0.25">
      <c r="A164" s="6" t="s">
        <v>51</v>
      </c>
      <c r="B164" t="s">
        <v>331</v>
      </c>
      <c r="C164" t="s">
        <v>672</v>
      </c>
      <c r="D164" t="s">
        <v>676</v>
      </c>
      <c r="E164" t="s">
        <v>685</v>
      </c>
      <c r="F164" s="3">
        <v>3.5</v>
      </c>
      <c r="G164" t="s">
        <v>686</v>
      </c>
      <c r="H164" t="s">
        <v>689</v>
      </c>
      <c r="I164">
        <v>3</v>
      </c>
      <c r="J164" t="s">
        <v>693</v>
      </c>
    </row>
    <row r="165" spans="1:10" x14ac:dyDescent="0.25">
      <c r="A165" s="6" t="s">
        <v>120</v>
      </c>
      <c r="B165" t="s">
        <v>332</v>
      </c>
      <c r="C165" t="s">
        <v>674</v>
      </c>
      <c r="D165" t="s">
        <v>678</v>
      </c>
      <c r="E165" t="s">
        <v>679</v>
      </c>
      <c r="F165" s="3">
        <v>7.2</v>
      </c>
      <c r="G165" t="s">
        <v>686</v>
      </c>
      <c r="H165" t="s">
        <v>690</v>
      </c>
      <c r="I165">
        <v>4</v>
      </c>
      <c r="J165" t="s">
        <v>693</v>
      </c>
    </row>
    <row r="166" spans="1:10" x14ac:dyDescent="0.25">
      <c r="A166" s="6" t="s">
        <v>121</v>
      </c>
      <c r="B166" t="s">
        <v>333</v>
      </c>
      <c r="C166" t="s">
        <v>669</v>
      </c>
      <c r="D166" t="s">
        <v>677</v>
      </c>
      <c r="E166" t="s">
        <v>681</v>
      </c>
      <c r="F166" s="3">
        <v>8.3000000000000007</v>
      </c>
      <c r="G166" t="s">
        <v>686</v>
      </c>
      <c r="H166" t="s">
        <v>691</v>
      </c>
      <c r="I166">
        <v>4</v>
      </c>
      <c r="J166" t="s">
        <v>693</v>
      </c>
    </row>
    <row r="167" spans="1:10" x14ac:dyDescent="0.25">
      <c r="A167" s="6" t="s">
        <v>19</v>
      </c>
      <c r="B167" t="s">
        <v>334</v>
      </c>
      <c r="C167" t="s">
        <v>675</v>
      </c>
      <c r="D167" t="s">
        <v>677</v>
      </c>
      <c r="E167" t="s">
        <v>681</v>
      </c>
      <c r="F167" s="3">
        <v>4.3</v>
      </c>
      <c r="G167" t="s">
        <v>686</v>
      </c>
      <c r="H167" t="s">
        <v>689</v>
      </c>
      <c r="I167">
        <v>1</v>
      </c>
      <c r="J167" t="s">
        <v>693</v>
      </c>
    </row>
    <row r="168" spans="1:10" x14ac:dyDescent="0.25">
      <c r="A168" s="6" t="s">
        <v>39</v>
      </c>
      <c r="B168" t="s">
        <v>335</v>
      </c>
      <c r="C168" t="s">
        <v>675</v>
      </c>
      <c r="D168" t="s">
        <v>678</v>
      </c>
      <c r="E168" t="s">
        <v>685</v>
      </c>
      <c r="F168" s="3">
        <v>12.1</v>
      </c>
      <c r="G168" t="s">
        <v>686</v>
      </c>
      <c r="H168" t="s">
        <v>689</v>
      </c>
      <c r="I168">
        <v>5</v>
      </c>
      <c r="J168" t="s">
        <v>693</v>
      </c>
    </row>
    <row r="169" spans="1:10" x14ac:dyDescent="0.25">
      <c r="A169" s="6" t="s">
        <v>20</v>
      </c>
      <c r="B169" t="s">
        <v>336</v>
      </c>
      <c r="C169" t="s">
        <v>669</v>
      </c>
      <c r="D169" t="s">
        <v>676</v>
      </c>
      <c r="E169" t="s">
        <v>680</v>
      </c>
      <c r="F169" s="3">
        <v>14.4</v>
      </c>
      <c r="G169" t="s">
        <v>686</v>
      </c>
      <c r="H169" t="s">
        <v>690</v>
      </c>
      <c r="I169">
        <v>9</v>
      </c>
      <c r="J169" t="s">
        <v>692</v>
      </c>
    </row>
    <row r="170" spans="1:10" x14ac:dyDescent="0.25">
      <c r="A170" s="6" t="s">
        <v>17</v>
      </c>
      <c r="B170" t="s">
        <v>337</v>
      </c>
      <c r="C170" t="s">
        <v>674</v>
      </c>
      <c r="D170" t="s">
        <v>677</v>
      </c>
      <c r="E170" t="s">
        <v>682</v>
      </c>
      <c r="F170" s="3">
        <v>9.5</v>
      </c>
      <c r="G170" t="s">
        <v>686</v>
      </c>
      <c r="H170" t="s">
        <v>691</v>
      </c>
      <c r="I170">
        <v>9</v>
      </c>
      <c r="J170" t="s">
        <v>692</v>
      </c>
    </row>
    <row r="171" spans="1:10" x14ac:dyDescent="0.25">
      <c r="A171" s="6" t="s">
        <v>122</v>
      </c>
      <c r="B171" t="s">
        <v>338</v>
      </c>
      <c r="C171" t="s">
        <v>671</v>
      </c>
      <c r="D171" t="s">
        <v>676</v>
      </c>
      <c r="E171" t="s">
        <v>684</v>
      </c>
      <c r="F171" s="3">
        <v>16.2</v>
      </c>
      <c r="G171" t="s">
        <v>686</v>
      </c>
      <c r="H171" t="s">
        <v>689</v>
      </c>
      <c r="I171">
        <v>8</v>
      </c>
      <c r="J171" t="s">
        <v>693</v>
      </c>
    </row>
    <row r="172" spans="1:10" x14ac:dyDescent="0.25">
      <c r="A172" s="6" t="s">
        <v>116</v>
      </c>
      <c r="B172" t="s">
        <v>339</v>
      </c>
      <c r="C172" t="s">
        <v>670</v>
      </c>
      <c r="D172" t="s">
        <v>676</v>
      </c>
      <c r="E172" t="s">
        <v>682</v>
      </c>
      <c r="F172" s="3">
        <v>5</v>
      </c>
      <c r="G172" t="s">
        <v>687</v>
      </c>
      <c r="H172" t="s">
        <v>689</v>
      </c>
      <c r="I172">
        <v>2</v>
      </c>
      <c r="J172" t="s">
        <v>692</v>
      </c>
    </row>
    <row r="173" spans="1:10" x14ac:dyDescent="0.25">
      <c r="A173" s="6" t="s">
        <v>31</v>
      </c>
      <c r="B173" t="s">
        <v>340</v>
      </c>
      <c r="C173" t="s">
        <v>675</v>
      </c>
      <c r="D173" t="s">
        <v>676</v>
      </c>
      <c r="E173" t="s">
        <v>684</v>
      </c>
      <c r="F173" s="3">
        <v>8</v>
      </c>
      <c r="G173" t="s">
        <v>686</v>
      </c>
      <c r="H173" t="s">
        <v>691</v>
      </c>
      <c r="I173">
        <v>1</v>
      </c>
      <c r="J173" t="s">
        <v>693</v>
      </c>
    </row>
    <row r="174" spans="1:10" x14ac:dyDescent="0.25">
      <c r="A174" s="6" t="s">
        <v>76</v>
      </c>
      <c r="B174" t="s">
        <v>341</v>
      </c>
      <c r="C174" t="s">
        <v>674</v>
      </c>
      <c r="D174" t="s">
        <v>678</v>
      </c>
      <c r="E174" t="s">
        <v>681</v>
      </c>
      <c r="F174" s="3">
        <v>6.1</v>
      </c>
      <c r="G174" t="s">
        <v>686</v>
      </c>
      <c r="H174" t="s">
        <v>688</v>
      </c>
      <c r="I174">
        <v>5</v>
      </c>
      <c r="J174" t="s">
        <v>693</v>
      </c>
    </row>
    <row r="175" spans="1:10" x14ac:dyDescent="0.25">
      <c r="A175" s="6" t="s">
        <v>123</v>
      </c>
      <c r="B175" t="s">
        <v>342</v>
      </c>
      <c r="C175" t="s">
        <v>671</v>
      </c>
      <c r="D175" t="s">
        <v>678</v>
      </c>
      <c r="E175" t="s">
        <v>682</v>
      </c>
      <c r="F175" s="3">
        <v>5.5</v>
      </c>
      <c r="G175" t="s">
        <v>686</v>
      </c>
      <c r="H175" t="s">
        <v>689</v>
      </c>
      <c r="I175">
        <v>2</v>
      </c>
      <c r="J175" t="s">
        <v>692</v>
      </c>
    </row>
    <row r="176" spans="1:10" x14ac:dyDescent="0.25">
      <c r="A176" s="6" t="s">
        <v>124</v>
      </c>
      <c r="B176" t="s">
        <v>343</v>
      </c>
      <c r="C176" t="s">
        <v>670</v>
      </c>
      <c r="D176" t="s">
        <v>678</v>
      </c>
      <c r="E176" t="s">
        <v>682</v>
      </c>
      <c r="F176" s="3">
        <v>7.3</v>
      </c>
      <c r="G176" t="s">
        <v>687</v>
      </c>
      <c r="H176" t="s">
        <v>689</v>
      </c>
      <c r="I176">
        <v>8</v>
      </c>
      <c r="J176" t="s">
        <v>692</v>
      </c>
    </row>
    <row r="177" spans="1:10" x14ac:dyDescent="0.25">
      <c r="A177" s="6" t="s">
        <v>99</v>
      </c>
      <c r="B177" t="s">
        <v>344</v>
      </c>
      <c r="C177" t="s">
        <v>674</v>
      </c>
      <c r="D177" t="s">
        <v>677</v>
      </c>
      <c r="E177" t="s">
        <v>681</v>
      </c>
      <c r="F177" s="3">
        <v>11.2</v>
      </c>
      <c r="G177" t="s">
        <v>686</v>
      </c>
      <c r="H177" t="s">
        <v>690</v>
      </c>
      <c r="I177">
        <v>9</v>
      </c>
      <c r="J177" t="s">
        <v>692</v>
      </c>
    </row>
    <row r="178" spans="1:10" x14ac:dyDescent="0.25">
      <c r="A178" s="6" t="s">
        <v>125</v>
      </c>
      <c r="B178" t="s">
        <v>345</v>
      </c>
      <c r="C178" t="s">
        <v>675</v>
      </c>
      <c r="D178" t="s">
        <v>678</v>
      </c>
      <c r="E178" t="s">
        <v>685</v>
      </c>
      <c r="F178" s="3">
        <v>11.6</v>
      </c>
      <c r="G178" t="s">
        <v>687</v>
      </c>
      <c r="H178" t="s">
        <v>690</v>
      </c>
      <c r="I178">
        <v>6</v>
      </c>
      <c r="J178" t="s">
        <v>693</v>
      </c>
    </row>
    <row r="179" spans="1:10" x14ac:dyDescent="0.25">
      <c r="A179" s="6" t="s">
        <v>126</v>
      </c>
      <c r="B179" t="s">
        <v>346</v>
      </c>
      <c r="C179" t="s">
        <v>670</v>
      </c>
      <c r="D179" t="s">
        <v>678</v>
      </c>
      <c r="E179" t="s">
        <v>684</v>
      </c>
      <c r="F179" s="3">
        <v>8.4</v>
      </c>
      <c r="G179" t="s">
        <v>686</v>
      </c>
      <c r="H179" t="s">
        <v>689</v>
      </c>
      <c r="I179">
        <v>4</v>
      </c>
      <c r="J179" t="s">
        <v>692</v>
      </c>
    </row>
    <row r="180" spans="1:10" x14ac:dyDescent="0.25">
      <c r="A180" s="6" t="s">
        <v>18</v>
      </c>
      <c r="B180" t="s">
        <v>347</v>
      </c>
      <c r="C180" t="s">
        <v>670</v>
      </c>
      <c r="D180" t="s">
        <v>678</v>
      </c>
      <c r="E180" t="s">
        <v>680</v>
      </c>
      <c r="F180" s="3">
        <v>18.3</v>
      </c>
      <c r="G180" t="s">
        <v>686</v>
      </c>
      <c r="H180" t="s">
        <v>688</v>
      </c>
      <c r="I180">
        <v>10</v>
      </c>
      <c r="J180" t="s">
        <v>692</v>
      </c>
    </row>
    <row r="181" spans="1:10" x14ac:dyDescent="0.25">
      <c r="A181" s="6" t="s">
        <v>84</v>
      </c>
      <c r="B181" t="s">
        <v>348</v>
      </c>
      <c r="C181" t="s">
        <v>672</v>
      </c>
      <c r="D181" t="s">
        <v>677</v>
      </c>
      <c r="E181" t="s">
        <v>681</v>
      </c>
      <c r="F181" s="3">
        <v>8.6999999999999993</v>
      </c>
      <c r="G181" t="s">
        <v>687</v>
      </c>
      <c r="H181" t="s">
        <v>690</v>
      </c>
      <c r="I181">
        <v>7</v>
      </c>
      <c r="J181" t="s">
        <v>692</v>
      </c>
    </row>
    <row r="182" spans="1:10" x14ac:dyDescent="0.25">
      <c r="A182" s="6" t="s">
        <v>127</v>
      </c>
      <c r="B182" t="s">
        <v>349</v>
      </c>
      <c r="C182" t="s">
        <v>671</v>
      </c>
      <c r="D182" t="s">
        <v>676</v>
      </c>
      <c r="E182" t="s">
        <v>684</v>
      </c>
      <c r="F182" s="3">
        <v>11.5</v>
      </c>
      <c r="G182" t="s">
        <v>686</v>
      </c>
      <c r="H182" t="s">
        <v>691</v>
      </c>
      <c r="I182">
        <v>2</v>
      </c>
      <c r="J182" t="s">
        <v>693</v>
      </c>
    </row>
    <row r="183" spans="1:10" x14ac:dyDescent="0.25">
      <c r="A183" s="6" t="s">
        <v>108</v>
      </c>
      <c r="B183" t="s">
        <v>350</v>
      </c>
      <c r="C183" t="s">
        <v>669</v>
      </c>
      <c r="D183" t="s">
        <v>677</v>
      </c>
      <c r="E183" t="s">
        <v>680</v>
      </c>
      <c r="F183" s="3">
        <v>10.3</v>
      </c>
      <c r="G183" t="s">
        <v>686</v>
      </c>
      <c r="H183" t="s">
        <v>691</v>
      </c>
      <c r="I183">
        <v>7</v>
      </c>
      <c r="J183" t="s">
        <v>693</v>
      </c>
    </row>
    <row r="184" spans="1:10" x14ac:dyDescent="0.25">
      <c r="A184" s="6" t="s">
        <v>109</v>
      </c>
      <c r="B184" t="s">
        <v>351</v>
      </c>
      <c r="C184" t="s">
        <v>675</v>
      </c>
      <c r="D184" t="s">
        <v>677</v>
      </c>
      <c r="E184" t="s">
        <v>684</v>
      </c>
      <c r="F184" s="3">
        <v>5.9</v>
      </c>
      <c r="G184" t="s">
        <v>686</v>
      </c>
      <c r="H184" t="s">
        <v>689</v>
      </c>
      <c r="I184">
        <v>8</v>
      </c>
      <c r="J184" t="s">
        <v>692</v>
      </c>
    </row>
    <row r="185" spans="1:10" x14ac:dyDescent="0.25">
      <c r="A185" s="6" t="s">
        <v>101</v>
      </c>
      <c r="B185" t="s">
        <v>352</v>
      </c>
      <c r="C185" t="s">
        <v>674</v>
      </c>
      <c r="D185" t="s">
        <v>676</v>
      </c>
      <c r="E185" t="s">
        <v>683</v>
      </c>
      <c r="F185" s="3">
        <v>10.6</v>
      </c>
      <c r="G185" t="s">
        <v>686</v>
      </c>
      <c r="H185" t="s">
        <v>691</v>
      </c>
      <c r="I185">
        <v>5</v>
      </c>
      <c r="J185" t="s">
        <v>692</v>
      </c>
    </row>
    <row r="186" spans="1:10" x14ac:dyDescent="0.25">
      <c r="A186" s="6" t="s">
        <v>86</v>
      </c>
      <c r="B186" t="s">
        <v>353</v>
      </c>
      <c r="C186" t="s">
        <v>671</v>
      </c>
      <c r="D186" t="s">
        <v>676</v>
      </c>
      <c r="E186" t="s">
        <v>681</v>
      </c>
      <c r="F186" s="3">
        <v>15.9</v>
      </c>
      <c r="G186" t="s">
        <v>686</v>
      </c>
      <c r="H186" t="s">
        <v>688</v>
      </c>
      <c r="I186">
        <v>8</v>
      </c>
      <c r="J186" t="s">
        <v>693</v>
      </c>
    </row>
    <row r="187" spans="1:10" x14ac:dyDescent="0.25">
      <c r="A187" s="6" t="s">
        <v>44</v>
      </c>
      <c r="B187" t="s">
        <v>354</v>
      </c>
      <c r="C187" t="s">
        <v>673</v>
      </c>
      <c r="D187" t="s">
        <v>678</v>
      </c>
      <c r="E187" t="s">
        <v>680</v>
      </c>
      <c r="F187" s="3">
        <v>5.4</v>
      </c>
      <c r="G187" t="s">
        <v>686</v>
      </c>
      <c r="H187" t="s">
        <v>688</v>
      </c>
      <c r="I187">
        <v>3</v>
      </c>
      <c r="J187" t="s">
        <v>692</v>
      </c>
    </row>
    <row r="188" spans="1:10" x14ac:dyDescent="0.25">
      <c r="A188" s="6" t="s">
        <v>73</v>
      </c>
      <c r="B188" t="s">
        <v>355</v>
      </c>
      <c r="C188" t="s">
        <v>673</v>
      </c>
      <c r="D188" t="s">
        <v>676</v>
      </c>
      <c r="E188" t="s">
        <v>685</v>
      </c>
      <c r="F188" s="3">
        <v>17.399999999999999</v>
      </c>
      <c r="G188" t="s">
        <v>686</v>
      </c>
      <c r="H188" t="s">
        <v>690</v>
      </c>
      <c r="I188">
        <v>8</v>
      </c>
      <c r="J188" t="s">
        <v>692</v>
      </c>
    </row>
    <row r="189" spans="1:10" x14ac:dyDescent="0.25">
      <c r="A189" s="6" t="s">
        <v>32</v>
      </c>
      <c r="B189" t="s">
        <v>356</v>
      </c>
      <c r="C189" t="s">
        <v>674</v>
      </c>
      <c r="D189" t="s">
        <v>678</v>
      </c>
      <c r="E189" t="s">
        <v>681</v>
      </c>
      <c r="F189" s="3">
        <v>19.100000000000001</v>
      </c>
      <c r="G189" t="s">
        <v>686</v>
      </c>
      <c r="H189" t="s">
        <v>689</v>
      </c>
      <c r="I189">
        <v>8</v>
      </c>
      <c r="J189" t="s">
        <v>693</v>
      </c>
    </row>
    <row r="190" spans="1:10" x14ac:dyDescent="0.25">
      <c r="A190" s="6" t="s">
        <v>79</v>
      </c>
      <c r="B190" t="s">
        <v>357</v>
      </c>
      <c r="C190" t="s">
        <v>669</v>
      </c>
      <c r="D190" t="s">
        <v>677</v>
      </c>
      <c r="E190" t="s">
        <v>684</v>
      </c>
      <c r="F190" s="3">
        <v>14.1</v>
      </c>
      <c r="G190" t="s">
        <v>686</v>
      </c>
      <c r="H190" t="s">
        <v>690</v>
      </c>
      <c r="I190">
        <v>9</v>
      </c>
      <c r="J190" t="s">
        <v>693</v>
      </c>
    </row>
    <row r="191" spans="1:10" x14ac:dyDescent="0.25">
      <c r="A191" s="6" t="s">
        <v>87</v>
      </c>
      <c r="B191" t="s">
        <v>358</v>
      </c>
      <c r="C191" t="s">
        <v>674</v>
      </c>
      <c r="D191" t="s">
        <v>678</v>
      </c>
      <c r="E191" t="s">
        <v>683</v>
      </c>
      <c r="F191" s="3">
        <v>5.4</v>
      </c>
      <c r="G191" t="s">
        <v>686</v>
      </c>
      <c r="H191" t="s">
        <v>690</v>
      </c>
      <c r="I191">
        <v>8</v>
      </c>
      <c r="J191" t="s">
        <v>693</v>
      </c>
    </row>
    <row r="192" spans="1:10" x14ac:dyDescent="0.25">
      <c r="A192" s="6" t="s">
        <v>89</v>
      </c>
      <c r="B192" t="s">
        <v>359</v>
      </c>
      <c r="C192" t="s">
        <v>673</v>
      </c>
      <c r="D192" t="s">
        <v>678</v>
      </c>
      <c r="E192" t="s">
        <v>684</v>
      </c>
      <c r="F192" s="3">
        <v>11</v>
      </c>
      <c r="G192" t="s">
        <v>686</v>
      </c>
      <c r="H192" t="s">
        <v>689</v>
      </c>
      <c r="I192">
        <v>2</v>
      </c>
      <c r="J192" t="s">
        <v>692</v>
      </c>
    </row>
    <row r="193" spans="1:10" x14ac:dyDescent="0.25">
      <c r="A193" s="6" t="s">
        <v>84</v>
      </c>
      <c r="B193" t="s">
        <v>360</v>
      </c>
      <c r="C193" t="s">
        <v>670</v>
      </c>
      <c r="D193" t="s">
        <v>678</v>
      </c>
      <c r="E193" t="s">
        <v>681</v>
      </c>
      <c r="F193" s="3">
        <v>8.1</v>
      </c>
      <c r="G193" t="s">
        <v>686</v>
      </c>
      <c r="H193" t="s">
        <v>688</v>
      </c>
      <c r="I193">
        <v>10</v>
      </c>
      <c r="J193" t="s">
        <v>693</v>
      </c>
    </row>
    <row r="194" spans="1:10" x14ac:dyDescent="0.25">
      <c r="A194" s="6" t="s">
        <v>128</v>
      </c>
      <c r="B194" t="s">
        <v>361</v>
      </c>
      <c r="C194" t="s">
        <v>675</v>
      </c>
      <c r="D194" t="s">
        <v>676</v>
      </c>
      <c r="E194" t="s">
        <v>679</v>
      </c>
      <c r="F194" s="3">
        <v>14.1</v>
      </c>
      <c r="G194" t="s">
        <v>686</v>
      </c>
      <c r="H194" t="s">
        <v>691</v>
      </c>
      <c r="I194">
        <v>1</v>
      </c>
      <c r="J194" t="s">
        <v>693</v>
      </c>
    </row>
    <row r="195" spans="1:10" x14ac:dyDescent="0.25">
      <c r="A195" s="6" t="s">
        <v>129</v>
      </c>
      <c r="B195" t="s">
        <v>362</v>
      </c>
      <c r="C195" t="s">
        <v>673</v>
      </c>
      <c r="D195" t="s">
        <v>676</v>
      </c>
      <c r="E195" t="s">
        <v>680</v>
      </c>
      <c r="F195" s="3">
        <v>7</v>
      </c>
      <c r="G195" t="s">
        <v>686</v>
      </c>
      <c r="H195" t="s">
        <v>691</v>
      </c>
      <c r="I195">
        <v>1</v>
      </c>
      <c r="J195" t="s">
        <v>693</v>
      </c>
    </row>
    <row r="196" spans="1:10" x14ac:dyDescent="0.25">
      <c r="A196" s="6" t="s">
        <v>113</v>
      </c>
      <c r="B196" t="s">
        <v>363</v>
      </c>
      <c r="C196" t="s">
        <v>675</v>
      </c>
      <c r="D196" t="s">
        <v>678</v>
      </c>
      <c r="E196" t="s">
        <v>684</v>
      </c>
      <c r="F196" s="3">
        <v>10.7</v>
      </c>
      <c r="G196" t="s">
        <v>686</v>
      </c>
      <c r="H196" t="s">
        <v>691</v>
      </c>
      <c r="I196">
        <v>6</v>
      </c>
      <c r="J196" t="s">
        <v>692</v>
      </c>
    </row>
    <row r="197" spans="1:10" x14ac:dyDescent="0.25">
      <c r="A197" s="6" t="s">
        <v>130</v>
      </c>
      <c r="B197" t="s">
        <v>364</v>
      </c>
      <c r="C197" t="s">
        <v>673</v>
      </c>
      <c r="D197" t="s">
        <v>676</v>
      </c>
      <c r="E197" t="s">
        <v>679</v>
      </c>
      <c r="F197" s="3">
        <v>12.5</v>
      </c>
      <c r="G197" t="s">
        <v>686</v>
      </c>
      <c r="H197" t="s">
        <v>688</v>
      </c>
      <c r="I197">
        <v>10</v>
      </c>
      <c r="J197" t="s">
        <v>693</v>
      </c>
    </row>
    <row r="198" spans="1:10" x14ac:dyDescent="0.25">
      <c r="A198" s="6" t="s">
        <v>131</v>
      </c>
      <c r="B198" t="s">
        <v>365</v>
      </c>
      <c r="C198" t="s">
        <v>672</v>
      </c>
      <c r="D198" t="s">
        <v>678</v>
      </c>
      <c r="E198" t="s">
        <v>683</v>
      </c>
      <c r="F198" s="3">
        <v>3.7</v>
      </c>
      <c r="G198" t="s">
        <v>686</v>
      </c>
      <c r="H198" t="s">
        <v>688</v>
      </c>
      <c r="I198">
        <v>10</v>
      </c>
      <c r="J198" t="s">
        <v>693</v>
      </c>
    </row>
    <row r="199" spans="1:10" x14ac:dyDescent="0.25">
      <c r="A199" s="6" t="s">
        <v>32</v>
      </c>
      <c r="B199" t="s">
        <v>366</v>
      </c>
      <c r="C199" t="s">
        <v>671</v>
      </c>
      <c r="D199" t="s">
        <v>677</v>
      </c>
      <c r="E199" t="s">
        <v>680</v>
      </c>
      <c r="F199" s="3">
        <v>10.7</v>
      </c>
      <c r="G199" t="s">
        <v>686</v>
      </c>
      <c r="H199" t="s">
        <v>690</v>
      </c>
      <c r="I199">
        <v>8</v>
      </c>
      <c r="J199" t="s">
        <v>693</v>
      </c>
    </row>
    <row r="200" spans="1:10" x14ac:dyDescent="0.25">
      <c r="A200" s="6" t="s">
        <v>117</v>
      </c>
      <c r="B200" t="s">
        <v>367</v>
      </c>
      <c r="C200" t="s">
        <v>673</v>
      </c>
      <c r="D200" t="s">
        <v>677</v>
      </c>
      <c r="E200" t="s">
        <v>680</v>
      </c>
      <c r="F200" s="3">
        <v>11.4</v>
      </c>
      <c r="G200" t="s">
        <v>686</v>
      </c>
      <c r="H200" t="s">
        <v>691</v>
      </c>
      <c r="I200">
        <v>5</v>
      </c>
      <c r="J200" t="s">
        <v>692</v>
      </c>
    </row>
    <row r="201" spans="1:10" x14ac:dyDescent="0.25">
      <c r="A201" s="6" t="s">
        <v>90</v>
      </c>
      <c r="B201" t="s">
        <v>368</v>
      </c>
      <c r="C201" t="s">
        <v>669</v>
      </c>
      <c r="D201" t="s">
        <v>676</v>
      </c>
      <c r="E201" t="s">
        <v>683</v>
      </c>
      <c r="F201" s="3">
        <v>16.8</v>
      </c>
      <c r="G201" t="s">
        <v>686</v>
      </c>
      <c r="H201" t="s">
        <v>688</v>
      </c>
      <c r="I201">
        <v>6</v>
      </c>
      <c r="J201" t="s">
        <v>693</v>
      </c>
    </row>
    <row r="202" spans="1:10" x14ac:dyDescent="0.25">
      <c r="A202" s="6" t="s">
        <v>101</v>
      </c>
      <c r="B202" t="s">
        <v>369</v>
      </c>
      <c r="C202" t="s">
        <v>672</v>
      </c>
      <c r="D202" t="s">
        <v>678</v>
      </c>
      <c r="E202" t="s">
        <v>684</v>
      </c>
      <c r="F202" s="3">
        <v>8.6999999999999993</v>
      </c>
      <c r="G202" t="s">
        <v>686</v>
      </c>
      <c r="H202" t="s">
        <v>689</v>
      </c>
      <c r="I202">
        <v>2</v>
      </c>
      <c r="J202" t="s">
        <v>692</v>
      </c>
    </row>
    <row r="203" spans="1:10" x14ac:dyDescent="0.25">
      <c r="A203" s="6" t="s">
        <v>132</v>
      </c>
      <c r="B203" t="s">
        <v>370</v>
      </c>
      <c r="C203" t="s">
        <v>669</v>
      </c>
      <c r="D203" t="s">
        <v>678</v>
      </c>
      <c r="E203" t="s">
        <v>683</v>
      </c>
      <c r="F203" s="3">
        <v>6.7</v>
      </c>
      <c r="G203" t="s">
        <v>686</v>
      </c>
      <c r="H203" t="s">
        <v>691</v>
      </c>
      <c r="I203">
        <v>1</v>
      </c>
      <c r="J203" t="s">
        <v>693</v>
      </c>
    </row>
    <row r="204" spans="1:10" x14ac:dyDescent="0.25">
      <c r="A204" s="6" t="s">
        <v>29</v>
      </c>
      <c r="B204" t="s">
        <v>371</v>
      </c>
      <c r="C204" t="s">
        <v>675</v>
      </c>
      <c r="D204" t="s">
        <v>677</v>
      </c>
      <c r="E204" t="s">
        <v>682</v>
      </c>
      <c r="F204" s="3">
        <v>9</v>
      </c>
      <c r="G204" t="s">
        <v>686</v>
      </c>
      <c r="H204" t="s">
        <v>691</v>
      </c>
      <c r="I204">
        <v>10</v>
      </c>
      <c r="J204" t="s">
        <v>692</v>
      </c>
    </row>
    <row r="205" spans="1:10" x14ac:dyDescent="0.25">
      <c r="A205" s="6" t="s">
        <v>15</v>
      </c>
      <c r="B205" t="s">
        <v>372</v>
      </c>
      <c r="C205" t="s">
        <v>669</v>
      </c>
      <c r="D205" t="s">
        <v>676</v>
      </c>
      <c r="E205" t="s">
        <v>679</v>
      </c>
      <c r="F205" s="3">
        <v>15.3</v>
      </c>
      <c r="G205" t="s">
        <v>686</v>
      </c>
      <c r="H205" t="s">
        <v>688</v>
      </c>
      <c r="I205">
        <v>5</v>
      </c>
      <c r="J205" t="s">
        <v>692</v>
      </c>
    </row>
    <row r="206" spans="1:10" x14ac:dyDescent="0.25">
      <c r="A206" s="6" t="s">
        <v>103</v>
      </c>
      <c r="B206" t="s">
        <v>373</v>
      </c>
      <c r="C206" t="s">
        <v>672</v>
      </c>
      <c r="D206" t="s">
        <v>676</v>
      </c>
      <c r="E206" t="s">
        <v>681</v>
      </c>
      <c r="F206" s="3">
        <v>10.4</v>
      </c>
      <c r="G206" t="s">
        <v>686</v>
      </c>
      <c r="H206" t="s">
        <v>691</v>
      </c>
      <c r="I206">
        <v>3</v>
      </c>
      <c r="J206" t="s">
        <v>692</v>
      </c>
    </row>
    <row r="207" spans="1:10" x14ac:dyDescent="0.25">
      <c r="A207" s="6" t="s">
        <v>79</v>
      </c>
      <c r="B207" t="s">
        <v>374</v>
      </c>
      <c r="C207" t="s">
        <v>674</v>
      </c>
      <c r="D207" t="s">
        <v>677</v>
      </c>
      <c r="E207" t="s">
        <v>682</v>
      </c>
      <c r="F207" s="3">
        <v>15.2</v>
      </c>
      <c r="G207" t="s">
        <v>686</v>
      </c>
      <c r="H207" t="s">
        <v>688</v>
      </c>
      <c r="I207">
        <v>4</v>
      </c>
      <c r="J207" t="s">
        <v>693</v>
      </c>
    </row>
    <row r="208" spans="1:10" x14ac:dyDescent="0.25">
      <c r="A208" s="6" t="s">
        <v>15</v>
      </c>
      <c r="B208" t="s">
        <v>375</v>
      </c>
      <c r="C208" t="s">
        <v>675</v>
      </c>
      <c r="D208" t="s">
        <v>677</v>
      </c>
      <c r="E208" t="s">
        <v>684</v>
      </c>
      <c r="F208" s="3">
        <v>3.8</v>
      </c>
      <c r="G208" t="s">
        <v>686</v>
      </c>
      <c r="H208" t="s">
        <v>688</v>
      </c>
      <c r="I208">
        <v>10</v>
      </c>
      <c r="J208" t="s">
        <v>693</v>
      </c>
    </row>
    <row r="209" spans="1:10" x14ac:dyDescent="0.25">
      <c r="A209" s="6" t="s">
        <v>87</v>
      </c>
      <c r="B209" t="s">
        <v>376</v>
      </c>
      <c r="C209" t="s">
        <v>671</v>
      </c>
      <c r="D209" t="s">
        <v>678</v>
      </c>
      <c r="E209" t="s">
        <v>685</v>
      </c>
      <c r="F209" s="3">
        <v>9.4</v>
      </c>
      <c r="G209" t="s">
        <v>686</v>
      </c>
      <c r="H209" t="s">
        <v>690</v>
      </c>
      <c r="I209">
        <v>4</v>
      </c>
      <c r="J209" t="s">
        <v>693</v>
      </c>
    </row>
    <row r="210" spans="1:10" x14ac:dyDescent="0.25">
      <c r="A210" s="6" t="s">
        <v>83</v>
      </c>
      <c r="B210" t="s">
        <v>377</v>
      </c>
      <c r="C210" t="s">
        <v>669</v>
      </c>
      <c r="D210" t="s">
        <v>678</v>
      </c>
      <c r="E210" t="s">
        <v>682</v>
      </c>
      <c r="F210" s="3">
        <v>15.9</v>
      </c>
      <c r="G210" t="s">
        <v>686</v>
      </c>
      <c r="H210" t="s">
        <v>691</v>
      </c>
      <c r="I210">
        <v>6</v>
      </c>
      <c r="J210" t="s">
        <v>692</v>
      </c>
    </row>
    <row r="211" spans="1:10" x14ac:dyDescent="0.25">
      <c r="A211" s="6" t="s">
        <v>41</v>
      </c>
      <c r="B211" t="s">
        <v>378</v>
      </c>
      <c r="C211" t="s">
        <v>673</v>
      </c>
      <c r="D211" t="s">
        <v>677</v>
      </c>
      <c r="E211" t="s">
        <v>684</v>
      </c>
      <c r="F211" s="3">
        <v>17.100000000000001</v>
      </c>
      <c r="G211" t="s">
        <v>686</v>
      </c>
      <c r="H211" t="s">
        <v>689</v>
      </c>
      <c r="I211">
        <v>10</v>
      </c>
      <c r="J211" t="s">
        <v>693</v>
      </c>
    </row>
    <row r="212" spans="1:10" x14ac:dyDescent="0.25">
      <c r="A212" s="6" t="s">
        <v>57</v>
      </c>
      <c r="B212" t="s">
        <v>379</v>
      </c>
      <c r="C212" t="s">
        <v>671</v>
      </c>
      <c r="D212" t="s">
        <v>676</v>
      </c>
      <c r="E212" t="s">
        <v>680</v>
      </c>
      <c r="F212" s="3">
        <v>14.7</v>
      </c>
      <c r="G212" t="s">
        <v>687</v>
      </c>
      <c r="H212" t="s">
        <v>691</v>
      </c>
      <c r="I212">
        <v>8</v>
      </c>
      <c r="J212" t="s">
        <v>692</v>
      </c>
    </row>
    <row r="213" spans="1:10" x14ac:dyDescent="0.25">
      <c r="A213" s="6" t="s">
        <v>84</v>
      </c>
      <c r="B213" t="s">
        <v>380</v>
      </c>
      <c r="C213" t="s">
        <v>670</v>
      </c>
      <c r="D213" t="s">
        <v>677</v>
      </c>
      <c r="E213" t="s">
        <v>682</v>
      </c>
      <c r="F213" s="3">
        <v>7.8</v>
      </c>
      <c r="G213" t="s">
        <v>686</v>
      </c>
      <c r="H213" t="s">
        <v>690</v>
      </c>
      <c r="I213">
        <v>8</v>
      </c>
      <c r="J213" t="s">
        <v>693</v>
      </c>
    </row>
    <row r="214" spans="1:10" x14ac:dyDescent="0.25">
      <c r="A214" s="6" t="s">
        <v>133</v>
      </c>
      <c r="B214" t="s">
        <v>381</v>
      </c>
      <c r="C214" t="s">
        <v>669</v>
      </c>
      <c r="D214" t="s">
        <v>676</v>
      </c>
      <c r="E214" t="s">
        <v>679</v>
      </c>
      <c r="F214" s="3">
        <v>5.3</v>
      </c>
      <c r="G214" t="s">
        <v>686</v>
      </c>
      <c r="H214" t="s">
        <v>691</v>
      </c>
      <c r="I214">
        <v>9</v>
      </c>
      <c r="J214" t="s">
        <v>692</v>
      </c>
    </row>
    <row r="215" spans="1:10" x14ac:dyDescent="0.25">
      <c r="A215" s="6" t="s">
        <v>24</v>
      </c>
      <c r="B215" t="s">
        <v>382</v>
      </c>
      <c r="C215" t="s">
        <v>670</v>
      </c>
      <c r="D215" t="s">
        <v>678</v>
      </c>
      <c r="E215" t="s">
        <v>680</v>
      </c>
      <c r="F215" s="3">
        <v>18.2</v>
      </c>
      <c r="G215" t="s">
        <v>686</v>
      </c>
      <c r="H215" t="s">
        <v>689</v>
      </c>
      <c r="I215">
        <v>1</v>
      </c>
      <c r="J215" t="s">
        <v>693</v>
      </c>
    </row>
    <row r="216" spans="1:10" x14ac:dyDescent="0.25">
      <c r="A216" s="6" t="s">
        <v>50</v>
      </c>
      <c r="B216" t="s">
        <v>383</v>
      </c>
      <c r="C216" t="s">
        <v>673</v>
      </c>
      <c r="D216" t="s">
        <v>678</v>
      </c>
      <c r="E216" t="s">
        <v>684</v>
      </c>
      <c r="F216" s="3">
        <v>6.4</v>
      </c>
      <c r="G216" t="s">
        <v>686</v>
      </c>
      <c r="H216" t="s">
        <v>690</v>
      </c>
      <c r="I216">
        <v>3</v>
      </c>
      <c r="J216" t="s">
        <v>693</v>
      </c>
    </row>
    <row r="217" spans="1:10" x14ac:dyDescent="0.25">
      <c r="A217" s="6" t="s">
        <v>89</v>
      </c>
      <c r="B217" t="s">
        <v>384</v>
      </c>
      <c r="C217" t="s">
        <v>674</v>
      </c>
      <c r="D217" t="s">
        <v>677</v>
      </c>
      <c r="E217" t="s">
        <v>684</v>
      </c>
      <c r="F217" s="3">
        <v>9.6</v>
      </c>
      <c r="G217" t="s">
        <v>686</v>
      </c>
      <c r="H217" t="s">
        <v>689</v>
      </c>
      <c r="I217">
        <v>5</v>
      </c>
      <c r="J217" t="s">
        <v>692</v>
      </c>
    </row>
    <row r="218" spans="1:10" x14ac:dyDescent="0.25">
      <c r="A218" s="6" t="s">
        <v>134</v>
      </c>
      <c r="B218" t="s">
        <v>385</v>
      </c>
      <c r="C218" t="s">
        <v>670</v>
      </c>
      <c r="D218" t="s">
        <v>676</v>
      </c>
      <c r="E218" t="s">
        <v>683</v>
      </c>
      <c r="F218" s="3">
        <v>11.2</v>
      </c>
      <c r="G218" t="s">
        <v>686</v>
      </c>
      <c r="H218" t="s">
        <v>691</v>
      </c>
      <c r="I218">
        <v>8</v>
      </c>
      <c r="J218" t="s">
        <v>692</v>
      </c>
    </row>
    <row r="219" spans="1:10" x14ac:dyDescent="0.25">
      <c r="A219" s="6" t="s">
        <v>135</v>
      </c>
      <c r="B219" t="s">
        <v>386</v>
      </c>
      <c r="C219" t="s">
        <v>675</v>
      </c>
      <c r="D219" t="s">
        <v>678</v>
      </c>
      <c r="E219" t="s">
        <v>684</v>
      </c>
      <c r="F219" s="3">
        <v>5.2</v>
      </c>
      <c r="G219" t="s">
        <v>686</v>
      </c>
      <c r="H219" t="s">
        <v>688</v>
      </c>
      <c r="I219">
        <v>2</v>
      </c>
      <c r="J219" t="s">
        <v>692</v>
      </c>
    </row>
    <row r="220" spans="1:10" x14ac:dyDescent="0.25">
      <c r="A220" s="6" t="s">
        <v>84</v>
      </c>
      <c r="B220" t="s">
        <v>387</v>
      </c>
      <c r="C220" t="s">
        <v>674</v>
      </c>
      <c r="D220" t="s">
        <v>676</v>
      </c>
      <c r="E220" t="s">
        <v>681</v>
      </c>
      <c r="F220" s="3">
        <v>10.8</v>
      </c>
      <c r="G220" t="s">
        <v>686</v>
      </c>
      <c r="H220" t="s">
        <v>689</v>
      </c>
      <c r="I220">
        <v>1</v>
      </c>
      <c r="J220" t="s">
        <v>693</v>
      </c>
    </row>
    <row r="221" spans="1:10" x14ac:dyDescent="0.25">
      <c r="A221" s="6" t="s">
        <v>40</v>
      </c>
      <c r="B221" t="s">
        <v>388</v>
      </c>
      <c r="C221" t="s">
        <v>672</v>
      </c>
      <c r="D221" t="s">
        <v>678</v>
      </c>
      <c r="E221" t="s">
        <v>685</v>
      </c>
      <c r="F221" s="3">
        <v>4.5999999999999996</v>
      </c>
      <c r="G221" t="s">
        <v>686</v>
      </c>
      <c r="H221" t="s">
        <v>691</v>
      </c>
      <c r="I221">
        <v>10</v>
      </c>
      <c r="J221" t="s">
        <v>692</v>
      </c>
    </row>
    <row r="222" spans="1:10" x14ac:dyDescent="0.25">
      <c r="A222" s="6" t="s">
        <v>136</v>
      </c>
      <c r="B222" t="s">
        <v>389</v>
      </c>
      <c r="C222" t="s">
        <v>671</v>
      </c>
      <c r="D222" t="s">
        <v>677</v>
      </c>
      <c r="E222" t="s">
        <v>684</v>
      </c>
      <c r="F222" s="3">
        <v>12.4</v>
      </c>
      <c r="G222" t="s">
        <v>686</v>
      </c>
      <c r="H222" t="s">
        <v>688</v>
      </c>
      <c r="I222">
        <v>1</v>
      </c>
      <c r="J222" t="s">
        <v>693</v>
      </c>
    </row>
    <row r="223" spans="1:10" x14ac:dyDescent="0.25">
      <c r="A223" s="6" t="s">
        <v>44</v>
      </c>
      <c r="B223" t="s">
        <v>390</v>
      </c>
      <c r="C223" t="s">
        <v>669</v>
      </c>
      <c r="D223" t="s">
        <v>677</v>
      </c>
      <c r="E223" t="s">
        <v>685</v>
      </c>
      <c r="F223" s="3">
        <v>3.6</v>
      </c>
      <c r="G223" t="s">
        <v>686</v>
      </c>
      <c r="H223" t="s">
        <v>690</v>
      </c>
      <c r="I223">
        <v>8</v>
      </c>
      <c r="J223" t="s">
        <v>693</v>
      </c>
    </row>
    <row r="224" spans="1:10" x14ac:dyDescent="0.25">
      <c r="A224" s="6" t="s">
        <v>80</v>
      </c>
      <c r="B224" t="s">
        <v>391</v>
      </c>
      <c r="C224" t="s">
        <v>669</v>
      </c>
      <c r="D224" t="s">
        <v>677</v>
      </c>
      <c r="E224" t="s">
        <v>679</v>
      </c>
      <c r="F224" s="3">
        <v>12.8</v>
      </c>
      <c r="G224" t="s">
        <v>686</v>
      </c>
      <c r="H224" t="s">
        <v>688</v>
      </c>
      <c r="I224">
        <v>8</v>
      </c>
      <c r="J224" t="s">
        <v>692</v>
      </c>
    </row>
    <row r="225" spans="1:10" x14ac:dyDescent="0.25">
      <c r="A225" s="6" t="s">
        <v>79</v>
      </c>
      <c r="B225" t="s">
        <v>392</v>
      </c>
      <c r="C225" t="s">
        <v>673</v>
      </c>
      <c r="D225" t="s">
        <v>676</v>
      </c>
      <c r="E225" t="s">
        <v>679</v>
      </c>
      <c r="F225" s="3">
        <v>3.2</v>
      </c>
      <c r="G225" t="s">
        <v>686</v>
      </c>
      <c r="H225" t="s">
        <v>689</v>
      </c>
      <c r="I225">
        <v>5</v>
      </c>
      <c r="J225" t="s">
        <v>693</v>
      </c>
    </row>
    <row r="226" spans="1:10" x14ac:dyDescent="0.25">
      <c r="A226" s="6" t="s">
        <v>105</v>
      </c>
      <c r="B226" t="s">
        <v>393</v>
      </c>
      <c r="C226" t="s">
        <v>675</v>
      </c>
      <c r="D226" t="s">
        <v>677</v>
      </c>
      <c r="E226" t="s">
        <v>683</v>
      </c>
      <c r="F226" s="3">
        <v>4.0999999999999996</v>
      </c>
      <c r="G226" t="s">
        <v>687</v>
      </c>
      <c r="H226" t="s">
        <v>691</v>
      </c>
      <c r="I226">
        <v>9</v>
      </c>
      <c r="J226" t="s">
        <v>693</v>
      </c>
    </row>
    <row r="227" spans="1:10" x14ac:dyDescent="0.25">
      <c r="A227" s="6" t="s">
        <v>71</v>
      </c>
      <c r="B227" t="s">
        <v>394</v>
      </c>
      <c r="C227" t="s">
        <v>675</v>
      </c>
      <c r="D227" t="s">
        <v>676</v>
      </c>
      <c r="E227" t="s">
        <v>685</v>
      </c>
      <c r="F227" s="3">
        <v>10.6</v>
      </c>
      <c r="G227" t="s">
        <v>686</v>
      </c>
      <c r="H227" t="s">
        <v>691</v>
      </c>
      <c r="I227">
        <v>4</v>
      </c>
      <c r="J227" t="s">
        <v>692</v>
      </c>
    </row>
    <row r="228" spans="1:10" x14ac:dyDescent="0.25">
      <c r="A228" s="6" t="s">
        <v>88</v>
      </c>
      <c r="B228" t="s">
        <v>395</v>
      </c>
      <c r="C228" t="s">
        <v>674</v>
      </c>
      <c r="D228" t="s">
        <v>678</v>
      </c>
      <c r="E228" t="s">
        <v>683</v>
      </c>
      <c r="F228" s="3">
        <v>4.9000000000000004</v>
      </c>
      <c r="G228" t="s">
        <v>686</v>
      </c>
      <c r="H228" t="s">
        <v>691</v>
      </c>
      <c r="I228">
        <v>1</v>
      </c>
      <c r="J228" t="s">
        <v>692</v>
      </c>
    </row>
    <row r="229" spans="1:10" x14ac:dyDescent="0.25">
      <c r="A229" s="6" t="s">
        <v>137</v>
      </c>
      <c r="B229" t="s">
        <v>396</v>
      </c>
      <c r="C229" t="s">
        <v>670</v>
      </c>
      <c r="D229" t="s">
        <v>676</v>
      </c>
      <c r="E229" t="s">
        <v>685</v>
      </c>
      <c r="F229" s="3">
        <v>3.5</v>
      </c>
      <c r="G229" t="s">
        <v>686</v>
      </c>
      <c r="H229" t="s">
        <v>690</v>
      </c>
      <c r="I229">
        <v>8</v>
      </c>
      <c r="J229" t="s">
        <v>692</v>
      </c>
    </row>
    <row r="230" spans="1:10" x14ac:dyDescent="0.25">
      <c r="A230" s="6" t="s">
        <v>93</v>
      </c>
      <c r="B230" t="s">
        <v>397</v>
      </c>
      <c r="C230" t="s">
        <v>673</v>
      </c>
      <c r="D230" t="s">
        <v>677</v>
      </c>
      <c r="E230" t="s">
        <v>683</v>
      </c>
      <c r="F230" s="3">
        <v>19</v>
      </c>
      <c r="G230" t="s">
        <v>686</v>
      </c>
      <c r="H230" t="s">
        <v>690</v>
      </c>
      <c r="I230">
        <v>7</v>
      </c>
      <c r="J230" t="s">
        <v>692</v>
      </c>
    </row>
    <row r="231" spans="1:10" x14ac:dyDescent="0.25">
      <c r="A231" s="6" t="s">
        <v>138</v>
      </c>
      <c r="B231" t="s">
        <v>398</v>
      </c>
      <c r="C231" t="s">
        <v>669</v>
      </c>
      <c r="D231" t="s">
        <v>678</v>
      </c>
      <c r="E231" t="s">
        <v>685</v>
      </c>
      <c r="F231" s="3">
        <v>19.600000000000001</v>
      </c>
      <c r="G231" t="s">
        <v>687</v>
      </c>
      <c r="H231" t="s">
        <v>691</v>
      </c>
      <c r="I231">
        <v>10</v>
      </c>
      <c r="J231" t="s">
        <v>692</v>
      </c>
    </row>
    <row r="232" spans="1:10" x14ac:dyDescent="0.25">
      <c r="A232" s="6" t="s">
        <v>139</v>
      </c>
      <c r="B232" t="s">
        <v>399</v>
      </c>
      <c r="C232" t="s">
        <v>674</v>
      </c>
      <c r="D232" t="s">
        <v>676</v>
      </c>
      <c r="E232" t="s">
        <v>681</v>
      </c>
      <c r="F232" s="3">
        <v>10</v>
      </c>
      <c r="G232" t="s">
        <v>686</v>
      </c>
      <c r="H232" t="s">
        <v>691</v>
      </c>
      <c r="I232">
        <v>5</v>
      </c>
      <c r="J232" t="s">
        <v>692</v>
      </c>
    </row>
    <row r="233" spans="1:10" x14ac:dyDescent="0.25">
      <c r="A233" s="6" t="s">
        <v>26</v>
      </c>
      <c r="B233" t="s">
        <v>400</v>
      </c>
      <c r="C233" t="s">
        <v>670</v>
      </c>
      <c r="D233" t="s">
        <v>677</v>
      </c>
      <c r="E233" t="s">
        <v>683</v>
      </c>
      <c r="F233" s="3">
        <v>14.3</v>
      </c>
      <c r="G233" t="s">
        <v>686</v>
      </c>
      <c r="H233" t="s">
        <v>689</v>
      </c>
      <c r="I233">
        <v>7</v>
      </c>
      <c r="J233" t="s">
        <v>692</v>
      </c>
    </row>
    <row r="234" spans="1:10" x14ac:dyDescent="0.25">
      <c r="A234" s="6" t="s">
        <v>77</v>
      </c>
      <c r="B234" t="s">
        <v>401</v>
      </c>
      <c r="C234" t="s">
        <v>675</v>
      </c>
      <c r="D234" t="s">
        <v>677</v>
      </c>
      <c r="E234" t="s">
        <v>683</v>
      </c>
      <c r="F234" s="3">
        <v>17</v>
      </c>
      <c r="G234" t="s">
        <v>686</v>
      </c>
      <c r="H234" t="s">
        <v>688</v>
      </c>
      <c r="I234">
        <v>3</v>
      </c>
      <c r="J234" t="s">
        <v>692</v>
      </c>
    </row>
    <row r="235" spans="1:10" x14ac:dyDescent="0.25">
      <c r="A235" s="6" t="s">
        <v>108</v>
      </c>
      <c r="B235" t="s">
        <v>402</v>
      </c>
      <c r="C235" t="s">
        <v>674</v>
      </c>
      <c r="D235" t="s">
        <v>676</v>
      </c>
      <c r="E235" t="s">
        <v>682</v>
      </c>
      <c r="F235" s="3">
        <v>7.2</v>
      </c>
      <c r="G235" t="s">
        <v>686</v>
      </c>
      <c r="H235" t="s">
        <v>691</v>
      </c>
      <c r="I235">
        <v>10</v>
      </c>
      <c r="J235" t="s">
        <v>692</v>
      </c>
    </row>
    <row r="236" spans="1:10" x14ac:dyDescent="0.25">
      <c r="A236" s="6" t="s">
        <v>140</v>
      </c>
      <c r="B236" t="s">
        <v>403</v>
      </c>
      <c r="C236" t="s">
        <v>675</v>
      </c>
      <c r="D236" t="s">
        <v>678</v>
      </c>
      <c r="E236" t="s">
        <v>679</v>
      </c>
      <c r="F236" s="3">
        <v>14.6</v>
      </c>
      <c r="G236" t="s">
        <v>686</v>
      </c>
      <c r="H236" t="s">
        <v>689</v>
      </c>
      <c r="I236">
        <v>6</v>
      </c>
      <c r="J236" t="s">
        <v>693</v>
      </c>
    </row>
    <row r="237" spans="1:10" x14ac:dyDescent="0.25">
      <c r="A237" s="6" t="s">
        <v>114</v>
      </c>
      <c r="B237" t="s">
        <v>404</v>
      </c>
      <c r="C237" t="s">
        <v>670</v>
      </c>
      <c r="D237" t="s">
        <v>676</v>
      </c>
      <c r="E237" t="s">
        <v>685</v>
      </c>
      <c r="F237" s="3">
        <v>18.5</v>
      </c>
      <c r="G237" t="s">
        <v>686</v>
      </c>
      <c r="H237" t="s">
        <v>688</v>
      </c>
      <c r="I237">
        <v>7</v>
      </c>
      <c r="J237" t="s">
        <v>692</v>
      </c>
    </row>
    <row r="238" spans="1:10" x14ac:dyDescent="0.25">
      <c r="A238" s="6" t="s">
        <v>141</v>
      </c>
      <c r="B238" t="s">
        <v>405</v>
      </c>
      <c r="C238" t="s">
        <v>671</v>
      </c>
      <c r="D238" t="s">
        <v>677</v>
      </c>
      <c r="E238" t="s">
        <v>679</v>
      </c>
      <c r="F238" s="3">
        <v>16.8</v>
      </c>
      <c r="G238" t="s">
        <v>686</v>
      </c>
      <c r="H238" t="s">
        <v>689</v>
      </c>
      <c r="I238">
        <v>10</v>
      </c>
      <c r="J238" t="s">
        <v>693</v>
      </c>
    </row>
    <row r="239" spans="1:10" x14ac:dyDescent="0.25">
      <c r="A239" s="6" t="s">
        <v>78</v>
      </c>
      <c r="B239" t="s">
        <v>406</v>
      </c>
      <c r="C239" t="s">
        <v>673</v>
      </c>
      <c r="D239" t="s">
        <v>677</v>
      </c>
      <c r="E239" t="s">
        <v>683</v>
      </c>
      <c r="F239" s="3">
        <v>16.5</v>
      </c>
      <c r="G239" t="s">
        <v>686</v>
      </c>
      <c r="H239" t="s">
        <v>689</v>
      </c>
      <c r="I239">
        <v>2</v>
      </c>
      <c r="J239" t="s">
        <v>693</v>
      </c>
    </row>
    <row r="240" spans="1:10" x14ac:dyDescent="0.25">
      <c r="A240" s="6" t="s">
        <v>142</v>
      </c>
      <c r="B240" t="s">
        <v>407</v>
      </c>
      <c r="C240" t="s">
        <v>675</v>
      </c>
      <c r="D240" t="s">
        <v>678</v>
      </c>
      <c r="E240" t="s">
        <v>684</v>
      </c>
      <c r="F240" s="3">
        <v>11</v>
      </c>
      <c r="G240" t="s">
        <v>686</v>
      </c>
      <c r="H240" t="s">
        <v>688</v>
      </c>
      <c r="I240">
        <v>1</v>
      </c>
      <c r="J240" t="s">
        <v>693</v>
      </c>
    </row>
    <row r="241" spans="1:10" x14ac:dyDescent="0.25">
      <c r="A241" s="6" t="s">
        <v>26</v>
      </c>
      <c r="B241" t="s">
        <v>408</v>
      </c>
      <c r="C241" t="s">
        <v>671</v>
      </c>
      <c r="D241" t="s">
        <v>677</v>
      </c>
      <c r="E241" t="s">
        <v>681</v>
      </c>
      <c r="F241" s="3">
        <v>4</v>
      </c>
      <c r="G241" t="s">
        <v>686</v>
      </c>
      <c r="H241" t="s">
        <v>689</v>
      </c>
      <c r="I241">
        <v>9</v>
      </c>
      <c r="J241" t="s">
        <v>692</v>
      </c>
    </row>
    <row r="242" spans="1:10" x14ac:dyDescent="0.25">
      <c r="A242" s="6" t="s">
        <v>119</v>
      </c>
      <c r="B242" t="s">
        <v>409</v>
      </c>
      <c r="C242" t="s">
        <v>672</v>
      </c>
      <c r="D242" t="s">
        <v>676</v>
      </c>
      <c r="E242" t="s">
        <v>684</v>
      </c>
      <c r="F242" s="3">
        <v>7.5</v>
      </c>
      <c r="G242" t="s">
        <v>686</v>
      </c>
      <c r="H242" t="s">
        <v>691</v>
      </c>
      <c r="I242">
        <v>2</v>
      </c>
      <c r="J242" t="s">
        <v>693</v>
      </c>
    </row>
    <row r="243" spans="1:10" x14ac:dyDescent="0.25">
      <c r="A243" s="6" t="s">
        <v>143</v>
      </c>
      <c r="B243" t="s">
        <v>410</v>
      </c>
      <c r="C243" t="s">
        <v>675</v>
      </c>
      <c r="D243" t="s">
        <v>678</v>
      </c>
      <c r="E243" t="s">
        <v>682</v>
      </c>
      <c r="F243" s="3">
        <v>14.8</v>
      </c>
      <c r="G243" t="s">
        <v>686</v>
      </c>
      <c r="H243" t="s">
        <v>690</v>
      </c>
      <c r="I243">
        <v>1</v>
      </c>
      <c r="J243" t="s">
        <v>693</v>
      </c>
    </row>
    <row r="244" spans="1:10" x14ac:dyDescent="0.25">
      <c r="A244" s="6" t="s">
        <v>107</v>
      </c>
      <c r="B244" t="s">
        <v>411</v>
      </c>
      <c r="C244" t="s">
        <v>675</v>
      </c>
      <c r="D244" t="s">
        <v>678</v>
      </c>
      <c r="E244" t="s">
        <v>685</v>
      </c>
      <c r="F244" s="3">
        <v>13.9</v>
      </c>
      <c r="G244" t="s">
        <v>686</v>
      </c>
      <c r="H244" t="s">
        <v>691</v>
      </c>
      <c r="I244">
        <v>7</v>
      </c>
      <c r="J244" t="s">
        <v>693</v>
      </c>
    </row>
    <row r="245" spans="1:10" x14ac:dyDescent="0.25">
      <c r="A245" s="6" t="s">
        <v>144</v>
      </c>
      <c r="B245" t="s">
        <v>412</v>
      </c>
      <c r="C245" t="s">
        <v>672</v>
      </c>
      <c r="D245" t="s">
        <v>676</v>
      </c>
      <c r="E245" t="s">
        <v>680</v>
      </c>
      <c r="F245" s="3">
        <v>15.5</v>
      </c>
      <c r="G245" t="s">
        <v>686</v>
      </c>
      <c r="H245" t="s">
        <v>690</v>
      </c>
      <c r="I245">
        <v>5</v>
      </c>
      <c r="J245" t="s">
        <v>693</v>
      </c>
    </row>
    <row r="246" spans="1:10" x14ac:dyDescent="0.25">
      <c r="A246" s="6" t="s">
        <v>113</v>
      </c>
      <c r="B246" t="s">
        <v>413</v>
      </c>
      <c r="C246" t="s">
        <v>671</v>
      </c>
      <c r="D246" t="s">
        <v>677</v>
      </c>
      <c r="E246" t="s">
        <v>684</v>
      </c>
      <c r="F246" s="3">
        <v>4.8</v>
      </c>
      <c r="G246" t="s">
        <v>686</v>
      </c>
      <c r="H246" t="s">
        <v>690</v>
      </c>
      <c r="I246">
        <v>1</v>
      </c>
      <c r="J246" t="s">
        <v>692</v>
      </c>
    </row>
    <row r="247" spans="1:10" x14ac:dyDescent="0.25">
      <c r="A247" s="6" t="s">
        <v>129</v>
      </c>
      <c r="B247" t="s">
        <v>414</v>
      </c>
      <c r="C247" t="s">
        <v>669</v>
      </c>
      <c r="D247" t="s">
        <v>676</v>
      </c>
      <c r="E247" t="s">
        <v>683</v>
      </c>
      <c r="F247" s="3">
        <v>8.1</v>
      </c>
      <c r="G247" t="s">
        <v>686</v>
      </c>
      <c r="H247" t="s">
        <v>691</v>
      </c>
      <c r="I247">
        <v>10</v>
      </c>
      <c r="J247" t="s">
        <v>692</v>
      </c>
    </row>
    <row r="248" spans="1:10" x14ac:dyDescent="0.25">
      <c r="A248" s="6" t="s">
        <v>99</v>
      </c>
      <c r="B248" t="s">
        <v>415</v>
      </c>
      <c r="C248" t="s">
        <v>675</v>
      </c>
      <c r="D248" t="s">
        <v>676</v>
      </c>
      <c r="E248" t="s">
        <v>681</v>
      </c>
      <c r="F248" s="3">
        <v>14.8</v>
      </c>
      <c r="G248" t="s">
        <v>686</v>
      </c>
      <c r="H248" t="s">
        <v>689</v>
      </c>
      <c r="I248">
        <v>2</v>
      </c>
      <c r="J248" t="s">
        <v>692</v>
      </c>
    </row>
    <row r="249" spans="1:10" x14ac:dyDescent="0.25">
      <c r="A249" s="6" t="s">
        <v>108</v>
      </c>
      <c r="B249" t="s">
        <v>416</v>
      </c>
      <c r="C249" t="s">
        <v>675</v>
      </c>
      <c r="D249" t="s">
        <v>677</v>
      </c>
      <c r="E249" t="s">
        <v>680</v>
      </c>
      <c r="F249" s="3">
        <v>12.9</v>
      </c>
      <c r="G249" t="s">
        <v>686</v>
      </c>
      <c r="H249" t="s">
        <v>690</v>
      </c>
      <c r="I249">
        <v>4</v>
      </c>
      <c r="J249" t="s">
        <v>692</v>
      </c>
    </row>
    <row r="250" spans="1:10" x14ac:dyDescent="0.25">
      <c r="A250" s="6" t="s">
        <v>17</v>
      </c>
      <c r="B250" t="s">
        <v>417</v>
      </c>
      <c r="C250" t="s">
        <v>674</v>
      </c>
      <c r="D250" t="s">
        <v>677</v>
      </c>
      <c r="E250" t="s">
        <v>681</v>
      </c>
      <c r="F250" s="3">
        <v>5.0999999999999996</v>
      </c>
      <c r="G250" t="s">
        <v>686</v>
      </c>
      <c r="H250" t="s">
        <v>690</v>
      </c>
      <c r="I250">
        <v>3</v>
      </c>
      <c r="J250" t="s">
        <v>693</v>
      </c>
    </row>
    <row r="251" spans="1:10" x14ac:dyDescent="0.25">
      <c r="A251" s="6" t="s">
        <v>73</v>
      </c>
      <c r="B251" t="s">
        <v>418</v>
      </c>
      <c r="C251" t="s">
        <v>673</v>
      </c>
      <c r="D251" t="s">
        <v>678</v>
      </c>
      <c r="E251" t="s">
        <v>680</v>
      </c>
      <c r="F251" s="3">
        <v>17.8</v>
      </c>
      <c r="G251" t="s">
        <v>686</v>
      </c>
      <c r="H251" t="s">
        <v>688</v>
      </c>
      <c r="I251">
        <v>1</v>
      </c>
      <c r="J251" t="s">
        <v>692</v>
      </c>
    </row>
    <row r="252" spans="1:10" x14ac:dyDescent="0.25">
      <c r="A252" s="6" t="s">
        <v>19</v>
      </c>
      <c r="B252" t="s">
        <v>419</v>
      </c>
      <c r="C252" t="s">
        <v>675</v>
      </c>
      <c r="D252" t="s">
        <v>678</v>
      </c>
      <c r="E252" t="s">
        <v>684</v>
      </c>
      <c r="F252" s="3">
        <v>5.6</v>
      </c>
      <c r="G252" t="s">
        <v>686</v>
      </c>
      <c r="H252" t="s">
        <v>690</v>
      </c>
      <c r="I252">
        <v>6</v>
      </c>
      <c r="J252" t="s">
        <v>692</v>
      </c>
    </row>
    <row r="253" spans="1:10" x14ac:dyDescent="0.25">
      <c r="A253" s="6" t="s">
        <v>145</v>
      </c>
      <c r="B253" t="s">
        <v>420</v>
      </c>
      <c r="C253" t="s">
        <v>670</v>
      </c>
      <c r="D253" t="s">
        <v>676</v>
      </c>
      <c r="E253" t="s">
        <v>681</v>
      </c>
      <c r="F253" s="3">
        <v>13.5</v>
      </c>
      <c r="G253" t="s">
        <v>686</v>
      </c>
      <c r="H253" t="s">
        <v>690</v>
      </c>
      <c r="I253">
        <v>2</v>
      </c>
      <c r="J253" t="s">
        <v>693</v>
      </c>
    </row>
    <row r="254" spans="1:10" x14ac:dyDescent="0.25">
      <c r="A254" s="6" t="s">
        <v>16</v>
      </c>
      <c r="B254" t="s">
        <v>421</v>
      </c>
      <c r="C254" t="s">
        <v>672</v>
      </c>
      <c r="D254" t="s">
        <v>678</v>
      </c>
      <c r="E254" t="s">
        <v>684</v>
      </c>
      <c r="F254" s="3">
        <v>6.1</v>
      </c>
      <c r="G254" t="s">
        <v>687</v>
      </c>
      <c r="H254" t="s">
        <v>691</v>
      </c>
      <c r="I254">
        <v>6</v>
      </c>
      <c r="J254" t="s">
        <v>693</v>
      </c>
    </row>
    <row r="255" spans="1:10" x14ac:dyDescent="0.25">
      <c r="A255" s="6" t="s">
        <v>96</v>
      </c>
      <c r="B255" t="s">
        <v>422</v>
      </c>
      <c r="C255" t="s">
        <v>674</v>
      </c>
      <c r="D255" t="s">
        <v>677</v>
      </c>
      <c r="E255" t="s">
        <v>679</v>
      </c>
      <c r="F255" s="3">
        <v>12.6</v>
      </c>
      <c r="G255" t="s">
        <v>686</v>
      </c>
      <c r="H255" t="s">
        <v>691</v>
      </c>
      <c r="I255">
        <v>10</v>
      </c>
      <c r="J255" t="s">
        <v>692</v>
      </c>
    </row>
    <row r="256" spans="1:10" x14ac:dyDescent="0.25">
      <c r="A256" s="6" t="s">
        <v>146</v>
      </c>
      <c r="B256" t="s">
        <v>423</v>
      </c>
      <c r="C256" t="s">
        <v>670</v>
      </c>
      <c r="D256" t="s">
        <v>677</v>
      </c>
      <c r="E256" t="s">
        <v>679</v>
      </c>
      <c r="F256" s="3">
        <v>6.4</v>
      </c>
      <c r="G256" t="s">
        <v>686</v>
      </c>
      <c r="H256" t="s">
        <v>690</v>
      </c>
      <c r="I256">
        <v>2</v>
      </c>
      <c r="J256" t="s">
        <v>693</v>
      </c>
    </row>
    <row r="257" spans="1:10" x14ac:dyDescent="0.25">
      <c r="A257" s="6" t="s">
        <v>104</v>
      </c>
      <c r="B257" t="s">
        <v>424</v>
      </c>
      <c r="C257" t="s">
        <v>675</v>
      </c>
      <c r="D257" t="s">
        <v>676</v>
      </c>
      <c r="E257" t="s">
        <v>679</v>
      </c>
      <c r="F257" s="3">
        <v>9</v>
      </c>
      <c r="G257" t="s">
        <v>686</v>
      </c>
      <c r="H257" t="s">
        <v>691</v>
      </c>
      <c r="I257">
        <v>4</v>
      </c>
      <c r="J257" t="s">
        <v>692</v>
      </c>
    </row>
    <row r="258" spans="1:10" x14ac:dyDescent="0.25">
      <c r="A258" s="6" t="s">
        <v>126</v>
      </c>
      <c r="B258" t="s">
        <v>425</v>
      </c>
      <c r="C258" t="s">
        <v>671</v>
      </c>
      <c r="D258" t="s">
        <v>677</v>
      </c>
      <c r="E258" t="s">
        <v>682</v>
      </c>
      <c r="F258" s="3">
        <v>18.3</v>
      </c>
      <c r="G258" t="s">
        <v>686</v>
      </c>
      <c r="H258" t="s">
        <v>691</v>
      </c>
      <c r="I258">
        <v>3</v>
      </c>
      <c r="J258" t="s">
        <v>693</v>
      </c>
    </row>
    <row r="259" spans="1:10" x14ac:dyDescent="0.25">
      <c r="A259" s="6" t="s">
        <v>80</v>
      </c>
      <c r="B259" t="s">
        <v>426</v>
      </c>
      <c r="C259" t="s">
        <v>675</v>
      </c>
      <c r="D259" t="s">
        <v>677</v>
      </c>
      <c r="E259" t="s">
        <v>681</v>
      </c>
      <c r="F259" s="3">
        <v>19.3</v>
      </c>
      <c r="G259" t="s">
        <v>686</v>
      </c>
      <c r="H259" t="s">
        <v>690</v>
      </c>
      <c r="I259">
        <v>10</v>
      </c>
      <c r="J259" t="s">
        <v>692</v>
      </c>
    </row>
    <row r="260" spans="1:10" x14ac:dyDescent="0.25">
      <c r="A260" s="6" t="s">
        <v>147</v>
      </c>
      <c r="B260" t="s">
        <v>427</v>
      </c>
      <c r="C260" t="s">
        <v>674</v>
      </c>
      <c r="D260" t="s">
        <v>676</v>
      </c>
      <c r="E260" t="s">
        <v>681</v>
      </c>
      <c r="F260" s="3">
        <v>14.8</v>
      </c>
      <c r="G260" t="s">
        <v>686</v>
      </c>
      <c r="H260" t="s">
        <v>690</v>
      </c>
      <c r="I260">
        <v>2</v>
      </c>
      <c r="J260" t="s">
        <v>693</v>
      </c>
    </row>
    <row r="261" spans="1:10" x14ac:dyDescent="0.25">
      <c r="A261" s="6" t="s">
        <v>148</v>
      </c>
      <c r="B261" t="s">
        <v>428</v>
      </c>
      <c r="C261" t="s">
        <v>670</v>
      </c>
      <c r="D261" t="s">
        <v>677</v>
      </c>
      <c r="E261" t="s">
        <v>680</v>
      </c>
      <c r="F261" s="3">
        <v>9.4</v>
      </c>
      <c r="G261" t="s">
        <v>686</v>
      </c>
      <c r="H261" t="s">
        <v>690</v>
      </c>
      <c r="I261">
        <v>1</v>
      </c>
      <c r="J261" t="s">
        <v>692</v>
      </c>
    </row>
    <row r="262" spans="1:10" x14ac:dyDescent="0.25">
      <c r="A262" s="6" t="s">
        <v>72</v>
      </c>
      <c r="B262" t="s">
        <v>429</v>
      </c>
      <c r="C262" t="s">
        <v>674</v>
      </c>
      <c r="D262" t="s">
        <v>676</v>
      </c>
      <c r="E262" t="s">
        <v>683</v>
      </c>
      <c r="F262" s="3">
        <v>16.7</v>
      </c>
      <c r="G262" t="s">
        <v>686</v>
      </c>
      <c r="H262" t="s">
        <v>691</v>
      </c>
      <c r="I262">
        <v>2</v>
      </c>
      <c r="J262" t="s">
        <v>692</v>
      </c>
    </row>
    <row r="263" spans="1:10" x14ac:dyDescent="0.25">
      <c r="A263" s="6" t="s">
        <v>20</v>
      </c>
      <c r="B263" t="s">
        <v>430</v>
      </c>
      <c r="C263" t="s">
        <v>669</v>
      </c>
      <c r="D263" t="s">
        <v>677</v>
      </c>
      <c r="E263" t="s">
        <v>684</v>
      </c>
      <c r="F263" s="3">
        <v>8.9</v>
      </c>
      <c r="G263" t="s">
        <v>686</v>
      </c>
      <c r="H263" t="s">
        <v>690</v>
      </c>
      <c r="I263">
        <v>5</v>
      </c>
      <c r="J263" t="s">
        <v>692</v>
      </c>
    </row>
    <row r="264" spans="1:10" x14ac:dyDescent="0.25">
      <c r="A264" s="6" t="s">
        <v>11</v>
      </c>
      <c r="B264" t="s">
        <v>431</v>
      </c>
      <c r="C264" t="s">
        <v>674</v>
      </c>
      <c r="D264" t="s">
        <v>676</v>
      </c>
      <c r="E264" t="s">
        <v>680</v>
      </c>
      <c r="F264" s="3">
        <v>11.1</v>
      </c>
      <c r="G264" t="s">
        <v>686</v>
      </c>
      <c r="H264" t="s">
        <v>691</v>
      </c>
      <c r="I264">
        <v>5</v>
      </c>
      <c r="J264" t="s">
        <v>693</v>
      </c>
    </row>
    <row r="265" spans="1:10" x14ac:dyDescent="0.25">
      <c r="A265" s="6" t="s">
        <v>109</v>
      </c>
      <c r="B265" t="s">
        <v>432</v>
      </c>
      <c r="C265" t="s">
        <v>671</v>
      </c>
      <c r="D265" t="s">
        <v>676</v>
      </c>
      <c r="E265" t="s">
        <v>685</v>
      </c>
      <c r="F265" s="3">
        <v>14.3</v>
      </c>
      <c r="G265" t="s">
        <v>686</v>
      </c>
      <c r="H265" t="s">
        <v>691</v>
      </c>
      <c r="I265">
        <v>2</v>
      </c>
      <c r="J265" t="s">
        <v>692</v>
      </c>
    </row>
    <row r="266" spans="1:10" x14ac:dyDescent="0.25">
      <c r="A266" s="6" t="s">
        <v>106</v>
      </c>
      <c r="B266" t="s">
        <v>433</v>
      </c>
      <c r="C266" t="s">
        <v>671</v>
      </c>
      <c r="D266" t="s">
        <v>678</v>
      </c>
      <c r="E266" t="s">
        <v>684</v>
      </c>
      <c r="F266" s="3">
        <v>12.7</v>
      </c>
      <c r="G266" t="s">
        <v>686</v>
      </c>
      <c r="H266" t="s">
        <v>690</v>
      </c>
      <c r="I266">
        <v>3</v>
      </c>
      <c r="J266" t="s">
        <v>693</v>
      </c>
    </row>
    <row r="267" spans="1:10" x14ac:dyDescent="0.25">
      <c r="A267" s="6" t="s">
        <v>58</v>
      </c>
      <c r="B267" t="s">
        <v>434</v>
      </c>
      <c r="C267" t="s">
        <v>675</v>
      </c>
      <c r="D267" t="s">
        <v>677</v>
      </c>
      <c r="E267" t="s">
        <v>679</v>
      </c>
      <c r="F267" s="3">
        <v>3.3</v>
      </c>
      <c r="G267" t="s">
        <v>686</v>
      </c>
      <c r="H267" t="s">
        <v>688</v>
      </c>
      <c r="I267">
        <v>6</v>
      </c>
      <c r="J267" t="s">
        <v>693</v>
      </c>
    </row>
    <row r="268" spans="1:10" x14ac:dyDescent="0.25">
      <c r="A268" s="6" t="s">
        <v>49</v>
      </c>
      <c r="B268" t="s">
        <v>435</v>
      </c>
      <c r="C268" t="s">
        <v>669</v>
      </c>
      <c r="D268" t="s">
        <v>678</v>
      </c>
      <c r="E268" t="s">
        <v>685</v>
      </c>
      <c r="F268" s="3">
        <v>10.1</v>
      </c>
      <c r="G268" t="s">
        <v>686</v>
      </c>
      <c r="H268" t="s">
        <v>688</v>
      </c>
      <c r="I268">
        <v>3</v>
      </c>
      <c r="J268" t="s">
        <v>692</v>
      </c>
    </row>
    <row r="269" spans="1:10" x14ac:dyDescent="0.25">
      <c r="A269" s="6" t="s">
        <v>123</v>
      </c>
      <c r="B269" t="s">
        <v>436</v>
      </c>
      <c r="C269" t="s">
        <v>670</v>
      </c>
      <c r="D269" t="s">
        <v>676</v>
      </c>
      <c r="E269" t="s">
        <v>680</v>
      </c>
      <c r="F269" s="3">
        <v>6.3</v>
      </c>
      <c r="G269" t="s">
        <v>686</v>
      </c>
      <c r="H269" t="s">
        <v>690</v>
      </c>
      <c r="I269">
        <v>5</v>
      </c>
      <c r="J269" t="s">
        <v>693</v>
      </c>
    </row>
    <row r="270" spans="1:10" x14ac:dyDescent="0.25">
      <c r="A270" s="6" t="s">
        <v>105</v>
      </c>
      <c r="B270" t="s">
        <v>437</v>
      </c>
      <c r="C270" t="s">
        <v>673</v>
      </c>
      <c r="D270" t="s">
        <v>677</v>
      </c>
      <c r="E270" t="s">
        <v>681</v>
      </c>
      <c r="F270" s="3">
        <v>14.3</v>
      </c>
      <c r="G270" t="s">
        <v>686</v>
      </c>
      <c r="H270" t="s">
        <v>691</v>
      </c>
      <c r="I270">
        <v>3</v>
      </c>
      <c r="J270" t="s">
        <v>692</v>
      </c>
    </row>
    <row r="271" spans="1:10" x14ac:dyDescent="0.25">
      <c r="A271" s="6" t="s">
        <v>33</v>
      </c>
      <c r="B271" t="s">
        <v>438</v>
      </c>
      <c r="C271" t="s">
        <v>671</v>
      </c>
      <c r="D271" t="s">
        <v>676</v>
      </c>
      <c r="E271" t="s">
        <v>683</v>
      </c>
      <c r="F271" s="3">
        <v>14.8</v>
      </c>
      <c r="G271" t="s">
        <v>686</v>
      </c>
      <c r="H271" t="s">
        <v>690</v>
      </c>
      <c r="I271">
        <v>2</v>
      </c>
      <c r="J271" t="s">
        <v>693</v>
      </c>
    </row>
    <row r="272" spans="1:10" x14ac:dyDescent="0.25">
      <c r="A272" s="6" t="s">
        <v>86</v>
      </c>
      <c r="B272" t="s">
        <v>439</v>
      </c>
      <c r="C272" t="s">
        <v>672</v>
      </c>
      <c r="D272" t="s">
        <v>678</v>
      </c>
      <c r="E272" t="s">
        <v>683</v>
      </c>
      <c r="F272" s="3">
        <v>6.1</v>
      </c>
      <c r="G272" t="s">
        <v>686</v>
      </c>
      <c r="H272" t="s">
        <v>690</v>
      </c>
      <c r="I272">
        <v>6</v>
      </c>
      <c r="J272" t="s">
        <v>693</v>
      </c>
    </row>
    <row r="273" spans="1:10" x14ac:dyDescent="0.25">
      <c r="A273" s="6" t="s">
        <v>47</v>
      </c>
      <c r="B273" t="s">
        <v>440</v>
      </c>
      <c r="C273" t="s">
        <v>675</v>
      </c>
      <c r="D273" t="s">
        <v>677</v>
      </c>
      <c r="E273" t="s">
        <v>679</v>
      </c>
      <c r="F273" s="3">
        <v>16</v>
      </c>
      <c r="G273" t="s">
        <v>686</v>
      </c>
      <c r="H273" t="s">
        <v>688</v>
      </c>
      <c r="I273">
        <v>10</v>
      </c>
      <c r="J273" t="s">
        <v>693</v>
      </c>
    </row>
    <row r="274" spans="1:10" x14ac:dyDescent="0.25">
      <c r="A274" s="6" t="s">
        <v>35</v>
      </c>
      <c r="B274" t="s">
        <v>441</v>
      </c>
      <c r="C274" t="s">
        <v>673</v>
      </c>
      <c r="D274" t="s">
        <v>676</v>
      </c>
      <c r="E274" t="s">
        <v>681</v>
      </c>
      <c r="F274" s="3">
        <v>9.4</v>
      </c>
      <c r="G274" t="s">
        <v>686</v>
      </c>
      <c r="H274" t="s">
        <v>691</v>
      </c>
      <c r="I274">
        <v>7</v>
      </c>
      <c r="J274" t="s">
        <v>692</v>
      </c>
    </row>
    <row r="275" spans="1:10" x14ac:dyDescent="0.25">
      <c r="A275" s="6" t="s">
        <v>120</v>
      </c>
      <c r="B275" t="s">
        <v>442</v>
      </c>
      <c r="C275" t="s">
        <v>669</v>
      </c>
      <c r="D275" t="s">
        <v>678</v>
      </c>
      <c r="E275" t="s">
        <v>685</v>
      </c>
      <c r="F275" s="3">
        <v>19.100000000000001</v>
      </c>
      <c r="G275" t="s">
        <v>686</v>
      </c>
      <c r="H275" t="s">
        <v>689</v>
      </c>
      <c r="I275">
        <v>1</v>
      </c>
      <c r="J275" t="s">
        <v>693</v>
      </c>
    </row>
    <row r="276" spans="1:10" x14ac:dyDescent="0.25">
      <c r="A276" s="6" t="s">
        <v>129</v>
      </c>
      <c r="B276" t="s">
        <v>443</v>
      </c>
      <c r="C276" t="s">
        <v>674</v>
      </c>
      <c r="D276" t="s">
        <v>677</v>
      </c>
      <c r="E276" t="s">
        <v>685</v>
      </c>
      <c r="F276" s="3">
        <v>7.2</v>
      </c>
      <c r="G276" t="s">
        <v>686</v>
      </c>
      <c r="H276" t="s">
        <v>688</v>
      </c>
      <c r="I276">
        <v>2</v>
      </c>
      <c r="J276" t="s">
        <v>692</v>
      </c>
    </row>
    <row r="277" spans="1:10" x14ac:dyDescent="0.25">
      <c r="A277" s="6" t="s">
        <v>106</v>
      </c>
      <c r="B277" t="s">
        <v>444</v>
      </c>
      <c r="C277" t="s">
        <v>674</v>
      </c>
      <c r="D277" t="s">
        <v>678</v>
      </c>
      <c r="E277" t="s">
        <v>679</v>
      </c>
      <c r="F277" s="3">
        <v>6.8</v>
      </c>
      <c r="G277" t="s">
        <v>686</v>
      </c>
      <c r="H277" t="s">
        <v>690</v>
      </c>
      <c r="I277">
        <v>8</v>
      </c>
      <c r="J277" t="s">
        <v>693</v>
      </c>
    </row>
    <row r="278" spans="1:10" x14ac:dyDescent="0.25">
      <c r="A278" s="6" t="s">
        <v>149</v>
      </c>
      <c r="B278" t="s">
        <v>445</v>
      </c>
      <c r="C278" t="s">
        <v>669</v>
      </c>
      <c r="D278" t="s">
        <v>677</v>
      </c>
      <c r="E278" t="s">
        <v>682</v>
      </c>
      <c r="F278" s="3">
        <v>15</v>
      </c>
      <c r="G278" t="s">
        <v>686</v>
      </c>
      <c r="H278" t="s">
        <v>689</v>
      </c>
      <c r="I278">
        <v>2</v>
      </c>
      <c r="J278" t="s">
        <v>693</v>
      </c>
    </row>
    <row r="279" spans="1:10" x14ac:dyDescent="0.25">
      <c r="A279" s="6" t="s">
        <v>99</v>
      </c>
      <c r="B279" t="s">
        <v>446</v>
      </c>
      <c r="C279" t="s">
        <v>673</v>
      </c>
      <c r="D279" t="s">
        <v>677</v>
      </c>
      <c r="E279" t="s">
        <v>683</v>
      </c>
      <c r="F279" s="3">
        <v>14.6</v>
      </c>
      <c r="G279" t="s">
        <v>686</v>
      </c>
      <c r="H279" t="s">
        <v>690</v>
      </c>
      <c r="I279">
        <v>9</v>
      </c>
      <c r="J279" t="s">
        <v>693</v>
      </c>
    </row>
    <row r="280" spans="1:10" x14ac:dyDescent="0.25">
      <c r="A280" s="6" t="s">
        <v>140</v>
      </c>
      <c r="B280" t="s">
        <v>447</v>
      </c>
      <c r="C280" t="s">
        <v>670</v>
      </c>
      <c r="D280" t="s">
        <v>676</v>
      </c>
      <c r="E280" t="s">
        <v>679</v>
      </c>
      <c r="F280" s="3">
        <v>7.7</v>
      </c>
      <c r="G280" t="s">
        <v>686</v>
      </c>
      <c r="H280" t="s">
        <v>691</v>
      </c>
      <c r="I280">
        <v>5</v>
      </c>
      <c r="J280" t="s">
        <v>692</v>
      </c>
    </row>
    <row r="281" spans="1:10" x14ac:dyDescent="0.25">
      <c r="A281" s="6" t="s">
        <v>139</v>
      </c>
      <c r="B281" t="s">
        <v>448</v>
      </c>
      <c r="C281" t="s">
        <v>672</v>
      </c>
      <c r="D281" t="s">
        <v>676</v>
      </c>
      <c r="E281" t="s">
        <v>684</v>
      </c>
      <c r="F281" s="3">
        <v>13.1</v>
      </c>
      <c r="G281" t="s">
        <v>686</v>
      </c>
      <c r="H281" t="s">
        <v>691</v>
      </c>
      <c r="I281">
        <v>10</v>
      </c>
      <c r="J281" t="s">
        <v>692</v>
      </c>
    </row>
    <row r="282" spans="1:10" x14ac:dyDescent="0.25">
      <c r="A282" s="6" t="s">
        <v>35</v>
      </c>
      <c r="B282" t="s">
        <v>449</v>
      </c>
      <c r="C282" t="s">
        <v>671</v>
      </c>
      <c r="D282" t="s">
        <v>678</v>
      </c>
      <c r="E282" t="s">
        <v>685</v>
      </c>
      <c r="F282" s="3">
        <v>4.2</v>
      </c>
      <c r="G282" t="s">
        <v>686</v>
      </c>
      <c r="H282" t="s">
        <v>691</v>
      </c>
      <c r="I282">
        <v>5</v>
      </c>
      <c r="J282" t="s">
        <v>693</v>
      </c>
    </row>
    <row r="283" spans="1:10" x14ac:dyDescent="0.25">
      <c r="A283" s="6" t="s">
        <v>150</v>
      </c>
      <c r="B283" t="s">
        <v>450</v>
      </c>
      <c r="C283" t="s">
        <v>673</v>
      </c>
      <c r="D283" t="s">
        <v>676</v>
      </c>
      <c r="E283" t="s">
        <v>679</v>
      </c>
      <c r="F283" s="3">
        <v>8.9</v>
      </c>
      <c r="G283" t="s">
        <v>686</v>
      </c>
      <c r="H283" t="s">
        <v>691</v>
      </c>
      <c r="I283">
        <v>1</v>
      </c>
      <c r="J283" t="s">
        <v>693</v>
      </c>
    </row>
    <row r="284" spans="1:10" x14ac:dyDescent="0.25">
      <c r="A284" s="6" t="s">
        <v>145</v>
      </c>
      <c r="B284" t="s">
        <v>451</v>
      </c>
      <c r="C284" t="s">
        <v>670</v>
      </c>
      <c r="D284" t="s">
        <v>678</v>
      </c>
      <c r="E284" t="s">
        <v>684</v>
      </c>
      <c r="F284" s="3">
        <v>8.6</v>
      </c>
      <c r="G284" t="s">
        <v>686</v>
      </c>
      <c r="H284" t="s">
        <v>691</v>
      </c>
      <c r="I284">
        <v>6</v>
      </c>
      <c r="J284" t="s">
        <v>692</v>
      </c>
    </row>
    <row r="285" spans="1:10" x14ac:dyDescent="0.25">
      <c r="A285" s="6" t="s">
        <v>17</v>
      </c>
      <c r="B285" t="s">
        <v>452</v>
      </c>
      <c r="C285" t="s">
        <v>669</v>
      </c>
      <c r="D285" t="s">
        <v>677</v>
      </c>
      <c r="E285" t="s">
        <v>684</v>
      </c>
      <c r="F285" s="3">
        <v>19.3</v>
      </c>
      <c r="G285" t="s">
        <v>686</v>
      </c>
      <c r="H285" t="s">
        <v>690</v>
      </c>
      <c r="I285">
        <v>3</v>
      </c>
      <c r="J285" t="s">
        <v>692</v>
      </c>
    </row>
    <row r="286" spans="1:10" x14ac:dyDescent="0.25">
      <c r="A286" s="6" t="s">
        <v>89</v>
      </c>
      <c r="B286" t="s">
        <v>453</v>
      </c>
      <c r="C286" t="s">
        <v>674</v>
      </c>
      <c r="D286" t="s">
        <v>677</v>
      </c>
      <c r="E286" t="s">
        <v>685</v>
      </c>
      <c r="F286" s="3">
        <v>13.2</v>
      </c>
      <c r="G286" t="s">
        <v>686</v>
      </c>
      <c r="H286" t="s">
        <v>688</v>
      </c>
      <c r="I286">
        <v>4</v>
      </c>
      <c r="J286" t="s">
        <v>693</v>
      </c>
    </row>
    <row r="287" spans="1:10" x14ac:dyDescent="0.25">
      <c r="A287" s="6" t="s">
        <v>151</v>
      </c>
      <c r="B287" t="s">
        <v>454</v>
      </c>
      <c r="C287" t="s">
        <v>672</v>
      </c>
      <c r="D287" t="s">
        <v>676</v>
      </c>
      <c r="E287" t="s">
        <v>683</v>
      </c>
      <c r="F287" s="3">
        <v>11.9</v>
      </c>
      <c r="G287" t="s">
        <v>686</v>
      </c>
      <c r="H287" t="s">
        <v>689</v>
      </c>
      <c r="I287">
        <v>5</v>
      </c>
      <c r="J287" t="s">
        <v>692</v>
      </c>
    </row>
    <row r="288" spans="1:10" x14ac:dyDescent="0.25">
      <c r="A288" s="6" t="s">
        <v>140</v>
      </c>
      <c r="B288" t="s">
        <v>455</v>
      </c>
      <c r="C288" t="s">
        <v>675</v>
      </c>
      <c r="D288" t="s">
        <v>678</v>
      </c>
      <c r="E288" t="s">
        <v>683</v>
      </c>
      <c r="F288" s="3">
        <v>9.3000000000000007</v>
      </c>
      <c r="G288" t="s">
        <v>686</v>
      </c>
      <c r="H288" t="s">
        <v>689</v>
      </c>
      <c r="I288">
        <v>6</v>
      </c>
      <c r="J288" t="s">
        <v>692</v>
      </c>
    </row>
    <row r="289" spans="1:10" x14ac:dyDescent="0.25">
      <c r="A289" s="6" t="s">
        <v>73</v>
      </c>
      <c r="B289" t="s">
        <v>456</v>
      </c>
      <c r="C289" t="s">
        <v>674</v>
      </c>
      <c r="D289" t="s">
        <v>677</v>
      </c>
      <c r="E289" t="s">
        <v>681</v>
      </c>
      <c r="F289" s="3">
        <v>17.100000000000001</v>
      </c>
      <c r="G289" t="s">
        <v>686</v>
      </c>
      <c r="H289" t="s">
        <v>689</v>
      </c>
      <c r="I289">
        <v>6</v>
      </c>
      <c r="J289" t="s">
        <v>693</v>
      </c>
    </row>
    <row r="290" spans="1:10" x14ac:dyDescent="0.25">
      <c r="A290" s="6" t="s">
        <v>104</v>
      </c>
      <c r="B290" t="s">
        <v>457</v>
      </c>
      <c r="C290" t="s">
        <v>670</v>
      </c>
      <c r="D290" t="s">
        <v>677</v>
      </c>
      <c r="E290" t="s">
        <v>685</v>
      </c>
      <c r="F290" s="3">
        <v>11</v>
      </c>
      <c r="G290" t="s">
        <v>686</v>
      </c>
      <c r="H290" t="s">
        <v>691</v>
      </c>
      <c r="I290">
        <v>3</v>
      </c>
      <c r="J290" t="s">
        <v>693</v>
      </c>
    </row>
    <row r="291" spans="1:10" x14ac:dyDescent="0.25">
      <c r="A291" s="6" t="s">
        <v>152</v>
      </c>
      <c r="B291" t="s">
        <v>458</v>
      </c>
      <c r="C291" t="s">
        <v>673</v>
      </c>
      <c r="D291" t="s">
        <v>678</v>
      </c>
      <c r="E291" t="s">
        <v>681</v>
      </c>
      <c r="F291" s="3">
        <v>4.9000000000000004</v>
      </c>
      <c r="G291" t="s">
        <v>686</v>
      </c>
      <c r="H291" t="s">
        <v>690</v>
      </c>
      <c r="I291">
        <v>3</v>
      </c>
      <c r="J291" t="s">
        <v>692</v>
      </c>
    </row>
    <row r="292" spans="1:10" x14ac:dyDescent="0.25">
      <c r="A292" s="6" t="s">
        <v>9</v>
      </c>
      <c r="B292" t="s">
        <v>459</v>
      </c>
      <c r="C292" t="s">
        <v>671</v>
      </c>
      <c r="D292" t="s">
        <v>677</v>
      </c>
      <c r="E292" t="s">
        <v>683</v>
      </c>
      <c r="F292" s="3">
        <v>13</v>
      </c>
      <c r="G292" t="s">
        <v>686</v>
      </c>
      <c r="H292" t="s">
        <v>690</v>
      </c>
      <c r="I292">
        <v>9</v>
      </c>
      <c r="J292" t="s">
        <v>693</v>
      </c>
    </row>
    <row r="293" spans="1:10" x14ac:dyDescent="0.25">
      <c r="A293" s="6" t="s">
        <v>88</v>
      </c>
      <c r="B293" t="s">
        <v>460</v>
      </c>
      <c r="C293" t="s">
        <v>675</v>
      </c>
      <c r="D293" t="s">
        <v>677</v>
      </c>
      <c r="E293" t="s">
        <v>685</v>
      </c>
      <c r="F293" s="3">
        <v>17.600000000000001</v>
      </c>
      <c r="G293" t="s">
        <v>686</v>
      </c>
      <c r="H293" t="s">
        <v>689</v>
      </c>
      <c r="I293">
        <v>2</v>
      </c>
      <c r="J293" t="s">
        <v>692</v>
      </c>
    </row>
    <row r="294" spans="1:10" x14ac:dyDescent="0.25">
      <c r="A294" s="6" t="s">
        <v>31</v>
      </c>
      <c r="B294" t="s">
        <v>461</v>
      </c>
      <c r="C294" t="s">
        <v>672</v>
      </c>
      <c r="D294" t="s">
        <v>676</v>
      </c>
      <c r="E294" t="s">
        <v>685</v>
      </c>
      <c r="F294" s="3">
        <v>16.899999999999999</v>
      </c>
      <c r="G294" t="s">
        <v>686</v>
      </c>
      <c r="H294" t="s">
        <v>690</v>
      </c>
      <c r="I294">
        <v>10</v>
      </c>
      <c r="J294" t="s">
        <v>693</v>
      </c>
    </row>
    <row r="295" spans="1:10" x14ac:dyDescent="0.25">
      <c r="A295" s="6" t="s">
        <v>89</v>
      </c>
      <c r="B295" t="s">
        <v>462</v>
      </c>
      <c r="C295" t="s">
        <v>672</v>
      </c>
      <c r="D295" t="s">
        <v>677</v>
      </c>
      <c r="E295" t="s">
        <v>683</v>
      </c>
      <c r="F295" s="3">
        <v>5.9</v>
      </c>
      <c r="G295" t="s">
        <v>686</v>
      </c>
      <c r="H295" t="s">
        <v>690</v>
      </c>
      <c r="I295">
        <v>1</v>
      </c>
      <c r="J295" t="s">
        <v>692</v>
      </c>
    </row>
    <row r="296" spans="1:10" x14ac:dyDescent="0.25">
      <c r="A296" s="6" t="s">
        <v>116</v>
      </c>
      <c r="B296" t="s">
        <v>463</v>
      </c>
      <c r="C296" t="s">
        <v>671</v>
      </c>
      <c r="D296" t="s">
        <v>676</v>
      </c>
      <c r="E296" t="s">
        <v>683</v>
      </c>
      <c r="F296" s="3">
        <v>11.4</v>
      </c>
      <c r="G296" t="s">
        <v>686</v>
      </c>
      <c r="H296" t="s">
        <v>691</v>
      </c>
      <c r="I296">
        <v>2</v>
      </c>
      <c r="J296" t="s">
        <v>692</v>
      </c>
    </row>
    <row r="297" spans="1:10" x14ac:dyDescent="0.25">
      <c r="A297" s="6" t="s">
        <v>153</v>
      </c>
      <c r="B297" t="s">
        <v>464</v>
      </c>
      <c r="C297" t="s">
        <v>673</v>
      </c>
      <c r="D297" t="s">
        <v>676</v>
      </c>
      <c r="E297" t="s">
        <v>684</v>
      </c>
      <c r="F297" s="3">
        <v>7.7</v>
      </c>
      <c r="G297" t="s">
        <v>686</v>
      </c>
      <c r="H297" t="s">
        <v>688</v>
      </c>
      <c r="I297">
        <v>2</v>
      </c>
      <c r="J297" t="s">
        <v>693</v>
      </c>
    </row>
    <row r="298" spans="1:10" x14ac:dyDescent="0.25">
      <c r="A298" s="6" t="s">
        <v>81</v>
      </c>
      <c r="B298" t="s">
        <v>465</v>
      </c>
      <c r="C298" t="s">
        <v>671</v>
      </c>
      <c r="D298" t="s">
        <v>676</v>
      </c>
      <c r="E298" t="s">
        <v>680</v>
      </c>
      <c r="F298" s="3">
        <v>17</v>
      </c>
      <c r="G298" t="s">
        <v>686</v>
      </c>
      <c r="H298" t="s">
        <v>690</v>
      </c>
      <c r="I298">
        <v>5</v>
      </c>
      <c r="J298" t="s">
        <v>693</v>
      </c>
    </row>
    <row r="299" spans="1:10" x14ac:dyDescent="0.25">
      <c r="A299" s="6" t="s">
        <v>138</v>
      </c>
      <c r="B299" t="s">
        <v>466</v>
      </c>
      <c r="C299" t="s">
        <v>670</v>
      </c>
      <c r="D299" t="s">
        <v>676</v>
      </c>
      <c r="E299" t="s">
        <v>684</v>
      </c>
      <c r="F299" s="3">
        <v>15</v>
      </c>
      <c r="G299" t="s">
        <v>686</v>
      </c>
      <c r="H299" t="s">
        <v>689</v>
      </c>
      <c r="I299">
        <v>3</v>
      </c>
      <c r="J299" t="s">
        <v>693</v>
      </c>
    </row>
    <row r="300" spans="1:10" x14ac:dyDescent="0.25">
      <c r="A300" s="6" t="s">
        <v>154</v>
      </c>
      <c r="B300" t="s">
        <v>467</v>
      </c>
      <c r="C300" t="s">
        <v>673</v>
      </c>
      <c r="D300" t="s">
        <v>677</v>
      </c>
      <c r="E300" t="s">
        <v>682</v>
      </c>
      <c r="F300" s="3">
        <v>7</v>
      </c>
      <c r="G300" t="s">
        <v>686</v>
      </c>
      <c r="H300" t="s">
        <v>690</v>
      </c>
      <c r="I300">
        <v>8</v>
      </c>
      <c r="J300" t="s">
        <v>692</v>
      </c>
    </row>
    <row r="301" spans="1:10" x14ac:dyDescent="0.25">
      <c r="A301" s="6" t="s">
        <v>69</v>
      </c>
      <c r="B301" t="s">
        <v>468</v>
      </c>
      <c r="C301" t="s">
        <v>671</v>
      </c>
      <c r="D301" t="s">
        <v>677</v>
      </c>
      <c r="E301" t="s">
        <v>683</v>
      </c>
      <c r="F301" s="3">
        <v>5.6</v>
      </c>
      <c r="G301" t="s">
        <v>686</v>
      </c>
      <c r="H301" t="s">
        <v>691</v>
      </c>
      <c r="I301">
        <v>10</v>
      </c>
      <c r="J301" t="s">
        <v>693</v>
      </c>
    </row>
    <row r="302" spans="1:10" x14ac:dyDescent="0.25">
      <c r="A302" s="6" t="s">
        <v>131</v>
      </c>
      <c r="B302" t="s">
        <v>469</v>
      </c>
      <c r="C302" t="s">
        <v>673</v>
      </c>
      <c r="D302" t="s">
        <v>677</v>
      </c>
      <c r="E302" t="s">
        <v>681</v>
      </c>
      <c r="F302" s="3">
        <v>12.8</v>
      </c>
      <c r="G302" t="s">
        <v>686</v>
      </c>
      <c r="H302" t="s">
        <v>690</v>
      </c>
      <c r="I302">
        <v>3</v>
      </c>
      <c r="J302" t="s">
        <v>693</v>
      </c>
    </row>
    <row r="303" spans="1:10" x14ac:dyDescent="0.25">
      <c r="A303" s="6" t="s">
        <v>155</v>
      </c>
      <c r="B303" t="s">
        <v>470</v>
      </c>
      <c r="C303" t="s">
        <v>670</v>
      </c>
      <c r="D303" t="s">
        <v>678</v>
      </c>
      <c r="E303" t="s">
        <v>683</v>
      </c>
      <c r="F303" s="3">
        <v>10.9</v>
      </c>
      <c r="G303" t="s">
        <v>686</v>
      </c>
      <c r="H303" t="s">
        <v>691</v>
      </c>
      <c r="I303">
        <v>1</v>
      </c>
      <c r="J303" t="s">
        <v>693</v>
      </c>
    </row>
    <row r="304" spans="1:10" x14ac:dyDescent="0.25">
      <c r="A304" s="6" t="s">
        <v>156</v>
      </c>
      <c r="B304" t="s">
        <v>471</v>
      </c>
      <c r="C304" t="s">
        <v>672</v>
      </c>
      <c r="D304" t="s">
        <v>677</v>
      </c>
      <c r="E304" t="s">
        <v>680</v>
      </c>
      <c r="F304" s="3">
        <v>10.4</v>
      </c>
      <c r="G304" t="s">
        <v>686</v>
      </c>
      <c r="H304" t="s">
        <v>691</v>
      </c>
      <c r="I304">
        <v>10</v>
      </c>
      <c r="J304" t="s">
        <v>693</v>
      </c>
    </row>
    <row r="305" spans="1:10" x14ac:dyDescent="0.25">
      <c r="A305" s="6" t="s">
        <v>76</v>
      </c>
      <c r="B305" t="s">
        <v>472</v>
      </c>
      <c r="C305" t="s">
        <v>675</v>
      </c>
      <c r="D305" t="s">
        <v>677</v>
      </c>
      <c r="E305" t="s">
        <v>682</v>
      </c>
      <c r="F305" s="3">
        <v>8.3000000000000007</v>
      </c>
      <c r="G305" t="s">
        <v>687</v>
      </c>
      <c r="H305" t="s">
        <v>688</v>
      </c>
      <c r="I305">
        <v>9</v>
      </c>
      <c r="J305" t="s">
        <v>693</v>
      </c>
    </row>
    <row r="306" spans="1:10" x14ac:dyDescent="0.25">
      <c r="A306" s="6" t="s">
        <v>42</v>
      </c>
      <c r="B306" t="s">
        <v>473</v>
      </c>
      <c r="C306" t="s">
        <v>670</v>
      </c>
      <c r="D306" t="s">
        <v>676</v>
      </c>
      <c r="E306" t="s">
        <v>682</v>
      </c>
      <c r="F306" s="3">
        <v>6.1</v>
      </c>
      <c r="G306" t="s">
        <v>686</v>
      </c>
      <c r="H306" t="s">
        <v>689</v>
      </c>
      <c r="I306">
        <v>6</v>
      </c>
      <c r="J306" t="s">
        <v>692</v>
      </c>
    </row>
    <row r="307" spans="1:10" x14ac:dyDescent="0.25">
      <c r="A307" s="6" t="s">
        <v>157</v>
      </c>
      <c r="B307" t="s">
        <v>474</v>
      </c>
      <c r="C307" t="s">
        <v>669</v>
      </c>
      <c r="D307" t="s">
        <v>678</v>
      </c>
      <c r="E307" t="s">
        <v>681</v>
      </c>
      <c r="F307" s="3">
        <v>12.5</v>
      </c>
      <c r="G307" t="s">
        <v>686</v>
      </c>
      <c r="H307" t="s">
        <v>691</v>
      </c>
      <c r="I307">
        <v>8</v>
      </c>
      <c r="J307" t="s">
        <v>693</v>
      </c>
    </row>
    <row r="308" spans="1:10" x14ac:dyDescent="0.25">
      <c r="A308" s="6" t="s">
        <v>158</v>
      </c>
      <c r="B308" t="s">
        <v>475</v>
      </c>
      <c r="C308" t="s">
        <v>670</v>
      </c>
      <c r="D308" t="s">
        <v>677</v>
      </c>
      <c r="E308" t="s">
        <v>684</v>
      </c>
      <c r="F308" s="3">
        <v>12</v>
      </c>
      <c r="G308" t="s">
        <v>686</v>
      </c>
      <c r="H308" t="s">
        <v>689</v>
      </c>
      <c r="I308">
        <v>7</v>
      </c>
      <c r="J308" t="s">
        <v>693</v>
      </c>
    </row>
    <row r="309" spans="1:10" x14ac:dyDescent="0.25">
      <c r="A309" s="6" t="s">
        <v>31</v>
      </c>
      <c r="B309" t="s">
        <v>476</v>
      </c>
      <c r="C309" t="s">
        <v>672</v>
      </c>
      <c r="D309" t="s">
        <v>676</v>
      </c>
      <c r="E309" t="s">
        <v>684</v>
      </c>
      <c r="F309" s="3">
        <v>4</v>
      </c>
      <c r="G309" t="s">
        <v>686</v>
      </c>
      <c r="H309" t="s">
        <v>688</v>
      </c>
      <c r="I309">
        <v>10</v>
      </c>
      <c r="J309" t="s">
        <v>692</v>
      </c>
    </row>
    <row r="310" spans="1:10" x14ac:dyDescent="0.25">
      <c r="A310" s="6" t="s">
        <v>159</v>
      </c>
      <c r="B310" t="s">
        <v>477</v>
      </c>
      <c r="C310" t="s">
        <v>671</v>
      </c>
      <c r="D310" t="s">
        <v>677</v>
      </c>
      <c r="E310" t="s">
        <v>685</v>
      </c>
      <c r="F310" s="3">
        <v>8</v>
      </c>
      <c r="G310" t="s">
        <v>686</v>
      </c>
      <c r="H310" t="s">
        <v>691</v>
      </c>
      <c r="I310">
        <v>7</v>
      </c>
      <c r="J310" t="s">
        <v>692</v>
      </c>
    </row>
    <row r="311" spans="1:10" x14ac:dyDescent="0.25">
      <c r="A311" s="6" t="s">
        <v>18</v>
      </c>
      <c r="B311" t="s">
        <v>478</v>
      </c>
      <c r="C311" t="s">
        <v>670</v>
      </c>
      <c r="D311" t="s">
        <v>677</v>
      </c>
      <c r="E311" t="s">
        <v>680</v>
      </c>
      <c r="F311" s="3">
        <v>9.4</v>
      </c>
      <c r="G311" t="s">
        <v>686</v>
      </c>
      <c r="H311" t="s">
        <v>688</v>
      </c>
      <c r="I311">
        <v>6</v>
      </c>
      <c r="J311" t="s">
        <v>692</v>
      </c>
    </row>
    <row r="312" spans="1:10" x14ac:dyDescent="0.25">
      <c r="A312" s="6" t="s">
        <v>77</v>
      </c>
      <c r="B312" t="s">
        <v>479</v>
      </c>
      <c r="C312" t="s">
        <v>675</v>
      </c>
      <c r="D312" t="s">
        <v>676</v>
      </c>
      <c r="E312" t="s">
        <v>683</v>
      </c>
      <c r="F312" s="3">
        <v>3.8</v>
      </c>
      <c r="G312" t="s">
        <v>686</v>
      </c>
      <c r="H312" t="s">
        <v>691</v>
      </c>
      <c r="I312">
        <v>9</v>
      </c>
      <c r="J312" t="s">
        <v>693</v>
      </c>
    </row>
    <row r="313" spans="1:10" x14ac:dyDescent="0.25">
      <c r="A313" s="6" t="s">
        <v>135</v>
      </c>
      <c r="B313" t="s">
        <v>480</v>
      </c>
      <c r="C313" t="s">
        <v>671</v>
      </c>
      <c r="D313" t="s">
        <v>678</v>
      </c>
      <c r="E313" t="s">
        <v>679</v>
      </c>
      <c r="F313" s="3">
        <v>19.100000000000001</v>
      </c>
      <c r="G313" t="s">
        <v>686</v>
      </c>
      <c r="H313" t="s">
        <v>690</v>
      </c>
      <c r="I313">
        <v>8</v>
      </c>
      <c r="J313" t="s">
        <v>693</v>
      </c>
    </row>
    <row r="314" spans="1:10" x14ac:dyDescent="0.25">
      <c r="A314" s="6" t="s">
        <v>150</v>
      </c>
      <c r="B314" t="s">
        <v>481</v>
      </c>
      <c r="C314" t="s">
        <v>673</v>
      </c>
      <c r="D314" t="s">
        <v>677</v>
      </c>
      <c r="E314" t="s">
        <v>680</v>
      </c>
      <c r="F314" s="3">
        <v>18.2</v>
      </c>
      <c r="G314" t="s">
        <v>686</v>
      </c>
      <c r="H314" t="s">
        <v>688</v>
      </c>
      <c r="I314">
        <v>4</v>
      </c>
      <c r="J314" t="s">
        <v>693</v>
      </c>
    </row>
    <row r="315" spans="1:10" x14ac:dyDescent="0.25">
      <c r="A315" s="6" t="s">
        <v>96</v>
      </c>
      <c r="B315" t="s">
        <v>482</v>
      </c>
      <c r="C315" t="s">
        <v>669</v>
      </c>
      <c r="D315" t="s">
        <v>676</v>
      </c>
      <c r="E315" t="s">
        <v>679</v>
      </c>
      <c r="F315" s="3">
        <v>14.8</v>
      </c>
      <c r="G315" t="s">
        <v>686</v>
      </c>
      <c r="H315" t="s">
        <v>689</v>
      </c>
      <c r="I315">
        <v>8</v>
      </c>
      <c r="J315" t="s">
        <v>693</v>
      </c>
    </row>
    <row r="316" spans="1:10" x14ac:dyDescent="0.25">
      <c r="A316" s="6" t="s">
        <v>52</v>
      </c>
      <c r="B316" t="s">
        <v>483</v>
      </c>
      <c r="C316" t="s">
        <v>675</v>
      </c>
      <c r="D316" t="s">
        <v>678</v>
      </c>
      <c r="E316" t="s">
        <v>684</v>
      </c>
      <c r="F316" s="3">
        <v>13.6</v>
      </c>
      <c r="G316" t="s">
        <v>686</v>
      </c>
      <c r="H316" t="s">
        <v>691</v>
      </c>
      <c r="I316">
        <v>3</v>
      </c>
      <c r="J316" t="s">
        <v>692</v>
      </c>
    </row>
    <row r="317" spans="1:10" x14ac:dyDescent="0.25">
      <c r="A317" s="6" t="s">
        <v>12</v>
      </c>
      <c r="B317" t="s">
        <v>484</v>
      </c>
      <c r="C317" t="s">
        <v>673</v>
      </c>
      <c r="D317" t="s">
        <v>677</v>
      </c>
      <c r="E317" t="s">
        <v>680</v>
      </c>
      <c r="F317" s="3">
        <v>6</v>
      </c>
      <c r="G317" t="s">
        <v>686</v>
      </c>
      <c r="H317" t="s">
        <v>690</v>
      </c>
      <c r="I317">
        <v>4</v>
      </c>
      <c r="J317" t="s">
        <v>692</v>
      </c>
    </row>
    <row r="318" spans="1:10" x14ac:dyDescent="0.25">
      <c r="A318" s="6" t="s">
        <v>57</v>
      </c>
      <c r="B318" t="s">
        <v>485</v>
      </c>
      <c r="C318" t="s">
        <v>671</v>
      </c>
      <c r="D318" t="s">
        <v>677</v>
      </c>
      <c r="E318" t="s">
        <v>684</v>
      </c>
      <c r="F318" s="3">
        <v>8.3000000000000007</v>
      </c>
      <c r="G318" t="s">
        <v>686</v>
      </c>
      <c r="H318" t="s">
        <v>688</v>
      </c>
      <c r="I318">
        <v>8</v>
      </c>
      <c r="J318" t="s">
        <v>692</v>
      </c>
    </row>
    <row r="319" spans="1:10" x14ac:dyDescent="0.25">
      <c r="A319" s="6" t="s">
        <v>39</v>
      </c>
      <c r="B319" t="s">
        <v>486</v>
      </c>
      <c r="C319" t="s">
        <v>669</v>
      </c>
      <c r="D319" t="s">
        <v>676</v>
      </c>
      <c r="E319" t="s">
        <v>684</v>
      </c>
      <c r="F319" s="3">
        <v>4.3</v>
      </c>
      <c r="G319" t="s">
        <v>686</v>
      </c>
      <c r="H319" t="s">
        <v>691</v>
      </c>
      <c r="I319">
        <v>9</v>
      </c>
      <c r="J319" t="s">
        <v>693</v>
      </c>
    </row>
    <row r="320" spans="1:10" x14ac:dyDescent="0.25">
      <c r="A320" s="6" t="s">
        <v>68</v>
      </c>
      <c r="B320" t="s">
        <v>487</v>
      </c>
      <c r="C320" t="s">
        <v>672</v>
      </c>
      <c r="D320" t="s">
        <v>677</v>
      </c>
      <c r="E320" t="s">
        <v>685</v>
      </c>
      <c r="F320" s="3">
        <v>15.4</v>
      </c>
      <c r="G320" t="s">
        <v>686</v>
      </c>
      <c r="H320" t="s">
        <v>688</v>
      </c>
      <c r="I320">
        <v>1</v>
      </c>
      <c r="J320" t="s">
        <v>693</v>
      </c>
    </row>
    <row r="321" spans="1:10" x14ac:dyDescent="0.25">
      <c r="A321" s="6" t="s">
        <v>14</v>
      </c>
      <c r="B321" t="s">
        <v>488</v>
      </c>
      <c r="C321" t="s">
        <v>674</v>
      </c>
      <c r="D321" t="s">
        <v>677</v>
      </c>
      <c r="E321" t="s">
        <v>682</v>
      </c>
      <c r="F321" s="3">
        <v>13.2</v>
      </c>
      <c r="G321" t="s">
        <v>686</v>
      </c>
      <c r="H321" t="s">
        <v>689</v>
      </c>
      <c r="I321">
        <v>10</v>
      </c>
      <c r="J321" t="s">
        <v>693</v>
      </c>
    </row>
    <row r="322" spans="1:10" x14ac:dyDescent="0.25">
      <c r="A322" s="6" t="s">
        <v>160</v>
      </c>
      <c r="B322" t="s">
        <v>489</v>
      </c>
      <c r="C322" t="s">
        <v>671</v>
      </c>
      <c r="D322" t="s">
        <v>678</v>
      </c>
      <c r="E322" t="s">
        <v>683</v>
      </c>
      <c r="F322" s="3">
        <v>6.3</v>
      </c>
      <c r="G322" t="s">
        <v>687</v>
      </c>
      <c r="H322" t="s">
        <v>691</v>
      </c>
      <c r="I322">
        <v>8</v>
      </c>
      <c r="J322" t="s">
        <v>693</v>
      </c>
    </row>
    <row r="323" spans="1:10" x14ac:dyDescent="0.25">
      <c r="A323" s="6" t="s">
        <v>151</v>
      </c>
      <c r="B323" t="s">
        <v>490</v>
      </c>
      <c r="C323" t="s">
        <v>672</v>
      </c>
      <c r="D323" t="s">
        <v>676</v>
      </c>
      <c r="E323" t="s">
        <v>681</v>
      </c>
      <c r="F323" s="3">
        <v>16.5</v>
      </c>
      <c r="G323" t="s">
        <v>686</v>
      </c>
      <c r="H323" t="s">
        <v>688</v>
      </c>
      <c r="I323">
        <v>5</v>
      </c>
      <c r="J323" t="s">
        <v>693</v>
      </c>
    </row>
    <row r="324" spans="1:10" x14ac:dyDescent="0.25">
      <c r="A324" s="6" t="s">
        <v>40</v>
      </c>
      <c r="B324" t="s">
        <v>491</v>
      </c>
      <c r="C324" t="s">
        <v>671</v>
      </c>
      <c r="D324" t="s">
        <v>677</v>
      </c>
      <c r="E324" t="s">
        <v>681</v>
      </c>
      <c r="F324" s="3">
        <v>18</v>
      </c>
      <c r="G324" t="s">
        <v>686</v>
      </c>
      <c r="H324" t="s">
        <v>689</v>
      </c>
      <c r="I324">
        <v>1</v>
      </c>
      <c r="J324" t="s">
        <v>693</v>
      </c>
    </row>
    <row r="325" spans="1:10" x14ac:dyDescent="0.25">
      <c r="A325" s="6" t="s">
        <v>116</v>
      </c>
      <c r="B325" t="s">
        <v>492</v>
      </c>
      <c r="C325" t="s">
        <v>673</v>
      </c>
      <c r="D325" t="s">
        <v>676</v>
      </c>
      <c r="E325" t="s">
        <v>683</v>
      </c>
      <c r="F325" s="3">
        <v>6</v>
      </c>
      <c r="G325" t="s">
        <v>686</v>
      </c>
      <c r="H325" t="s">
        <v>688</v>
      </c>
      <c r="I325">
        <v>5</v>
      </c>
      <c r="J325" t="s">
        <v>693</v>
      </c>
    </row>
    <row r="326" spans="1:10" x14ac:dyDescent="0.25">
      <c r="A326" s="6" t="s">
        <v>157</v>
      </c>
      <c r="B326" t="s">
        <v>493</v>
      </c>
      <c r="C326" t="s">
        <v>672</v>
      </c>
      <c r="D326" t="s">
        <v>677</v>
      </c>
      <c r="E326" t="s">
        <v>680</v>
      </c>
      <c r="F326" s="3">
        <v>7.5</v>
      </c>
      <c r="G326" t="s">
        <v>686</v>
      </c>
      <c r="H326" t="s">
        <v>689</v>
      </c>
      <c r="I326">
        <v>1</v>
      </c>
      <c r="J326" t="s">
        <v>692</v>
      </c>
    </row>
    <row r="327" spans="1:10" x14ac:dyDescent="0.25">
      <c r="A327" s="6" t="s">
        <v>82</v>
      </c>
      <c r="B327" t="s">
        <v>494</v>
      </c>
      <c r="C327" t="s">
        <v>673</v>
      </c>
      <c r="D327" t="s">
        <v>676</v>
      </c>
      <c r="E327" t="s">
        <v>683</v>
      </c>
      <c r="F327" s="3">
        <v>4.7</v>
      </c>
      <c r="G327" t="s">
        <v>686</v>
      </c>
      <c r="H327" t="s">
        <v>688</v>
      </c>
      <c r="I327">
        <v>3</v>
      </c>
      <c r="J327" t="s">
        <v>693</v>
      </c>
    </row>
    <row r="328" spans="1:10" x14ac:dyDescent="0.25">
      <c r="A328" s="6" t="s">
        <v>161</v>
      </c>
      <c r="B328" t="s">
        <v>495</v>
      </c>
      <c r="C328" t="s">
        <v>671</v>
      </c>
      <c r="D328" t="s">
        <v>677</v>
      </c>
      <c r="E328" t="s">
        <v>682</v>
      </c>
      <c r="F328" s="3">
        <v>3.7</v>
      </c>
      <c r="G328" t="s">
        <v>686</v>
      </c>
      <c r="H328" t="s">
        <v>689</v>
      </c>
      <c r="I328">
        <v>5</v>
      </c>
      <c r="J328" t="s">
        <v>692</v>
      </c>
    </row>
    <row r="329" spans="1:10" x14ac:dyDescent="0.25">
      <c r="A329" s="6" t="s">
        <v>42</v>
      </c>
      <c r="B329" t="s">
        <v>496</v>
      </c>
      <c r="C329" t="s">
        <v>671</v>
      </c>
      <c r="D329" t="s">
        <v>677</v>
      </c>
      <c r="E329" t="s">
        <v>683</v>
      </c>
      <c r="F329" s="3">
        <v>15.1</v>
      </c>
      <c r="G329" t="s">
        <v>686</v>
      </c>
      <c r="H329" t="s">
        <v>690</v>
      </c>
      <c r="I329">
        <v>3</v>
      </c>
      <c r="J329" t="s">
        <v>693</v>
      </c>
    </row>
    <row r="330" spans="1:10" x14ac:dyDescent="0.25">
      <c r="A330" s="6" t="s">
        <v>74</v>
      </c>
      <c r="B330" t="s">
        <v>497</v>
      </c>
      <c r="C330" t="s">
        <v>671</v>
      </c>
      <c r="D330" t="s">
        <v>677</v>
      </c>
      <c r="E330" t="s">
        <v>680</v>
      </c>
      <c r="F330" s="3">
        <v>4.9000000000000004</v>
      </c>
      <c r="G330" t="s">
        <v>686</v>
      </c>
      <c r="H330" t="s">
        <v>690</v>
      </c>
      <c r="I330">
        <v>2</v>
      </c>
      <c r="J330" t="s">
        <v>692</v>
      </c>
    </row>
    <row r="331" spans="1:10" x14ac:dyDescent="0.25">
      <c r="A331" s="6" t="s">
        <v>15</v>
      </c>
      <c r="B331" t="s">
        <v>498</v>
      </c>
      <c r="C331" t="s">
        <v>675</v>
      </c>
      <c r="D331" t="s">
        <v>676</v>
      </c>
      <c r="E331" t="s">
        <v>685</v>
      </c>
      <c r="F331" s="3">
        <v>17.2</v>
      </c>
      <c r="G331" t="s">
        <v>686</v>
      </c>
      <c r="H331" t="s">
        <v>689</v>
      </c>
      <c r="I331">
        <v>6</v>
      </c>
      <c r="J331" t="s">
        <v>692</v>
      </c>
    </row>
    <row r="332" spans="1:10" x14ac:dyDescent="0.25">
      <c r="A332" s="6" t="s">
        <v>37</v>
      </c>
      <c r="B332" t="s">
        <v>499</v>
      </c>
      <c r="C332" t="s">
        <v>674</v>
      </c>
      <c r="D332" t="s">
        <v>676</v>
      </c>
      <c r="E332" t="s">
        <v>682</v>
      </c>
      <c r="F332" s="3">
        <v>4.3</v>
      </c>
      <c r="G332" t="s">
        <v>686</v>
      </c>
      <c r="H332" t="s">
        <v>689</v>
      </c>
      <c r="I332">
        <v>6</v>
      </c>
      <c r="J332" t="s">
        <v>693</v>
      </c>
    </row>
    <row r="333" spans="1:10" x14ac:dyDescent="0.25">
      <c r="A333" s="6" t="s">
        <v>62</v>
      </c>
      <c r="B333" t="s">
        <v>500</v>
      </c>
      <c r="C333" t="s">
        <v>674</v>
      </c>
      <c r="D333" t="s">
        <v>676</v>
      </c>
      <c r="E333" t="s">
        <v>682</v>
      </c>
      <c r="F333" s="3">
        <v>17.600000000000001</v>
      </c>
      <c r="G333" t="s">
        <v>686</v>
      </c>
      <c r="H333" t="s">
        <v>691</v>
      </c>
      <c r="I333">
        <v>6</v>
      </c>
      <c r="J333" t="s">
        <v>693</v>
      </c>
    </row>
    <row r="334" spans="1:10" x14ac:dyDescent="0.25">
      <c r="A334" s="6" t="s">
        <v>154</v>
      </c>
      <c r="B334" t="s">
        <v>501</v>
      </c>
      <c r="C334" t="s">
        <v>675</v>
      </c>
      <c r="D334" t="s">
        <v>678</v>
      </c>
      <c r="E334" t="s">
        <v>682</v>
      </c>
      <c r="F334" s="3">
        <v>17.8</v>
      </c>
      <c r="G334" t="s">
        <v>686</v>
      </c>
      <c r="H334" t="s">
        <v>689</v>
      </c>
      <c r="I334">
        <v>1</v>
      </c>
      <c r="J334" t="s">
        <v>693</v>
      </c>
    </row>
    <row r="335" spans="1:10" x14ac:dyDescent="0.25">
      <c r="A335" s="6" t="s">
        <v>92</v>
      </c>
      <c r="B335" t="s">
        <v>502</v>
      </c>
      <c r="C335" t="s">
        <v>675</v>
      </c>
      <c r="D335" t="s">
        <v>678</v>
      </c>
      <c r="E335" t="s">
        <v>682</v>
      </c>
      <c r="F335" s="3">
        <v>14.4</v>
      </c>
      <c r="G335" t="s">
        <v>686</v>
      </c>
      <c r="H335" t="s">
        <v>691</v>
      </c>
      <c r="I335">
        <v>3</v>
      </c>
      <c r="J335" t="s">
        <v>692</v>
      </c>
    </row>
    <row r="336" spans="1:10" x14ac:dyDescent="0.25">
      <c r="A336" s="6" t="s">
        <v>162</v>
      </c>
      <c r="B336" t="s">
        <v>503</v>
      </c>
      <c r="C336" t="s">
        <v>671</v>
      </c>
      <c r="D336" t="s">
        <v>677</v>
      </c>
      <c r="E336" t="s">
        <v>683</v>
      </c>
      <c r="F336" s="3">
        <v>17.7</v>
      </c>
      <c r="G336" t="s">
        <v>687</v>
      </c>
      <c r="H336" t="s">
        <v>689</v>
      </c>
      <c r="I336">
        <v>4</v>
      </c>
      <c r="J336" t="s">
        <v>693</v>
      </c>
    </row>
    <row r="337" spans="1:10" x14ac:dyDescent="0.25">
      <c r="A337" s="6" t="s">
        <v>61</v>
      </c>
      <c r="B337" t="s">
        <v>504</v>
      </c>
      <c r="C337" t="s">
        <v>674</v>
      </c>
      <c r="D337" t="s">
        <v>676</v>
      </c>
      <c r="E337" t="s">
        <v>683</v>
      </c>
      <c r="F337" s="3">
        <v>11.5</v>
      </c>
      <c r="G337" t="s">
        <v>686</v>
      </c>
      <c r="H337" t="s">
        <v>688</v>
      </c>
      <c r="I337">
        <v>4</v>
      </c>
      <c r="J337" t="s">
        <v>693</v>
      </c>
    </row>
    <row r="338" spans="1:10" x14ac:dyDescent="0.25">
      <c r="A338" s="6" t="s">
        <v>46</v>
      </c>
      <c r="B338" t="s">
        <v>505</v>
      </c>
      <c r="C338" t="s">
        <v>674</v>
      </c>
      <c r="D338" t="s">
        <v>677</v>
      </c>
      <c r="E338" t="s">
        <v>682</v>
      </c>
      <c r="F338" s="3">
        <v>17.8</v>
      </c>
      <c r="G338" t="s">
        <v>686</v>
      </c>
      <c r="H338" t="s">
        <v>690</v>
      </c>
      <c r="I338">
        <v>4</v>
      </c>
      <c r="J338" t="s">
        <v>693</v>
      </c>
    </row>
    <row r="339" spans="1:10" x14ac:dyDescent="0.25">
      <c r="A339" s="6" t="s">
        <v>105</v>
      </c>
      <c r="B339" t="s">
        <v>506</v>
      </c>
      <c r="C339" t="s">
        <v>675</v>
      </c>
      <c r="D339" t="s">
        <v>676</v>
      </c>
      <c r="E339" t="s">
        <v>684</v>
      </c>
      <c r="F339" s="3">
        <v>14</v>
      </c>
      <c r="G339" t="s">
        <v>686</v>
      </c>
      <c r="H339" t="s">
        <v>689</v>
      </c>
      <c r="I339">
        <v>5</v>
      </c>
      <c r="J339" t="s">
        <v>693</v>
      </c>
    </row>
    <row r="340" spans="1:10" x14ac:dyDescent="0.25">
      <c r="A340" s="6" t="s">
        <v>130</v>
      </c>
      <c r="B340" t="s">
        <v>507</v>
      </c>
      <c r="C340" t="s">
        <v>675</v>
      </c>
      <c r="D340" t="s">
        <v>677</v>
      </c>
      <c r="E340" t="s">
        <v>684</v>
      </c>
      <c r="F340" s="3">
        <v>7.4</v>
      </c>
      <c r="G340" t="s">
        <v>686</v>
      </c>
      <c r="H340" t="s">
        <v>690</v>
      </c>
      <c r="I340">
        <v>9</v>
      </c>
      <c r="J340" t="s">
        <v>693</v>
      </c>
    </row>
    <row r="341" spans="1:10" x14ac:dyDescent="0.25">
      <c r="A341" s="6" t="s">
        <v>122</v>
      </c>
      <c r="B341" t="s">
        <v>508</v>
      </c>
      <c r="C341" t="s">
        <v>671</v>
      </c>
      <c r="D341" t="s">
        <v>676</v>
      </c>
      <c r="E341" t="s">
        <v>681</v>
      </c>
      <c r="F341" s="3">
        <v>11.9</v>
      </c>
      <c r="G341" t="s">
        <v>686</v>
      </c>
      <c r="H341" t="s">
        <v>688</v>
      </c>
      <c r="I341">
        <v>2</v>
      </c>
      <c r="J341" t="s">
        <v>692</v>
      </c>
    </row>
    <row r="342" spans="1:10" x14ac:dyDescent="0.25">
      <c r="A342" s="6" t="s">
        <v>82</v>
      </c>
      <c r="B342" t="s">
        <v>509</v>
      </c>
      <c r="C342" t="s">
        <v>670</v>
      </c>
      <c r="D342" t="s">
        <v>677</v>
      </c>
      <c r="E342" t="s">
        <v>681</v>
      </c>
      <c r="F342" s="3">
        <v>19.7</v>
      </c>
      <c r="G342" t="s">
        <v>686</v>
      </c>
      <c r="H342" t="s">
        <v>688</v>
      </c>
      <c r="I342">
        <v>8</v>
      </c>
      <c r="J342" t="s">
        <v>693</v>
      </c>
    </row>
    <row r="343" spans="1:10" x14ac:dyDescent="0.25">
      <c r="A343" s="6" t="s">
        <v>90</v>
      </c>
      <c r="B343" t="s">
        <v>510</v>
      </c>
      <c r="C343" t="s">
        <v>669</v>
      </c>
      <c r="D343" t="s">
        <v>678</v>
      </c>
      <c r="E343" t="s">
        <v>682</v>
      </c>
      <c r="F343" s="3">
        <v>15.2</v>
      </c>
      <c r="G343" t="s">
        <v>686</v>
      </c>
      <c r="H343" t="s">
        <v>689</v>
      </c>
      <c r="I343">
        <v>2</v>
      </c>
      <c r="J343" t="s">
        <v>692</v>
      </c>
    </row>
    <row r="344" spans="1:10" x14ac:dyDescent="0.25">
      <c r="A344" s="6" t="s">
        <v>33</v>
      </c>
      <c r="B344" t="s">
        <v>511</v>
      </c>
      <c r="C344" t="s">
        <v>671</v>
      </c>
      <c r="D344" t="s">
        <v>678</v>
      </c>
      <c r="E344" t="s">
        <v>681</v>
      </c>
      <c r="F344" s="3">
        <v>9.6999999999999993</v>
      </c>
      <c r="G344" t="s">
        <v>686</v>
      </c>
      <c r="H344" t="s">
        <v>689</v>
      </c>
      <c r="I344">
        <v>9</v>
      </c>
      <c r="J344" t="s">
        <v>693</v>
      </c>
    </row>
    <row r="345" spans="1:10" x14ac:dyDescent="0.25">
      <c r="A345" s="6" t="s">
        <v>135</v>
      </c>
      <c r="B345" t="s">
        <v>512</v>
      </c>
      <c r="C345" t="s">
        <v>674</v>
      </c>
      <c r="D345" t="s">
        <v>677</v>
      </c>
      <c r="E345" t="s">
        <v>684</v>
      </c>
      <c r="F345" s="3">
        <v>12.2</v>
      </c>
      <c r="G345" t="s">
        <v>686</v>
      </c>
      <c r="H345" t="s">
        <v>690</v>
      </c>
      <c r="I345">
        <v>5</v>
      </c>
      <c r="J345" t="s">
        <v>693</v>
      </c>
    </row>
    <row r="346" spans="1:10" x14ac:dyDescent="0.25">
      <c r="A346" s="6" t="s">
        <v>134</v>
      </c>
      <c r="B346" t="s">
        <v>513</v>
      </c>
      <c r="C346" t="s">
        <v>675</v>
      </c>
      <c r="D346" t="s">
        <v>677</v>
      </c>
      <c r="E346" t="s">
        <v>679</v>
      </c>
      <c r="F346" s="3">
        <v>6.3</v>
      </c>
      <c r="G346" t="s">
        <v>686</v>
      </c>
      <c r="H346" t="s">
        <v>690</v>
      </c>
      <c r="I346">
        <v>4</v>
      </c>
      <c r="J346" t="s">
        <v>692</v>
      </c>
    </row>
    <row r="347" spans="1:10" x14ac:dyDescent="0.25">
      <c r="A347" s="6" t="s">
        <v>48</v>
      </c>
      <c r="B347" t="s">
        <v>514</v>
      </c>
      <c r="C347" t="s">
        <v>675</v>
      </c>
      <c r="D347" t="s">
        <v>677</v>
      </c>
      <c r="E347" t="s">
        <v>684</v>
      </c>
      <c r="F347" s="3">
        <v>5.9</v>
      </c>
      <c r="G347" t="s">
        <v>686</v>
      </c>
      <c r="H347" t="s">
        <v>689</v>
      </c>
      <c r="I347">
        <v>9</v>
      </c>
      <c r="J347" t="s">
        <v>693</v>
      </c>
    </row>
    <row r="348" spans="1:10" x14ac:dyDescent="0.25">
      <c r="A348" s="6" t="s">
        <v>89</v>
      </c>
      <c r="B348" t="s">
        <v>515</v>
      </c>
      <c r="C348" t="s">
        <v>670</v>
      </c>
      <c r="D348" t="s">
        <v>678</v>
      </c>
      <c r="E348" t="s">
        <v>684</v>
      </c>
      <c r="F348" s="3">
        <v>8.9</v>
      </c>
      <c r="G348" t="s">
        <v>686</v>
      </c>
      <c r="H348" t="s">
        <v>688</v>
      </c>
      <c r="I348">
        <v>3</v>
      </c>
      <c r="J348" t="s">
        <v>693</v>
      </c>
    </row>
    <row r="349" spans="1:10" x14ac:dyDescent="0.25">
      <c r="A349" s="6" t="s">
        <v>114</v>
      </c>
      <c r="B349" t="s">
        <v>516</v>
      </c>
      <c r="C349" t="s">
        <v>675</v>
      </c>
      <c r="D349" t="s">
        <v>677</v>
      </c>
      <c r="E349" t="s">
        <v>685</v>
      </c>
      <c r="F349" s="3">
        <v>16.2</v>
      </c>
      <c r="G349" t="s">
        <v>686</v>
      </c>
      <c r="H349" t="s">
        <v>691</v>
      </c>
      <c r="I349">
        <v>5</v>
      </c>
      <c r="J349" t="s">
        <v>692</v>
      </c>
    </row>
    <row r="350" spans="1:10" x14ac:dyDescent="0.25">
      <c r="A350" s="6" t="s">
        <v>143</v>
      </c>
      <c r="B350" t="s">
        <v>517</v>
      </c>
      <c r="C350" t="s">
        <v>673</v>
      </c>
      <c r="D350" t="s">
        <v>676</v>
      </c>
      <c r="E350" t="s">
        <v>679</v>
      </c>
      <c r="F350" s="3">
        <v>7</v>
      </c>
      <c r="G350" t="s">
        <v>686</v>
      </c>
      <c r="H350" t="s">
        <v>689</v>
      </c>
      <c r="I350">
        <v>7</v>
      </c>
      <c r="J350" t="s">
        <v>692</v>
      </c>
    </row>
    <row r="351" spans="1:10" x14ac:dyDescent="0.25">
      <c r="A351" s="6" t="s">
        <v>80</v>
      </c>
      <c r="B351" t="s">
        <v>518</v>
      </c>
      <c r="C351" t="s">
        <v>673</v>
      </c>
      <c r="D351" t="s">
        <v>676</v>
      </c>
      <c r="E351" t="s">
        <v>685</v>
      </c>
      <c r="F351" s="3">
        <v>13.6</v>
      </c>
      <c r="G351" t="s">
        <v>686</v>
      </c>
      <c r="H351" t="s">
        <v>691</v>
      </c>
      <c r="I351">
        <v>8</v>
      </c>
      <c r="J351" t="s">
        <v>692</v>
      </c>
    </row>
    <row r="352" spans="1:10" x14ac:dyDescent="0.25">
      <c r="A352" s="6" t="s">
        <v>51</v>
      </c>
      <c r="B352" t="s">
        <v>519</v>
      </c>
      <c r="C352" t="s">
        <v>671</v>
      </c>
      <c r="D352" t="s">
        <v>678</v>
      </c>
      <c r="E352" t="s">
        <v>683</v>
      </c>
      <c r="F352" s="3">
        <v>16.2</v>
      </c>
      <c r="G352" t="s">
        <v>686</v>
      </c>
      <c r="H352" t="s">
        <v>690</v>
      </c>
      <c r="I352">
        <v>3</v>
      </c>
      <c r="J352" t="s">
        <v>692</v>
      </c>
    </row>
    <row r="353" spans="1:10" x14ac:dyDescent="0.25">
      <c r="A353" s="6" t="s">
        <v>163</v>
      </c>
      <c r="B353" t="s">
        <v>520</v>
      </c>
      <c r="C353" t="s">
        <v>674</v>
      </c>
      <c r="D353" t="s">
        <v>678</v>
      </c>
      <c r="E353" t="s">
        <v>681</v>
      </c>
      <c r="F353" s="3">
        <v>12.3</v>
      </c>
      <c r="G353" t="s">
        <v>686</v>
      </c>
      <c r="H353" t="s">
        <v>690</v>
      </c>
      <c r="I353">
        <v>7</v>
      </c>
      <c r="J353" t="s">
        <v>692</v>
      </c>
    </row>
    <row r="354" spans="1:10" x14ac:dyDescent="0.25">
      <c r="A354" s="6" t="s">
        <v>121</v>
      </c>
      <c r="B354" t="s">
        <v>521</v>
      </c>
      <c r="C354" t="s">
        <v>670</v>
      </c>
      <c r="D354" t="s">
        <v>676</v>
      </c>
      <c r="E354" t="s">
        <v>684</v>
      </c>
      <c r="F354" s="3">
        <v>6.1</v>
      </c>
      <c r="G354" t="s">
        <v>686</v>
      </c>
      <c r="H354" t="s">
        <v>689</v>
      </c>
      <c r="I354">
        <v>9</v>
      </c>
      <c r="J354" t="s">
        <v>693</v>
      </c>
    </row>
    <row r="355" spans="1:10" x14ac:dyDescent="0.25">
      <c r="A355" s="6" t="s">
        <v>100</v>
      </c>
      <c r="B355" t="s">
        <v>522</v>
      </c>
      <c r="C355" t="s">
        <v>674</v>
      </c>
      <c r="D355" t="s">
        <v>677</v>
      </c>
      <c r="E355" t="s">
        <v>683</v>
      </c>
      <c r="F355" s="3">
        <v>9.6999999999999993</v>
      </c>
      <c r="G355" t="s">
        <v>686</v>
      </c>
      <c r="H355" t="s">
        <v>691</v>
      </c>
      <c r="I355">
        <v>3</v>
      </c>
      <c r="J355" t="s">
        <v>692</v>
      </c>
    </row>
    <row r="356" spans="1:10" x14ac:dyDescent="0.25">
      <c r="A356" s="6" t="s">
        <v>94</v>
      </c>
      <c r="B356" t="s">
        <v>523</v>
      </c>
      <c r="C356" t="s">
        <v>671</v>
      </c>
      <c r="D356" t="s">
        <v>677</v>
      </c>
      <c r="E356" t="s">
        <v>680</v>
      </c>
      <c r="F356" s="3">
        <v>9.1</v>
      </c>
      <c r="G356" t="s">
        <v>686</v>
      </c>
      <c r="H356" t="s">
        <v>689</v>
      </c>
      <c r="I356">
        <v>4</v>
      </c>
      <c r="J356" t="s">
        <v>692</v>
      </c>
    </row>
    <row r="357" spans="1:10" x14ac:dyDescent="0.25">
      <c r="A357" s="6" t="s">
        <v>85</v>
      </c>
      <c r="B357" t="s">
        <v>524</v>
      </c>
      <c r="C357" t="s">
        <v>673</v>
      </c>
      <c r="D357" t="s">
        <v>677</v>
      </c>
      <c r="E357" t="s">
        <v>684</v>
      </c>
      <c r="F357" s="3">
        <v>4.9000000000000004</v>
      </c>
      <c r="G357" t="s">
        <v>686</v>
      </c>
      <c r="H357" t="s">
        <v>690</v>
      </c>
      <c r="I357">
        <v>4</v>
      </c>
      <c r="J357" t="s">
        <v>692</v>
      </c>
    </row>
    <row r="358" spans="1:10" x14ac:dyDescent="0.25">
      <c r="A358" s="6" t="s">
        <v>138</v>
      </c>
      <c r="B358" t="s">
        <v>525</v>
      </c>
      <c r="C358" t="s">
        <v>672</v>
      </c>
      <c r="D358" t="s">
        <v>676</v>
      </c>
      <c r="E358" t="s">
        <v>683</v>
      </c>
      <c r="F358" s="3">
        <v>4.8</v>
      </c>
      <c r="G358" t="s">
        <v>686</v>
      </c>
      <c r="H358" t="s">
        <v>690</v>
      </c>
      <c r="I358">
        <v>2</v>
      </c>
      <c r="J358" t="s">
        <v>693</v>
      </c>
    </row>
    <row r="359" spans="1:10" x14ac:dyDescent="0.25">
      <c r="A359" s="6" t="s">
        <v>50</v>
      </c>
      <c r="B359" t="s">
        <v>526</v>
      </c>
      <c r="C359" t="s">
        <v>670</v>
      </c>
      <c r="D359" t="s">
        <v>678</v>
      </c>
      <c r="E359" t="s">
        <v>683</v>
      </c>
      <c r="F359" s="3">
        <v>10.9</v>
      </c>
      <c r="G359" t="s">
        <v>686</v>
      </c>
      <c r="H359" t="s">
        <v>691</v>
      </c>
      <c r="I359">
        <v>3</v>
      </c>
      <c r="J359" t="s">
        <v>692</v>
      </c>
    </row>
    <row r="360" spans="1:10" x14ac:dyDescent="0.25">
      <c r="A360" s="6" t="s">
        <v>20</v>
      </c>
      <c r="B360" t="s">
        <v>527</v>
      </c>
      <c r="C360" t="s">
        <v>669</v>
      </c>
      <c r="D360" t="s">
        <v>677</v>
      </c>
      <c r="E360" t="s">
        <v>684</v>
      </c>
      <c r="F360" s="3">
        <v>5.6</v>
      </c>
      <c r="G360" t="s">
        <v>686</v>
      </c>
      <c r="H360" t="s">
        <v>690</v>
      </c>
      <c r="I360">
        <v>5</v>
      </c>
      <c r="J360" t="s">
        <v>693</v>
      </c>
    </row>
    <row r="361" spans="1:10" x14ac:dyDescent="0.25">
      <c r="A361" s="6" t="s">
        <v>9</v>
      </c>
      <c r="B361" t="s">
        <v>528</v>
      </c>
      <c r="C361" t="s">
        <v>670</v>
      </c>
      <c r="D361" t="s">
        <v>677</v>
      </c>
      <c r="E361" t="s">
        <v>681</v>
      </c>
      <c r="F361" s="3">
        <v>11.5</v>
      </c>
      <c r="G361" t="s">
        <v>686</v>
      </c>
      <c r="H361" t="s">
        <v>690</v>
      </c>
      <c r="I361">
        <v>5</v>
      </c>
      <c r="J361" t="s">
        <v>693</v>
      </c>
    </row>
    <row r="362" spans="1:10" x14ac:dyDescent="0.25">
      <c r="A362" s="6" t="s">
        <v>37</v>
      </c>
      <c r="B362" t="s">
        <v>529</v>
      </c>
      <c r="C362" t="s">
        <v>673</v>
      </c>
      <c r="D362" t="s">
        <v>678</v>
      </c>
      <c r="E362" t="s">
        <v>679</v>
      </c>
      <c r="F362" s="3">
        <v>10.1</v>
      </c>
      <c r="G362" t="s">
        <v>686</v>
      </c>
      <c r="H362" t="s">
        <v>690</v>
      </c>
      <c r="I362">
        <v>8</v>
      </c>
      <c r="J362" t="s">
        <v>693</v>
      </c>
    </row>
    <row r="363" spans="1:10" x14ac:dyDescent="0.25">
      <c r="A363" s="6" t="s">
        <v>132</v>
      </c>
      <c r="B363" t="s">
        <v>530</v>
      </c>
      <c r="C363" t="s">
        <v>671</v>
      </c>
      <c r="D363" t="s">
        <v>676</v>
      </c>
      <c r="E363" t="s">
        <v>680</v>
      </c>
      <c r="F363" s="3">
        <v>11.7</v>
      </c>
      <c r="G363" t="s">
        <v>686</v>
      </c>
      <c r="H363" t="s">
        <v>688</v>
      </c>
      <c r="I363">
        <v>6</v>
      </c>
      <c r="J363" t="s">
        <v>692</v>
      </c>
    </row>
    <row r="364" spans="1:10" x14ac:dyDescent="0.25">
      <c r="A364" s="6" t="s">
        <v>164</v>
      </c>
      <c r="B364" t="s">
        <v>531</v>
      </c>
      <c r="C364" t="s">
        <v>671</v>
      </c>
      <c r="D364" t="s">
        <v>678</v>
      </c>
      <c r="E364" t="s">
        <v>681</v>
      </c>
      <c r="F364" s="3">
        <v>5.5</v>
      </c>
      <c r="G364" t="s">
        <v>686</v>
      </c>
      <c r="H364" t="s">
        <v>690</v>
      </c>
      <c r="I364">
        <v>3</v>
      </c>
      <c r="J364" t="s">
        <v>692</v>
      </c>
    </row>
    <row r="365" spans="1:10" x14ac:dyDescent="0.25">
      <c r="A365" s="6" t="s">
        <v>89</v>
      </c>
      <c r="B365" t="s">
        <v>532</v>
      </c>
      <c r="C365" t="s">
        <v>673</v>
      </c>
      <c r="D365" t="s">
        <v>676</v>
      </c>
      <c r="E365" t="s">
        <v>682</v>
      </c>
      <c r="F365" s="3">
        <v>13.7</v>
      </c>
      <c r="G365" t="s">
        <v>686</v>
      </c>
      <c r="H365" t="s">
        <v>688</v>
      </c>
      <c r="I365">
        <v>5</v>
      </c>
      <c r="J365" t="s">
        <v>693</v>
      </c>
    </row>
    <row r="366" spans="1:10" x14ac:dyDescent="0.25">
      <c r="A366" s="6" t="s">
        <v>164</v>
      </c>
      <c r="B366" t="s">
        <v>533</v>
      </c>
      <c r="C366" t="s">
        <v>675</v>
      </c>
      <c r="D366" t="s">
        <v>678</v>
      </c>
      <c r="E366" t="s">
        <v>684</v>
      </c>
      <c r="F366" s="3">
        <v>11.7</v>
      </c>
      <c r="G366" t="s">
        <v>686</v>
      </c>
      <c r="H366" t="s">
        <v>690</v>
      </c>
      <c r="I366">
        <v>4</v>
      </c>
      <c r="J366" t="s">
        <v>692</v>
      </c>
    </row>
    <row r="367" spans="1:10" x14ac:dyDescent="0.25">
      <c r="A367" s="6" t="s">
        <v>58</v>
      </c>
      <c r="B367" t="s">
        <v>534</v>
      </c>
      <c r="C367" t="s">
        <v>672</v>
      </c>
      <c r="D367" t="s">
        <v>677</v>
      </c>
      <c r="E367" t="s">
        <v>680</v>
      </c>
      <c r="F367" s="3">
        <v>8.5</v>
      </c>
      <c r="G367" t="s">
        <v>686</v>
      </c>
      <c r="H367" t="s">
        <v>690</v>
      </c>
      <c r="I367">
        <v>6</v>
      </c>
      <c r="J367" t="s">
        <v>692</v>
      </c>
    </row>
    <row r="368" spans="1:10" x14ac:dyDescent="0.25">
      <c r="A368" s="6" t="s">
        <v>96</v>
      </c>
      <c r="B368" t="s">
        <v>535</v>
      </c>
      <c r="C368" t="s">
        <v>669</v>
      </c>
      <c r="D368" t="s">
        <v>677</v>
      </c>
      <c r="E368" t="s">
        <v>683</v>
      </c>
      <c r="F368" s="3">
        <v>3.1</v>
      </c>
      <c r="G368" t="s">
        <v>686</v>
      </c>
      <c r="H368" t="s">
        <v>689</v>
      </c>
      <c r="I368">
        <v>9</v>
      </c>
      <c r="J368" t="s">
        <v>692</v>
      </c>
    </row>
    <row r="369" spans="1:10" x14ac:dyDescent="0.25">
      <c r="A369" s="6" t="s">
        <v>145</v>
      </c>
      <c r="B369" t="s">
        <v>536</v>
      </c>
      <c r="C369" t="s">
        <v>670</v>
      </c>
      <c r="D369" t="s">
        <v>677</v>
      </c>
      <c r="E369" t="s">
        <v>682</v>
      </c>
      <c r="F369" s="3">
        <v>16.3</v>
      </c>
      <c r="G369" t="s">
        <v>686</v>
      </c>
      <c r="H369" t="s">
        <v>691</v>
      </c>
      <c r="I369">
        <v>2</v>
      </c>
      <c r="J369" t="s">
        <v>692</v>
      </c>
    </row>
    <row r="370" spans="1:10" x14ac:dyDescent="0.25">
      <c r="A370" s="6" t="s">
        <v>165</v>
      </c>
      <c r="B370" t="s">
        <v>537</v>
      </c>
      <c r="C370" t="s">
        <v>675</v>
      </c>
      <c r="D370" t="s">
        <v>678</v>
      </c>
      <c r="E370" t="s">
        <v>680</v>
      </c>
      <c r="F370" s="3">
        <v>17.8</v>
      </c>
      <c r="G370" t="s">
        <v>686</v>
      </c>
      <c r="H370" t="s">
        <v>691</v>
      </c>
      <c r="I370">
        <v>2</v>
      </c>
      <c r="J370" t="s">
        <v>692</v>
      </c>
    </row>
    <row r="371" spans="1:10" x14ac:dyDescent="0.25">
      <c r="A371" s="6" t="s">
        <v>150</v>
      </c>
      <c r="B371" t="s">
        <v>538</v>
      </c>
      <c r="C371" t="s">
        <v>674</v>
      </c>
      <c r="D371" t="s">
        <v>676</v>
      </c>
      <c r="E371" t="s">
        <v>682</v>
      </c>
      <c r="F371" s="3">
        <v>19.5</v>
      </c>
      <c r="G371" t="s">
        <v>686</v>
      </c>
      <c r="H371" t="s">
        <v>689</v>
      </c>
      <c r="I371">
        <v>5</v>
      </c>
      <c r="J371" t="s">
        <v>692</v>
      </c>
    </row>
    <row r="372" spans="1:10" x14ac:dyDescent="0.25">
      <c r="A372" s="6" t="s">
        <v>117</v>
      </c>
      <c r="B372" t="s">
        <v>539</v>
      </c>
      <c r="C372" t="s">
        <v>672</v>
      </c>
      <c r="D372" t="s">
        <v>677</v>
      </c>
      <c r="E372" t="s">
        <v>684</v>
      </c>
      <c r="F372" s="3">
        <v>7.1</v>
      </c>
      <c r="G372" t="s">
        <v>687</v>
      </c>
      <c r="H372" t="s">
        <v>691</v>
      </c>
      <c r="I372">
        <v>2</v>
      </c>
      <c r="J372" t="s">
        <v>693</v>
      </c>
    </row>
    <row r="373" spans="1:10" x14ac:dyDescent="0.25">
      <c r="A373" s="6" t="s">
        <v>118</v>
      </c>
      <c r="B373" t="s">
        <v>540</v>
      </c>
      <c r="C373" t="s">
        <v>675</v>
      </c>
      <c r="D373" t="s">
        <v>676</v>
      </c>
      <c r="E373" t="s">
        <v>682</v>
      </c>
      <c r="F373" s="3">
        <v>10.6</v>
      </c>
      <c r="G373" t="s">
        <v>686</v>
      </c>
      <c r="H373" t="s">
        <v>691</v>
      </c>
      <c r="I373">
        <v>5</v>
      </c>
      <c r="J373" t="s">
        <v>692</v>
      </c>
    </row>
    <row r="374" spans="1:10" x14ac:dyDescent="0.25">
      <c r="A374" s="6" t="s">
        <v>123</v>
      </c>
      <c r="B374" t="s">
        <v>541</v>
      </c>
      <c r="C374" t="s">
        <v>673</v>
      </c>
      <c r="D374" t="s">
        <v>676</v>
      </c>
      <c r="E374" t="s">
        <v>683</v>
      </c>
      <c r="F374" s="3">
        <v>3.9</v>
      </c>
      <c r="G374" t="s">
        <v>686</v>
      </c>
      <c r="H374" t="s">
        <v>690</v>
      </c>
      <c r="I374">
        <v>2</v>
      </c>
      <c r="J374" t="s">
        <v>692</v>
      </c>
    </row>
    <row r="375" spans="1:10" x14ac:dyDescent="0.25">
      <c r="A375" s="6" t="s">
        <v>128</v>
      </c>
      <c r="B375" t="s">
        <v>542</v>
      </c>
      <c r="C375" t="s">
        <v>675</v>
      </c>
      <c r="D375" t="s">
        <v>676</v>
      </c>
      <c r="E375" t="s">
        <v>680</v>
      </c>
      <c r="F375" s="3">
        <v>17.399999999999999</v>
      </c>
      <c r="G375" t="s">
        <v>686</v>
      </c>
      <c r="H375" t="s">
        <v>690</v>
      </c>
      <c r="I375">
        <v>9</v>
      </c>
      <c r="J375" t="s">
        <v>692</v>
      </c>
    </row>
    <row r="376" spans="1:10" x14ac:dyDescent="0.25">
      <c r="A376" s="6" t="s">
        <v>80</v>
      </c>
      <c r="B376" t="s">
        <v>543</v>
      </c>
      <c r="C376" t="s">
        <v>675</v>
      </c>
      <c r="D376" t="s">
        <v>676</v>
      </c>
      <c r="E376" t="s">
        <v>679</v>
      </c>
      <c r="F376" s="3">
        <v>13.5</v>
      </c>
      <c r="G376" t="s">
        <v>686</v>
      </c>
      <c r="H376" t="s">
        <v>689</v>
      </c>
      <c r="I376">
        <v>6</v>
      </c>
      <c r="J376" t="s">
        <v>692</v>
      </c>
    </row>
    <row r="377" spans="1:10" x14ac:dyDescent="0.25">
      <c r="A377" s="6" t="s">
        <v>81</v>
      </c>
      <c r="B377" t="s">
        <v>544</v>
      </c>
      <c r="C377" t="s">
        <v>671</v>
      </c>
      <c r="D377" t="s">
        <v>676</v>
      </c>
      <c r="E377" t="s">
        <v>682</v>
      </c>
      <c r="F377" s="3">
        <v>16.899999999999999</v>
      </c>
      <c r="G377" t="s">
        <v>686</v>
      </c>
      <c r="H377" t="s">
        <v>691</v>
      </c>
      <c r="I377">
        <v>1</v>
      </c>
      <c r="J377" t="s">
        <v>693</v>
      </c>
    </row>
    <row r="378" spans="1:10" x14ac:dyDescent="0.25">
      <c r="A378" s="6" t="s">
        <v>92</v>
      </c>
      <c r="B378" t="s">
        <v>545</v>
      </c>
      <c r="C378" t="s">
        <v>673</v>
      </c>
      <c r="D378" t="s">
        <v>678</v>
      </c>
      <c r="E378" t="s">
        <v>679</v>
      </c>
      <c r="F378" s="3">
        <v>4.0999999999999996</v>
      </c>
      <c r="G378" t="s">
        <v>686</v>
      </c>
      <c r="H378" t="s">
        <v>691</v>
      </c>
      <c r="I378">
        <v>4</v>
      </c>
      <c r="J378" t="s">
        <v>693</v>
      </c>
    </row>
    <row r="379" spans="1:10" x14ac:dyDescent="0.25">
      <c r="A379" s="6" t="s">
        <v>60</v>
      </c>
      <c r="B379" t="s">
        <v>546</v>
      </c>
      <c r="C379" t="s">
        <v>675</v>
      </c>
      <c r="D379" t="s">
        <v>676</v>
      </c>
      <c r="E379" t="s">
        <v>685</v>
      </c>
      <c r="F379" s="3">
        <v>18.8</v>
      </c>
      <c r="G379" t="s">
        <v>686</v>
      </c>
      <c r="H379" t="s">
        <v>691</v>
      </c>
      <c r="I379">
        <v>2</v>
      </c>
      <c r="J379" t="s">
        <v>692</v>
      </c>
    </row>
    <row r="380" spans="1:10" x14ac:dyDescent="0.25">
      <c r="A380" s="6" t="s">
        <v>166</v>
      </c>
      <c r="B380" t="s">
        <v>547</v>
      </c>
      <c r="C380" t="s">
        <v>675</v>
      </c>
      <c r="D380" t="s">
        <v>678</v>
      </c>
      <c r="E380" t="s">
        <v>680</v>
      </c>
      <c r="F380" s="3">
        <v>12.5</v>
      </c>
      <c r="G380" t="s">
        <v>686</v>
      </c>
      <c r="H380" t="s">
        <v>690</v>
      </c>
      <c r="I380">
        <v>6</v>
      </c>
      <c r="J380" t="s">
        <v>692</v>
      </c>
    </row>
    <row r="381" spans="1:10" x14ac:dyDescent="0.25">
      <c r="A381" s="6" t="s">
        <v>20</v>
      </c>
      <c r="B381" t="s">
        <v>548</v>
      </c>
      <c r="C381" t="s">
        <v>671</v>
      </c>
      <c r="D381" t="s">
        <v>678</v>
      </c>
      <c r="E381" t="s">
        <v>683</v>
      </c>
      <c r="F381" s="3">
        <v>13.3</v>
      </c>
      <c r="G381" t="s">
        <v>686</v>
      </c>
      <c r="H381" t="s">
        <v>691</v>
      </c>
      <c r="I381">
        <v>6</v>
      </c>
      <c r="J381" t="s">
        <v>693</v>
      </c>
    </row>
    <row r="382" spans="1:10" x14ac:dyDescent="0.25">
      <c r="A382" s="6" t="s">
        <v>138</v>
      </c>
      <c r="B382" t="s">
        <v>549</v>
      </c>
      <c r="C382" t="s">
        <v>675</v>
      </c>
      <c r="D382" t="s">
        <v>676</v>
      </c>
      <c r="E382" t="s">
        <v>684</v>
      </c>
      <c r="F382" s="3">
        <v>15.2</v>
      </c>
      <c r="G382" t="s">
        <v>686</v>
      </c>
      <c r="H382" t="s">
        <v>691</v>
      </c>
      <c r="I382">
        <v>5</v>
      </c>
      <c r="J382" t="s">
        <v>693</v>
      </c>
    </row>
    <row r="383" spans="1:10" x14ac:dyDescent="0.25">
      <c r="A383" s="6" t="s">
        <v>34</v>
      </c>
      <c r="B383" t="s">
        <v>550</v>
      </c>
      <c r="C383" t="s">
        <v>674</v>
      </c>
      <c r="D383" t="s">
        <v>677</v>
      </c>
      <c r="E383" t="s">
        <v>684</v>
      </c>
      <c r="F383" s="3">
        <v>11.5</v>
      </c>
      <c r="G383" t="s">
        <v>686</v>
      </c>
      <c r="H383" t="s">
        <v>689</v>
      </c>
      <c r="I383">
        <v>10</v>
      </c>
      <c r="J383" t="s">
        <v>693</v>
      </c>
    </row>
    <row r="384" spans="1:10" x14ac:dyDescent="0.25">
      <c r="A384" s="6" t="s">
        <v>91</v>
      </c>
      <c r="B384" t="s">
        <v>551</v>
      </c>
      <c r="C384" t="s">
        <v>672</v>
      </c>
      <c r="D384" t="s">
        <v>678</v>
      </c>
      <c r="E384" t="s">
        <v>684</v>
      </c>
      <c r="F384" s="3">
        <v>7.6</v>
      </c>
      <c r="G384" t="s">
        <v>686</v>
      </c>
      <c r="H384" t="s">
        <v>690</v>
      </c>
      <c r="I384">
        <v>2</v>
      </c>
      <c r="J384" t="s">
        <v>693</v>
      </c>
    </row>
    <row r="385" spans="1:10" x14ac:dyDescent="0.25">
      <c r="A385" s="6" t="s">
        <v>105</v>
      </c>
      <c r="B385" t="s">
        <v>552</v>
      </c>
      <c r="C385" t="s">
        <v>670</v>
      </c>
      <c r="D385" t="s">
        <v>677</v>
      </c>
      <c r="E385" t="s">
        <v>679</v>
      </c>
      <c r="F385" s="3">
        <v>7.3</v>
      </c>
      <c r="G385" t="s">
        <v>686</v>
      </c>
      <c r="H385" t="s">
        <v>689</v>
      </c>
      <c r="I385">
        <v>7</v>
      </c>
      <c r="J385" t="s">
        <v>693</v>
      </c>
    </row>
    <row r="386" spans="1:10" x14ac:dyDescent="0.25">
      <c r="A386" s="6" t="s">
        <v>32</v>
      </c>
      <c r="B386" t="s">
        <v>553</v>
      </c>
      <c r="C386" t="s">
        <v>674</v>
      </c>
      <c r="D386" t="s">
        <v>677</v>
      </c>
      <c r="E386" t="s">
        <v>685</v>
      </c>
      <c r="F386" s="3">
        <v>3.2</v>
      </c>
      <c r="G386" t="s">
        <v>687</v>
      </c>
      <c r="H386" t="s">
        <v>688</v>
      </c>
      <c r="I386">
        <v>6</v>
      </c>
      <c r="J386" t="s">
        <v>693</v>
      </c>
    </row>
    <row r="387" spans="1:10" x14ac:dyDescent="0.25">
      <c r="A387" s="6" t="s">
        <v>49</v>
      </c>
      <c r="B387" t="s">
        <v>554</v>
      </c>
      <c r="C387" t="s">
        <v>672</v>
      </c>
      <c r="D387" t="s">
        <v>678</v>
      </c>
      <c r="E387" t="s">
        <v>685</v>
      </c>
      <c r="F387" s="3">
        <v>11.2</v>
      </c>
      <c r="G387" t="s">
        <v>686</v>
      </c>
      <c r="H387" t="s">
        <v>688</v>
      </c>
      <c r="I387">
        <v>10</v>
      </c>
      <c r="J387" t="s">
        <v>692</v>
      </c>
    </row>
    <row r="388" spans="1:10" x14ac:dyDescent="0.25">
      <c r="A388" s="6" t="s">
        <v>96</v>
      </c>
      <c r="B388" t="s">
        <v>555</v>
      </c>
      <c r="C388" t="s">
        <v>669</v>
      </c>
      <c r="D388" t="s">
        <v>677</v>
      </c>
      <c r="E388" t="s">
        <v>680</v>
      </c>
      <c r="F388" s="3">
        <v>9.8000000000000007</v>
      </c>
      <c r="G388" t="s">
        <v>686</v>
      </c>
      <c r="H388" t="s">
        <v>688</v>
      </c>
      <c r="I388">
        <v>5</v>
      </c>
      <c r="J388" t="s">
        <v>692</v>
      </c>
    </row>
    <row r="389" spans="1:10" x14ac:dyDescent="0.25">
      <c r="A389" s="6" t="s">
        <v>118</v>
      </c>
      <c r="B389" t="s">
        <v>556</v>
      </c>
      <c r="C389" t="s">
        <v>673</v>
      </c>
      <c r="D389" t="s">
        <v>676</v>
      </c>
      <c r="E389" t="s">
        <v>685</v>
      </c>
      <c r="F389" s="3">
        <v>11.1</v>
      </c>
      <c r="G389" t="s">
        <v>686</v>
      </c>
      <c r="H389" t="s">
        <v>689</v>
      </c>
      <c r="I389">
        <v>5</v>
      </c>
      <c r="J389" t="s">
        <v>693</v>
      </c>
    </row>
    <row r="390" spans="1:10" x14ac:dyDescent="0.25">
      <c r="A390" s="6" t="s">
        <v>74</v>
      </c>
      <c r="B390" t="s">
        <v>557</v>
      </c>
      <c r="C390" t="s">
        <v>669</v>
      </c>
      <c r="D390" t="s">
        <v>677</v>
      </c>
      <c r="E390" t="s">
        <v>681</v>
      </c>
      <c r="F390" s="3">
        <v>3.3</v>
      </c>
      <c r="G390" t="s">
        <v>686</v>
      </c>
      <c r="H390" t="s">
        <v>691</v>
      </c>
      <c r="I390">
        <v>4</v>
      </c>
      <c r="J390" t="s">
        <v>693</v>
      </c>
    </row>
    <row r="391" spans="1:10" x14ac:dyDescent="0.25">
      <c r="A391" s="6" t="s">
        <v>110</v>
      </c>
      <c r="B391" t="s">
        <v>558</v>
      </c>
      <c r="C391" t="s">
        <v>672</v>
      </c>
      <c r="D391" t="s">
        <v>677</v>
      </c>
      <c r="E391" t="s">
        <v>685</v>
      </c>
      <c r="F391" s="3">
        <v>14.2</v>
      </c>
      <c r="G391" t="s">
        <v>686</v>
      </c>
      <c r="H391" t="s">
        <v>689</v>
      </c>
      <c r="I391">
        <v>5</v>
      </c>
      <c r="J391" t="s">
        <v>693</v>
      </c>
    </row>
    <row r="392" spans="1:10" x14ac:dyDescent="0.25">
      <c r="A392" s="6" t="s">
        <v>87</v>
      </c>
      <c r="B392" t="s">
        <v>559</v>
      </c>
      <c r="C392" t="s">
        <v>669</v>
      </c>
      <c r="D392" t="s">
        <v>676</v>
      </c>
      <c r="E392" t="s">
        <v>683</v>
      </c>
      <c r="F392" s="3">
        <v>10.4</v>
      </c>
      <c r="G392" t="s">
        <v>686</v>
      </c>
      <c r="H392" t="s">
        <v>691</v>
      </c>
      <c r="I392">
        <v>2</v>
      </c>
      <c r="J392" t="s">
        <v>693</v>
      </c>
    </row>
    <row r="393" spans="1:10" x14ac:dyDescent="0.25">
      <c r="A393" s="6" t="s">
        <v>95</v>
      </c>
      <c r="B393" t="s">
        <v>560</v>
      </c>
      <c r="C393" t="s">
        <v>674</v>
      </c>
      <c r="D393" t="s">
        <v>676</v>
      </c>
      <c r="E393" t="s">
        <v>679</v>
      </c>
      <c r="F393" s="3">
        <v>11.9</v>
      </c>
      <c r="G393" t="s">
        <v>686</v>
      </c>
      <c r="H393" t="s">
        <v>690</v>
      </c>
      <c r="I393">
        <v>10</v>
      </c>
      <c r="J393" t="s">
        <v>693</v>
      </c>
    </row>
    <row r="394" spans="1:10" x14ac:dyDescent="0.25">
      <c r="A394" s="6" t="s">
        <v>126</v>
      </c>
      <c r="B394" t="s">
        <v>561</v>
      </c>
      <c r="C394" t="s">
        <v>670</v>
      </c>
      <c r="D394" t="s">
        <v>677</v>
      </c>
      <c r="E394" t="s">
        <v>680</v>
      </c>
      <c r="F394" s="3">
        <v>6.4</v>
      </c>
      <c r="G394" t="s">
        <v>686</v>
      </c>
      <c r="H394" t="s">
        <v>688</v>
      </c>
      <c r="I394">
        <v>4</v>
      </c>
      <c r="J394" t="s">
        <v>693</v>
      </c>
    </row>
    <row r="395" spans="1:10" x14ac:dyDescent="0.25">
      <c r="A395" s="6" t="s">
        <v>167</v>
      </c>
      <c r="B395" t="s">
        <v>562</v>
      </c>
      <c r="C395" t="s">
        <v>670</v>
      </c>
      <c r="D395" t="s">
        <v>678</v>
      </c>
      <c r="E395" t="s">
        <v>679</v>
      </c>
      <c r="F395" s="3">
        <v>14.4</v>
      </c>
      <c r="G395" t="s">
        <v>686</v>
      </c>
      <c r="H395" t="s">
        <v>690</v>
      </c>
      <c r="I395">
        <v>7</v>
      </c>
      <c r="J395" t="s">
        <v>692</v>
      </c>
    </row>
    <row r="396" spans="1:10" x14ac:dyDescent="0.25">
      <c r="A396" s="6" t="s">
        <v>88</v>
      </c>
      <c r="B396" t="s">
        <v>563</v>
      </c>
      <c r="C396" t="s">
        <v>675</v>
      </c>
      <c r="D396" t="s">
        <v>676</v>
      </c>
      <c r="E396" t="s">
        <v>683</v>
      </c>
      <c r="F396" s="3">
        <v>5.6</v>
      </c>
      <c r="G396" t="s">
        <v>686</v>
      </c>
      <c r="H396" t="s">
        <v>691</v>
      </c>
      <c r="I396">
        <v>1</v>
      </c>
      <c r="J396" t="s">
        <v>693</v>
      </c>
    </row>
    <row r="397" spans="1:10" x14ac:dyDescent="0.25">
      <c r="A397" s="6" t="s">
        <v>62</v>
      </c>
      <c r="B397" t="s">
        <v>564</v>
      </c>
      <c r="C397" t="s">
        <v>674</v>
      </c>
      <c r="D397" t="s">
        <v>678</v>
      </c>
      <c r="E397" t="s">
        <v>684</v>
      </c>
      <c r="F397" s="3">
        <v>11.7</v>
      </c>
      <c r="G397" t="s">
        <v>686</v>
      </c>
      <c r="H397" t="s">
        <v>690</v>
      </c>
      <c r="I397">
        <v>9</v>
      </c>
      <c r="J397" t="s">
        <v>692</v>
      </c>
    </row>
    <row r="398" spans="1:10" x14ac:dyDescent="0.25">
      <c r="A398" s="6" t="s">
        <v>55</v>
      </c>
      <c r="B398" t="s">
        <v>565</v>
      </c>
      <c r="C398" t="s">
        <v>674</v>
      </c>
      <c r="D398" t="s">
        <v>678</v>
      </c>
      <c r="E398" t="s">
        <v>683</v>
      </c>
      <c r="F398" s="3">
        <v>18.8</v>
      </c>
      <c r="G398" t="s">
        <v>686</v>
      </c>
      <c r="H398" t="s">
        <v>691</v>
      </c>
      <c r="I398">
        <v>3</v>
      </c>
      <c r="J398" t="s">
        <v>693</v>
      </c>
    </row>
    <row r="399" spans="1:10" x14ac:dyDescent="0.25">
      <c r="A399" s="6" t="s">
        <v>38</v>
      </c>
      <c r="B399" t="s">
        <v>566</v>
      </c>
      <c r="C399" t="s">
        <v>669</v>
      </c>
      <c r="D399" t="s">
        <v>678</v>
      </c>
      <c r="E399" t="s">
        <v>682</v>
      </c>
      <c r="F399" s="3">
        <v>15</v>
      </c>
      <c r="G399" t="s">
        <v>686</v>
      </c>
      <c r="H399" t="s">
        <v>690</v>
      </c>
      <c r="I399">
        <v>3</v>
      </c>
      <c r="J399" t="s">
        <v>692</v>
      </c>
    </row>
    <row r="400" spans="1:10" x14ac:dyDescent="0.25">
      <c r="A400" s="6" t="s">
        <v>161</v>
      </c>
      <c r="B400" t="s">
        <v>567</v>
      </c>
      <c r="C400" t="s">
        <v>674</v>
      </c>
      <c r="D400" t="s">
        <v>677</v>
      </c>
      <c r="E400" t="s">
        <v>683</v>
      </c>
      <c r="F400" s="3">
        <v>12.4</v>
      </c>
      <c r="G400" t="s">
        <v>686</v>
      </c>
      <c r="H400" t="s">
        <v>691</v>
      </c>
      <c r="I400">
        <v>8</v>
      </c>
      <c r="J400" t="s">
        <v>693</v>
      </c>
    </row>
    <row r="401" spans="1:10" x14ac:dyDescent="0.25">
      <c r="A401" s="6" t="s">
        <v>20</v>
      </c>
      <c r="B401" t="s">
        <v>568</v>
      </c>
      <c r="C401" t="s">
        <v>674</v>
      </c>
      <c r="D401" t="s">
        <v>677</v>
      </c>
      <c r="E401" t="s">
        <v>685</v>
      </c>
      <c r="F401" s="3">
        <v>9.1</v>
      </c>
      <c r="G401" t="s">
        <v>686</v>
      </c>
      <c r="H401" t="s">
        <v>689</v>
      </c>
      <c r="I401">
        <v>2</v>
      </c>
      <c r="J401" t="s">
        <v>693</v>
      </c>
    </row>
    <row r="402" spans="1:10" x14ac:dyDescent="0.25">
      <c r="A402" s="6" t="s">
        <v>73</v>
      </c>
      <c r="B402" t="s">
        <v>569</v>
      </c>
      <c r="C402" t="s">
        <v>673</v>
      </c>
      <c r="D402" t="s">
        <v>677</v>
      </c>
      <c r="E402" t="s">
        <v>682</v>
      </c>
      <c r="F402" s="3">
        <v>10</v>
      </c>
      <c r="G402" t="s">
        <v>686</v>
      </c>
      <c r="H402" t="s">
        <v>688</v>
      </c>
      <c r="I402">
        <v>5</v>
      </c>
      <c r="J402" t="s">
        <v>693</v>
      </c>
    </row>
    <row r="403" spans="1:10" x14ac:dyDescent="0.25">
      <c r="A403" s="6" t="s">
        <v>137</v>
      </c>
      <c r="B403" t="s">
        <v>570</v>
      </c>
      <c r="C403" t="s">
        <v>669</v>
      </c>
      <c r="D403" t="s">
        <v>677</v>
      </c>
      <c r="E403" t="s">
        <v>685</v>
      </c>
      <c r="F403" s="3">
        <v>10.3</v>
      </c>
      <c r="G403" t="s">
        <v>686</v>
      </c>
      <c r="H403" t="s">
        <v>689</v>
      </c>
      <c r="I403">
        <v>6</v>
      </c>
      <c r="J403" t="s">
        <v>692</v>
      </c>
    </row>
    <row r="404" spans="1:10" x14ac:dyDescent="0.25">
      <c r="A404" s="6" t="s">
        <v>115</v>
      </c>
      <c r="B404" t="s">
        <v>571</v>
      </c>
      <c r="C404" t="s">
        <v>674</v>
      </c>
      <c r="D404" t="s">
        <v>678</v>
      </c>
      <c r="E404" t="s">
        <v>684</v>
      </c>
      <c r="F404" s="3">
        <v>3.7</v>
      </c>
      <c r="G404" t="s">
        <v>686</v>
      </c>
      <c r="H404" t="s">
        <v>690</v>
      </c>
      <c r="I404">
        <v>8</v>
      </c>
      <c r="J404" t="s">
        <v>693</v>
      </c>
    </row>
    <row r="405" spans="1:10" x14ac:dyDescent="0.25">
      <c r="A405" s="6" t="s">
        <v>70</v>
      </c>
      <c r="B405" t="s">
        <v>572</v>
      </c>
      <c r="C405" t="s">
        <v>674</v>
      </c>
      <c r="D405" t="s">
        <v>677</v>
      </c>
      <c r="E405" t="s">
        <v>681</v>
      </c>
      <c r="F405" s="3">
        <v>18</v>
      </c>
      <c r="G405" t="s">
        <v>686</v>
      </c>
      <c r="H405" t="s">
        <v>688</v>
      </c>
      <c r="I405">
        <v>1</v>
      </c>
      <c r="J405" t="s">
        <v>693</v>
      </c>
    </row>
    <row r="406" spans="1:10" x14ac:dyDescent="0.25">
      <c r="A406" s="6" t="s">
        <v>154</v>
      </c>
      <c r="B406" t="s">
        <v>573</v>
      </c>
      <c r="C406" t="s">
        <v>675</v>
      </c>
      <c r="D406" t="s">
        <v>676</v>
      </c>
      <c r="E406" t="s">
        <v>683</v>
      </c>
      <c r="F406" s="3">
        <v>5.0999999999999996</v>
      </c>
      <c r="G406" t="s">
        <v>686</v>
      </c>
      <c r="H406" t="s">
        <v>689</v>
      </c>
      <c r="I406">
        <v>2</v>
      </c>
      <c r="J406" t="s">
        <v>693</v>
      </c>
    </row>
    <row r="407" spans="1:10" x14ac:dyDescent="0.25">
      <c r="A407" s="6" t="s">
        <v>95</v>
      </c>
      <c r="B407" t="s">
        <v>574</v>
      </c>
      <c r="C407" t="s">
        <v>669</v>
      </c>
      <c r="D407" t="s">
        <v>676</v>
      </c>
      <c r="E407" t="s">
        <v>679</v>
      </c>
      <c r="F407" s="3">
        <v>5.5</v>
      </c>
      <c r="G407" t="s">
        <v>686</v>
      </c>
      <c r="H407" t="s">
        <v>690</v>
      </c>
      <c r="I407">
        <v>9</v>
      </c>
      <c r="J407" t="s">
        <v>692</v>
      </c>
    </row>
    <row r="408" spans="1:10" x14ac:dyDescent="0.25">
      <c r="A408" s="6" t="s">
        <v>104</v>
      </c>
      <c r="B408" t="s">
        <v>575</v>
      </c>
      <c r="C408" t="s">
        <v>669</v>
      </c>
      <c r="D408" t="s">
        <v>677</v>
      </c>
      <c r="E408" t="s">
        <v>681</v>
      </c>
      <c r="F408" s="3">
        <v>4.5</v>
      </c>
      <c r="G408" t="s">
        <v>686</v>
      </c>
      <c r="H408" t="s">
        <v>688</v>
      </c>
      <c r="I408">
        <v>2</v>
      </c>
      <c r="J408" t="s">
        <v>693</v>
      </c>
    </row>
    <row r="409" spans="1:10" x14ac:dyDescent="0.25">
      <c r="A409" s="6" t="s">
        <v>155</v>
      </c>
      <c r="B409" t="s">
        <v>576</v>
      </c>
      <c r="C409" t="s">
        <v>670</v>
      </c>
      <c r="D409" t="s">
        <v>676</v>
      </c>
      <c r="E409" t="s">
        <v>681</v>
      </c>
      <c r="F409" s="3">
        <v>6.7</v>
      </c>
      <c r="G409" t="s">
        <v>686</v>
      </c>
      <c r="H409" t="s">
        <v>688</v>
      </c>
      <c r="I409">
        <v>8</v>
      </c>
      <c r="J409" t="s">
        <v>693</v>
      </c>
    </row>
    <row r="410" spans="1:10" x14ac:dyDescent="0.25">
      <c r="A410" s="6" t="s">
        <v>129</v>
      </c>
      <c r="B410" t="s">
        <v>577</v>
      </c>
      <c r="C410" t="s">
        <v>670</v>
      </c>
      <c r="D410" t="s">
        <v>678</v>
      </c>
      <c r="E410" t="s">
        <v>682</v>
      </c>
      <c r="F410" s="3">
        <v>11.1</v>
      </c>
      <c r="G410" t="s">
        <v>686</v>
      </c>
      <c r="H410" t="s">
        <v>689</v>
      </c>
      <c r="I410">
        <v>6</v>
      </c>
      <c r="J410" t="s">
        <v>692</v>
      </c>
    </row>
    <row r="411" spans="1:10" x14ac:dyDescent="0.25">
      <c r="A411" s="6" t="s">
        <v>115</v>
      </c>
      <c r="B411" t="s">
        <v>578</v>
      </c>
      <c r="C411" t="s">
        <v>675</v>
      </c>
      <c r="D411" t="s">
        <v>676</v>
      </c>
      <c r="E411" t="s">
        <v>683</v>
      </c>
      <c r="F411" s="3">
        <v>3.1</v>
      </c>
      <c r="G411" t="s">
        <v>686</v>
      </c>
      <c r="H411" t="s">
        <v>690</v>
      </c>
      <c r="I411">
        <v>5</v>
      </c>
      <c r="J411" t="s">
        <v>692</v>
      </c>
    </row>
    <row r="412" spans="1:10" x14ac:dyDescent="0.25">
      <c r="A412" s="6" t="s">
        <v>129</v>
      </c>
      <c r="B412" t="s">
        <v>579</v>
      </c>
      <c r="C412" t="s">
        <v>675</v>
      </c>
      <c r="D412" t="s">
        <v>677</v>
      </c>
      <c r="E412" t="s">
        <v>681</v>
      </c>
      <c r="F412" s="3">
        <v>9.3000000000000007</v>
      </c>
      <c r="G412" t="s">
        <v>686</v>
      </c>
      <c r="H412" t="s">
        <v>688</v>
      </c>
      <c r="I412">
        <v>5</v>
      </c>
      <c r="J412" t="s">
        <v>693</v>
      </c>
    </row>
    <row r="413" spans="1:10" x14ac:dyDescent="0.25">
      <c r="A413" s="6" t="s">
        <v>59</v>
      </c>
      <c r="B413" t="s">
        <v>580</v>
      </c>
      <c r="C413" t="s">
        <v>669</v>
      </c>
      <c r="D413" t="s">
        <v>677</v>
      </c>
      <c r="E413" t="s">
        <v>683</v>
      </c>
      <c r="F413" s="3">
        <v>14.1</v>
      </c>
      <c r="G413" t="s">
        <v>686</v>
      </c>
      <c r="H413" t="s">
        <v>691</v>
      </c>
      <c r="I413">
        <v>2</v>
      </c>
      <c r="J413" t="s">
        <v>693</v>
      </c>
    </row>
    <row r="414" spans="1:10" x14ac:dyDescent="0.25">
      <c r="A414" s="6" t="s">
        <v>111</v>
      </c>
      <c r="B414" t="s">
        <v>581</v>
      </c>
      <c r="C414" t="s">
        <v>672</v>
      </c>
      <c r="D414" t="s">
        <v>678</v>
      </c>
      <c r="E414" t="s">
        <v>683</v>
      </c>
      <c r="F414" s="3">
        <v>11.3</v>
      </c>
      <c r="G414" t="s">
        <v>686</v>
      </c>
      <c r="H414" t="s">
        <v>691</v>
      </c>
      <c r="I414">
        <v>3</v>
      </c>
      <c r="J414" t="s">
        <v>693</v>
      </c>
    </row>
    <row r="415" spans="1:10" x14ac:dyDescent="0.25">
      <c r="A415" s="6" t="s">
        <v>57</v>
      </c>
      <c r="B415" t="s">
        <v>582</v>
      </c>
      <c r="C415" t="s">
        <v>672</v>
      </c>
      <c r="D415" t="s">
        <v>676</v>
      </c>
      <c r="E415" t="s">
        <v>679</v>
      </c>
      <c r="F415" s="3">
        <v>15.9</v>
      </c>
      <c r="G415" t="s">
        <v>687</v>
      </c>
      <c r="H415" t="s">
        <v>690</v>
      </c>
      <c r="I415">
        <v>5</v>
      </c>
      <c r="J415" t="s">
        <v>693</v>
      </c>
    </row>
    <row r="416" spans="1:10" x14ac:dyDescent="0.25">
      <c r="A416" s="6" t="s">
        <v>160</v>
      </c>
      <c r="B416" t="s">
        <v>583</v>
      </c>
      <c r="C416" t="s">
        <v>674</v>
      </c>
      <c r="D416" t="s">
        <v>677</v>
      </c>
      <c r="E416" t="s">
        <v>683</v>
      </c>
      <c r="F416" s="3">
        <v>13.2</v>
      </c>
      <c r="G416" t="s">
        <v>686</v>
      </c>
      <c r="H416" t="s">
        <v>688</v>
      </c>
      <c r="I416">
        <v>3</v>
      </c>
      <c r="J416" t="s">
        <v>692</v>
      </c>
    </row>
    <row r="417" spans="1:10" x14ac:dyDescent="0.25">
      <c r="A417" s="6" t="s">
        <v>24</v>
      </c>
      <c r="B417" t="s">
        <v>584</v>
      </c>
      <c r="C417" t="s">
        <v>671</v>
      </c>
      <c r="D417" t="s">
        <v>676</v>
      </c>
      <c r="E417" t="s">
        <v>684</v>
      </c>
      <c r="F417" s="3">
        <v>16.600000000000001</v>
      </c>
      <c r="G417" t="s">
        <v>686</v>
      </c>
      <c r="H417" t="s">
        <v>689</v>
      </c>
      <c r="I417">
        <v>10</v>
      </c>
      <c r="J417" t="s">
        <v>692</v>
      </c>
    </row>
    <row r="418" spans="1:10" x14ac:dyDescent="0.25">
      <c r="A418" s="6" t="s">
        <v>142</v>
      </c>
      <c r="B418" t="s">
        <v>585</v>
      </c>
      <c r="C418" t="s">
        <v>669</v>
      </c>
      <c r="D418" t="s">
        <v>676</v>
      </c>
      <c r="E418" t="s">
        <v>679</v>
      </c>
      <c r="F418" s="3">
        <v>16.7</v>
      </c>
      <c r="G418" t="s">
        <v>686</v>
      </c>
      <c r="H418" t="s">
        <v>688</v>
      </c>
      <c r="I418">
        <v>9</v>
      </c>
      <c r="J418" t="s">
        <v>692</v>
      </c>
    </row>
    <row r="419" spans="1:10" x14ac:dyDescent="0.25">
      <c r="A419" s="6" t="s">
        <v>67</v>
      </c>
      <c r="B419" t="s">
        <v>586</v>
      </c>
      <c r="C419" t="s">
        <v>670</v>
      </c>
      <c r="D419" t="s">
        <v>677</v>
      </c>
      <c r="E419" t="s">
        <v>684</v>
      </c>
      <c r="F419" s="3">
        <v>17.600000000000001</v>
      </c>
      <c r="G419" t="s">
        <v>686</v>
      </c>
      <c r="H419" t="s">
        <v>691</v>
      </c>
      <c r="I419">
        <v>8</v>
      </c>
      <c r="J419" t="s">
        <v>692</v>
      </c>
    </row>
    <row r="420" spans="1:10" x14ac:dyDescent="0.25">
      <c r="A420" s="6" t="s">
        <v>161</v>
      </c>
      <c r="B420" t="s">
        <v>587</v>
      </c>
      <c r="C420" t="s">
        <v>673</v>
      </c>
      <c r="D420" t="s">
        <v>677</v>
      </c>
      <c r="E420" t="s">
        <v>681</v>
      </c>
      <c r="F420" s="3">
        <v>3.7</v>
      </c>
      <c r="G420" t="s">
        <v>686</v>
      </c>
      <c r="H420" t="s">
        <v>690</v>
      </c>
      <c r="I420">
        <v>7</v>
      </c>
      <c r="J420" t="s">
        <v>692</v>
      </c>
    </row>
    <row r="421" spans="1:10" x14ac:dyDescent="0.25">
      <c r="A421" s="6" t="s">
        <v>102</v>
      </c>
      <c r="B421" t="s">
        <v>588</v>
      </c>
      <c r="C421" t="s">
        <v>674</v>
      </c>
      <c r="D421" t="s">
        <v>676</v>
      </c>
      <c r="E421" t="s">
        <v>681</v>
      </c>
      <c r="F421" s="3">
        <v>14.1</v>
      </c>
      <c r="G421" t="s">
        <v>686</v>
      </c>
      <c r="H421" t="s">
        <v>688</v>
      </c>
      <c r="I421">
        <v>6</v>
      </c>
      <c r="J421" t="s">
        <v>693</v>
      </c>
    </row>
    <row r="422" spans="1:10" x14ac:dyDescent="0.25">
      <c r="A422" s="6" t="s">
        <v>143</v>
      </c>
      <c r="B422" t="s">
        <v>589</v>
      </c>
      <c r="C422" t="s">
        <v>670</v>
      </c>
      <c r="D422" t="s">
        <v>678</v>
      </c>
      <c r="E422" t="s">
        <v>683</v>
      </c>
      <c r="F422" s="3">
        <v>4.9000000000000004</v>
      </c>
      <c r="G422" t="s">
        <v>686</v>
      </c>
      <c r="H422" t="s">
        <v>688</v>
      </c>
      <c r="I422">
        <v>5</v>
      </c>
      <c r="J422" t="s">
        <v>692</v>
      </c>
    </row>
    <row r="423" spans="1:10" x14ac:dyDescent="0.25">
      <c r="A423" s="6" t="s">
        <v>147</v>
      </c>
      <c r="B423" t="s">
        <v>590</v>
      </c>
      <c r="C423" t="s">
        <v>675</v>
      </c>
      <c r="D423" t="s">
        <v>677</v>
      </c>
      <c r="E423" t="s">
        <v>683</v>
      </c>
      <c r="F423" s="3">
        <v>17.2</v>
      </c>
      <c r="G423" t="s">
        <v>686</v>
      </c>
      <c r="H423" t="s">
        <v>688</v>
      </c>
      <c r="I423">
        <v>4</v>
      </c>
      <c r="J423" t="s">
        <v>693</v>
      </c>
    </row>
    <row r="424" spans="1:10" x14ac:dyDescent="0.25">
      <c r="A424" s="6" t="s">
        <v>40</v>
      </c>
      <c r="B424" t="s">
        <v>591</v>
      </c>
      <c r="C424" t="s">
        <v>674</v>
      </c>
      <c r="D424" t="s">
        <v>678</v>
      </c>
      <c r="E424" t="s">
        <v>680</v>
      </c>
      <c r="F424" s="3">
        <v>3.7</v>
      </c>
      <c r="G424" t="s">
        <v>686</v>
      </c>
      <c r="H424" t="s">
        <v>688</v>
      </c>
      <c r="I424">
        <v>2</v>
      </c>
      <c r="J424" t="s">
        <v>693</v>
      </c>
    </row>
    <row r="425" spans="1:10" x14ac:dyDescent="0.25">
      <c r="A425" s="6" t="s">
        <v>37</v>
      </c>
      <c r="B425" t="s">
        <v>592</v>
      </c>
      <c r="C425" t="s">
        <v>671</v>
      </c>
      <c r="D425" t="s">
        <v>678</v>
      </c>
      <c r="E425" t="s">
        <v>680</v>
      </c>
      <c r="F425" s="3">
        <v>17.2</v>
      </c>
      <c r="G425" t="s">
        <v>686</v>
      </c>
      <c r="H425" t="s">
        <v>688</v>
      </c>
      <c r="I425">
        <v>4</v>
      </c>
      <c r="J425" t="s">
        <v>693</v>
      </c>
    </row>
    <row r="426" spans="1:10" x14ac:dyDescent="0.25">
      <c r="A426" s="6" t="s">
        <v>105</v>
      </c>
      <c r="B426" t="s">
        <v>593</v>
      </c>
      <c r="C426" t="s">
        <v>670</v>
      </c>
      <c r="D426" t="s">
        <v>676</v>
      </c>
      <c r="E426" t="s">
        <v>679</v>
      </c>
      <c r="F426" s="3">
        <v>13.7</v>
      </c>
      <c r="G426" t="s">
        <v>686</v>
      </c>
      <c r="H426" t="s">
        <v>689</v>
      </c>
      <c r="I426">
        <v>2</v>
      </c>
      <c r="J426" t="s">
        <v>692</v>
      </c>
    </row>
    <row r="427" spans="1:10" x14ac:dyDescent="0.25">
      <c r="A427" s="6" t="s">
        <v>39</v>
      </c>
      <c r="B427" t="s">
        <v>594</v>
      </c>
      <c r="C427" t="s">
        <v>669</v>
      </c>
      <c r="D427" t="s">
        <v>677</v>
      </c>
      <c r="E427" t="s">
        <v>679</v>
      </c>
      <c r="F427" s="3">
        <v>19.3</v>
      </c>
      <c r="G427" t="s">
        <v>686</v>
      </c>
      <c r="H427" t="s">
        <v>689</v>
      </c>
      <c r="I427">
        <v>6</v>
      </c>
      <c r="J427" t="s">
        <v>692</v>
      </c>
    </row>
    <row r="428" spans="1:10" x14ac:dyDescent="0.25">
      <c r="A428" s="6" t="s">
        <v>115</v>
      </c>
      <c r="B428" t="s">
        <v>595</v>
      </c>
      <c r="C428" t="s">
        <v>674</v>
      </c>
      <c r="D428" t="s">
        <v>676</v>
      </c>
      <c r="E428" t="s">
        <v>679</v>
      </c>
      <c r="F428" s="3">
        <v>9.6</v>
      </c>
      <c r="G428" t="s">
        <v>686</v>
      </c>
      <c r="H428" t="s">
        <v>691</v>
      </c>
      <c r="I428">
        <v>7</v>
      </c>
      <c r="J428" t="s">
        <v>692</v>
      </c>
    </row>
    <row r="429" spans="1:10" x14ac:dyDescent="0.25">
      <c r="A429" s="6" t="s">
        <v>139</v>
      </c>
      <c r="B429" t="s">
        <v>596</v>
      </c>
      <c r="C429" t="s">
        <v>673</v>
      </c>
      <c r="D429" t="s">
        <v>678</v>
      </c>
      <c r="E429" t="s">
        <v>681</v>
      </c>
      <c r="F429" s="3">
        <v>4.4000000000000004</v>
      </c>
      <c r="G429" t="s">
        <v>686</v>
      </c>
      <c r="H429" t="s">
        <v>688</v>
      </c>
      <c r="I429">
        <v>5</v>
      </c>
      <c r="J429" t="s">
        <v>693</v>
      </c>
    </row>
    <row r="430" spans="1:10" x14ac:dyDescent="0.25">
      <c r="A430" s="6" t="s">
        <v>168</v>
      </c>
      <c r="B430" t="s">
        <v>597</v>
      </c>
      <c r="C430" t="s">
        <v>671</v>
      </c>
      <c r="D430" t="s">
        <v>676</v>
      </c>
      <c r="E430" t="s">
        <v>681</v>
      </c>
      <c r="F430" s="3">
        <v>6.2</v>
      </c>
      <c r="G430" t="s">
        <v>686</v>
      </c>
      <c r="H430" t="s">
        <v>690</v>
      </c>
      <c r="I430">
        <v>7</v>
      </c>
      <c r="J430" t="s">
        <v>692</v>
      </c>
    </row>
    <row r="431" spans="1:10" x14ac:dyDescent="0.25">
      <c r="A431" s="6" t="s">
        <v>36</v>
      </c>
      <c r="B431" t="s">
        <v>598</v>
      </c>
      <c r="C431" t="s">
        <v>675</v>
      </c>
      <c r="D431" t="s">
        <v>678</v>
      </c>
      <c r="E431" t="s">
        <v>685</v>
      </c>
      <c r="F431" s="3">
        <v>15.7</v>
      </c>
      <c r="G431" t="s">
        <v>686</v>
      </c>
      <c r="H431" t="s">
        <v>691</v>
      </c>
      <c r="I431">
        <v>7</v>
      </c>
      <c r="J431" t="s">
        <v>692</v>
      </c>
    </row>
    <row r="432" spans="1:10" x14ac:dyDescent="0.25">
      <c r="A432" s="6" t="s">
        <v>153</v>
      </c>
      <c r="B432" t="s">
        <v>599</v>
      </c>
      <c r="C432" t="s">
        <v>675</v>
      </c>
      <c r="D432" t="s">
        <v>676</v>
      </c>
      <c r="E432" t="s">
        <v>683</v>
      </c>
      <c r="F432" s="3">
        <v>10.8</v>
      </c>
      <c r="G432" t="s">
        <v>686</v>
      </c>
      <c r="H432" t="s">
        <v>689</v>
      </c>
      <c r="I432">
        <v>6</v>
      </c>
      <c r="J432" t="s">
        <v>693</v>
      </c>
    </row>
    <row r="433" spans="1:10" x14ac:dyDescent="0.25">
      <c r="A433" s="6" t="s">
        <v>124</v>
      </c>
      <c r="B433" t="s">
        <v>600</v>
      </c>
      <c r="C433" t="s">
        <v>670</v>
      </c>
      <c r="D433" t="s">
        <v>676</v>
      </c>
      <c r="E433" t="s">
        <v>682</v>
      </c>
      <c r="F433" s="3">
        <v>16.399999999999999</v>
      </c>
      <c r="G433" t="s">
        <v>686</v>
      </c>
      <c r="H433" t="s">
        <v>690</v>
      </c>
      <c r="I433">
        <v>5</v>
      </c>
      <c r="J433" t="s">
        <v>693</v>
      </c>
    </row>
    <row r="434" spans="1:10" x14ac:dyDescent="0.25">
      <c r="A434" s="6" t="s">
        <v>116</v>
      </c>
      <c r="B434" t="s">
        <v>601</v>
      </c>
      <c r="C434" t="s">
        <v>674</v>
      </c>
      <c r="D434" t="s">
        <v>676</v>
      </c>
      <c r="E434" t="s">
        <v>679</v>
      </c>
      <c r="F434" s="3">
        <v>9.6</v>
      </c>
      <c r="G434" t="s">
        <v>686</v>
      </c>
      <c r="H434" t="s">
        <v>691</v>
      </c>
      <c r="I434">
        <v>10</v>
      </c>
      <c r="J434" t="s">
        <v>693</v>
      </c>
    </row>
    <row r="435" spans="1:10" x14ac:dyDescent="0.25">
      <c r="A435" s="6" t="s">
        <v>22</v>
      </c>
      <c r="B435" t="s">
        <v>602</v>
      </c>
      <c r="C435" t="s">
        <v>674</v>
      </c>
      <c r="D435" t="s">
        <v>676</v>
      </c>
      <c r="E435" t="s">
        <v>680</v>
      </c>
      <c r="F435" s="3">
        <v>13.1</v>
      </c>
      <c r="G435" t="s">
        <v>687</v>
      </c>
      <c r="H435" t="s">
        <v>688</v>
      </c>
      <c r="I435">
        <v>3</v>
      </c>
      <c r="J435" t="s">
        <v>693</v>
      </c>
    </row>
    <row r="436" spans="1:10" x14ac:dyDescent="0.25">
      <c r="A436" s="6" t="s">
        <v>75</v>
      </c>
      <c r="B436" t="s">
        <v>603</v>
      </c>
      <c r="C436" t="s">
        <v>672</v>
      </c>
      <c r="D436" t="s">
        <v>678</v>
      </c>
      <c r="E436" t="s">
        <v>683</v>
      </c>
      <c r="F436" s="3">
        <v>19.3</v>
      </c>
      <c r="G436" t="s">
        <v>686</v>
      </c>
      <c r="H436" t="s">
        <v>691</v>
      </c>
      <c r="I436">
        <v>3</v>
      </c>
      <c r="J436" t="s">
        <v>693</v>
      </c>
    </row>
    <row r="437" spans="1:10" x14ac:dyDescent="0.25">
      <c r="A437" s="6" t="s">
        <v>53</v>
      </c>
      <c r="B437" t="s">
        <v>604</v>
      </c>
      <c r="C437" t="s">
        <v>670</v>
      </c>
      <c r="D437" t="s">
        <v>678</v>
      </c>
      <c r="E437" t="s">
        <v>683</v>
      </c>
      <c r="F437" s="3">
        <v>14.8</v>
      </c>
      <c r="G437" t="s">
        <v>686</v>
      </c>
      <c r="H437" t="s">
        <v>688</v>
      </c>
      <c r="I437">
        <v>1</v>
      </c>
      <c r="J437" t="s">
        <v>692</v>
      </c>
    </row>
    <row r="438" spans="1:10" x14ac:dyDescent="0.25">
      <c r="A438" s="6" t="s">
        <v>139</v>
      </c>
      <c r="B438" t="s">
        <v>605</v>
      </c>
      <c r="C438" t="s">
        <v>671</v>
      </c>
      <c r="D438" t="s">
        <v>678</v>
      </c>
      <c r="E438" t="s">
        <v>681</v>
      </c>
      <c r="F438" s="3">
        <v>4.8</v>
      </c>
      <c r="G438" t="s">
        <v>686</v>
      </c>
      <c r="H438" t="s">
        <v>691</v>
      </c>
      <c r="I438">
        <v>9</v>
      </c>
      <c r="J438" t="s">
        <v>693</v>
      </c>
    </row>
    <row r="439" spans="1:10" x14ac:dyDescent="0.25">
      <c r="A439" s="6" t="s">
        <v>104</v>
      </c>
      <c r="B439" t="s">
        <v>606</v>
      </c>
      <c r="C439" t="s">
        <v>675</v>
      </c>
      <c r="D439" t="s">
        <v>677</v>
      </c>
      <c r="E439" t="s">
        <v>681</v>
      </c>
      <c r="F439" s="3">
        <v>19.100000000000001</v>
      </c>
      <c r="G439" t="s">
        <v>686</v>
      </c>
      <c r="H439" t="s">
        <v>691</v>
      </c>
      <c r="I439">
        <v>6</v>
      </c>
      <c r="J439" t="s">
        <v>692</v>
      </c>
    </row>
    <row r="440" spans="1:10" x14ac:dyDescent="0.25">
      <c r="A440" s="6" t="s">
        <v>76</v>
      </c>
      <c r="B440" t="s">
        <v>607</v>
      </c>
      <c r="C440" t="s">
        <v>669</v>
      </c>
      <c r="D440" t="s">
        <v>677</v>
      </c>
      <c r="E440" t="s">
        <v>684</v>
      </c>
      <c r="F440" s="3">
        <v>9.9</v>
      </c>
      <c r="G440" t="s">
        <v>686</v>
      </c>
      <c r="H440" t="s">
        <v>689</v>
      </c>
      <c r="I440">
        <v>4</v>
      </c>
      <c r="J440" t="s">
        <v>692</v>
      </c>
    </row>
    <row r="441" spans="1:10" x14ac:dyDescent="0.25">
      <c r="A441" s="6" t="s">
        <v>96</v>
      </c>
      <c r="B441" t="s">
        <v>608</v>
      </c>
      <c r="C441" t="s">
        <v>670</v>
      </c>
      <c r="D441" t="s">
        <v>676</v>
      </c>
      <c r="E441" t="s">
        <v>681</v>
      </c>
      <c r="F441" s="3">
        <v>12</v>
      </c>
      <c r="G441" t="s">
        <v>686</v>
      </c>
      <c r="H441" t="s">
        <v>691</v>
      </c>
      <c r="I441">
        <v>1</v>
      </c>
      <c r="J441" t="s">
        <v>692</v>
      </c>
    </row>
    <row r="442" spans="1:10" x14ac:dyDescent="0.25">
      <c r="A442" s="6" t="s">
        <v>43</v>
      </c>
      <c r="B442" t="s">
        <v>609</v>
      </c>
      <c r="C442" t="s">
        <v>670</v>
      </c>
      <c r="D442" t="s">
        <v>677</v>
      </c>
      <c r="E442" t="s">
        <v>680</v>
      </c>
      <c r="F442" s="3">
        <v>15.2</v>
      </c>
      <c r="G442" t="s">
        <v>686</v>
      </c>
      <c r="H442" t="s">
        <v>688</v>
      </c>
      <c r="I442">
        <v>8</v>
      </c>
      <c r="J442" t="s">
        <v>693</v>
      </c>
    </row>
    <row r="443" spans="1:10" x14ac:dyDescent="0.25">
      <c r="A443" s="6" t="s">
        <v>77</v>
      </c>
      <c r="B443" t="s">
        <v>610</v>
      </c>
      <c r="C443" t="s">
        <v>675</v>
      </c>
      <c r="D443" t="s">
        <v>677</v>
      </c>
      <c r="E443" t="s">
        <v>684</v>
      </c>
      <c r="F443" s="3">
        <v>6.8</v>
      </c>
      <c r="G443" t="s">
        <v>686</v>
      </c>
      <c r="H443" t="s">
        <v>689</v>
      </c>
      <c r="I443">
        <v>7</v>
      </c>
      <c r="J443" t="s">
        <v>693</v>
      </c>
    </row>
    <row r="444" spans="1:10" x14ac:dyDescent="0.25">
      <c r="A444" s="6" t="s">
        <v>9</v>
      </c>
      <c r="B444" t="s">
        <v>611</v>
      </c>
      <c r="C444" t="s">
        <v>674</v>
      </c>
      <c r="D444" t="s">
        <v>676</v>
      </c>
      <c r="E444" t="s">
        <v>682</v>
      </c>
      <c r="F444" s="3">
        <v>4.4000000000000004</v>
      </c>
      <c r="G444" t="s">
        <v>686</v>
      </c>
      <c r="H444" t="s">
        <v>690</v>
      </c>
      <c r="I444">
        <v>8</v>
      </c>
      <c r="J444" t="s">
        <v>693</v>
      </c>
    </row>
    <row r="445" spans="1:10" x14ac:dyDescent="0.25">
      <c r="A445" s="6" t="s">
        <v>65</v>
      </c>
      <c r="B445" t="s">
        <v>612</v>
      </c>
      <c r="C445" t="s">
        <v>675</v>
      </c>
      <c r="D445" t="s">
        <v>677</v>
      </c>
      <c r="E445" t="s">
        <v>679</v>
      </c>
      <c r="F445" s="3">
        <v>15.5</v>
      </c>
      <c r="G445" t="s">
        <v>686</v>
      </c>
      <c r="H445" t="s">
        <v>688</v>
      </c>
      <c r="I445">
        <v>3</v>
      </c>
      <c r="J445" t="s">
        <v>693</v>
      </c>
    </row>
    <row r="446" spans="1:10" x14ac:dyDescent="0.25">
      <c r="A446" s="6" t="s">
        <v>62</v>
      </c>
      <c r="B446" t="s">
        <v>613</v>
      </c>
      <c r="C446" t="s">
        <v>674</v>
      </c>
      <c r="D446" t="s">
        <v>677</v>
      </c>
      <c r="E446" t="s">
        <v>684</v>
      </c>
      <c r="F446" s="3">
        <v>6.9</v>
      </c>
      <c r="G446" t="s">
        <v>686</v>
      </c>
      <c r="H446" t="s">
        <v>691</v>
      </c>
      <c r="I446">
        <v>1</v>
      </c>
      <c r="J446" t="s">
        <v>693</v>
      </c>
    </row>
    <row r="447" spans="1:10" x14ac:dyDescent="0.25">
      <c r="A447" s="6" t="s">
        <v>124</v>
      </c>
      <c r="B447" t="s">
        <v>614</v>
      </c>
      <c r="C447" t="s">
        <v>671</v>
      </c>
      <c r="D447" t="s">
        <v>677</v>
      </c>
      <c r="E447" t="s">
        <v>684</v>
      </c>
      <c r="F447" s="3">
        <v>6.4</v>
      </c>
      <c r="G447" t="s">
        <v>686</v>
      </c>
      <c r="H447" t="s">
        <v>690</v>
      </c>
      <c r="I447">
        <v>2</v>
      </c>
      <c r="J447" t="s">
        <v>693</v>
      </c>
    </row>
    <row r="448" spans="1:10" x14ac:dyDescent="0.25">
      <c r="A448" s="6" t="s">
        <v>150</v>
      </c>
      <c r="B448" t="s">
        <v>615</v>
      </c>
      <c r="C448" t="s">
        <v>675</v>
      </c>
      <c r="D448" t="s">
        <v>677</v>
      </c>
      <c r="E448" t="s">
        <v>684</v>
      </c>
      <c r="F448" s="3">
        <v>4.0999999999999996</v>
      </c>
      <c r="G448" t="s">
        <v>686</v>
      </c>
      <c r="H448" t="s">
        <v>688</v>
      </c>
      <c r="I448">
        <v>4</v>
      </c>
      <c r="J448" t="s">
        <v>692</v>
      </c>
    </row>
    <row r="449" spans="1:10" x14ac:dyDescent="0.25">
      <c r="A449" s="6" t="s">
        <v>118</v>
      </c>
      <c r="B449" t="s">
        <v>616</v>
      </c>
      <c r="C449" t="s">
        <v>674</v>
      </c>
      <c r="D449" t="s">
        <v>677</v>
      </c>
      <c r="E449" t="s">
        <v>681</v>
      </c>
      <c r="F449" s="3">
        <v>4.5999999999999996</v>
      </c>
      <c r="G449" t="s">
        <v>686</v>
      </c>
      <c r="H449" t="s">
        <v>690</v>
      </c>
      <c r="I449">
        <v>2</v>
      </c>
      <c r="J449" t="s">
        <v>693</v>
      </c>
    </row>
    <row r="450" spans="1:10" x14ac:dyDescent="0.25">
      <c r="A450" s="6" t="s">
        <v>138</v>
      </c>
      <c r="B450" t="s">
        <v>617</v>
      </c>
      <c r="C450" t="s">
        <v>674</v>
      </c>
      <c r="D450" t="s">
        <v>676</v>
      </c>
      <c r="E450" t="s">
        <v>681</v>
      </c>
      <c r="F450" s="3">
        <v>12.9</v>
      </c>
      <c r="G450" t="s">
        <v>686</v>
      </c>
      <c r="H450" t="s">
        <v>691</v>
      </c>
      <c r="I450">
        <v>7</v>
      </c>
      <c r="J450" t="s">
        <v>692</v>
      </c>
    </row>
    <row r="451" spans="1:10" x14ac:dyDescent="0.25">
      <c r="A451" s="6" t="s">
        <v>159</v>
      </c>
      <c r="B451" t="s">
        <v>618</v>
      </c>
      <c r="C451" t="s">
        <v>671</v>
      </c>
      <c r="D451" t="s">
        <v>678</v>
      </c>
      <c r="E451" t="s">
        <v>685</v>
      </c>
      <c r="F451" s="3">
        <v>11.3</v>
      </c>
      <c r="G451" t="s">
        <v>686</v>
      </c>
      <c r="H451" t="s">
        <v>688</v>
      </c>
      <c r="I451">
        <v>10</v>
      </c>
      <c r="J451" t="s">
        <v>693</v>
      </c>
    </row>
    <row r="452" spans="1:10" x14ac:dyDescent="0.25">
      <c r="A452" s="6" t="s">
        <v>82</v>
      </c>
      <c r="B452" t="s">
        <v>619</v>
      </c>
      <c r="C452" t="s">
        <v>675</v>
      </c>
      <c r="D452" t="s">
        <v>677</v>
      </c>
      <c r="E452" t="s">
        <v>679</v>
      </c>
      <c r="F452" s="3">
        <v>15.2</v>
      </c>
      <c r="G452" t="s">
        <v>686</v>
      </c>
      <c r="H452" t="s">
        <v>688</v>
      </c>
      <c r="I452">
        <v>5</v>
      </c>
      <c r="J452" t="s">
        <v>692</v>
      </c>
    </row>
    <row r="453" spans="1:10" x14ac:dyDescent="0.25">
      <c r="A453" s="6" t="s">
        <v>16</v>
      </c>
      <c r="B453" t="s">
        <v>620</v>
      </c>
      <c r="C453" t="s">
        <v>675</v>
      </c>
      <c r="D453" t="s">
        <v>677</v>
      </c>
      <c r="E453" t="s">
        <v>684</v>
      </c>
      <c r="F453" s="3">
        <v>7.7</v>
      </c>
      <c r="G453" t="s">
        <v>686</v>
      </c>
      <c r="H453" t="s">
        <v>690</v>
      </c>
      <c r="I453">
        <v>8</v>
      </c>
      <c r="J453" t="s">
        <v>693</v>
      </c>
    </row>
    <row r="454" spans="1:10" x14ac:dyDescent="0.25">
      <c r="A454" s="6" t="s">
        <v>63</v>
      </c>
      <c r="B454" t="s">
        <v>621</v>
      </c>
      <c r="C454" t="s">
        <v>674</v>
      </c>
      <c r="D454" t="s">
        <v>678</v>
      </c>
      <c r="E454" t="s">
        <v>681</v>
      </c>
      <c r="F454" s="3">
        <v>4.8</v>
      </c>
      <c r="G454" t="s">
        <v>686</v>
      </c>
      <c r="H454" t="s">
        <v>690</v>
      </c>
      <c r="I454">
        <v>1</v>
      </c>
      <c r="J454" t="s">
        <v>692</v>
      </c>
    </row>
    <row r="455" spans="1:10" x14ac:dyDescent="0.25">
      <c r="A455" s="6" t="s">
        <v>146</v>
      </c>
      <c r="B455" t="s">
        <v>622</v>
      </c>
      <c r="C455" t="s">
        <v>673</v>
      </c>
      <c r="D455" t="s">
        <v>678</v>
      </c>
      <c r="E455" t="s">
        <v>683</v>
      </c>
      <c r="F455" s="3">
        <v>12.4</v>
      </c>
      <c r="G455" t="s">
        <v>686</v>
      </c>
      <c r="H455" t="s">
        <v>691</v>
      </c>
      <c r="I455">
        <v>10</v>
      </c>
      <c r="J455" t="s">
        <v>692</v>
      </c>
    </row>
    <row r="456" spans="1:10" x14ac:dyDescent="0.25">
      <c r="A456" s="6" t="s">
        <v>136</v>
      </c>
      <c r="B456" t="s">
        <v>623</v>
      </c>
      <c r="C456" t="s">
        <v>672</v>
      </c>
      <c r="D456" t="s">
        <v>676</v>
      </c>
      <c r="E456" t="s">
        <v>684</v>
      </c>
      <c r="F456" s="3">
        <v>9.9</v>
      </c>
      <c r="G456" t="s">
        <v>686</v>
      </c>
      <c r="H456" t="s">
        <v>691</v>
      </c>
      <c r="I456">
        <v>10</v>
      </c>
      <c r="J456" t="s">
        <v>692</v>
      </c>
    </row>
    <row r="457" spans="1:10" x14ac:dyDescent="0.25">
      <c r="A457" s="6" t="s">
        <v>80</v>
      </c>
      <c r="B457" t="s">
        <v>624</v>
      </c>
      <c r="C457" t="s">
        <v>673</v>
      </c>
      <c r="D457" t="s">
        <v>676</v>
      </c>
      <c r="E457" t="s">
        <v>681</v>
      </c>
      <c r="F457" s="3">
        <v>8.9</v>
      </c>
      <c r="G457" t="s">
        <v>686</v>
      </c>
      <c r="H457" t="s">
        <v>691</v>
      </c>
      <c r="I457">
        <v>9</v>
      </c>
      <c r="J457" t="s">
        <v>693</v>
      </c>
    </row>
    <row r="458" spans="1:10" x14ac:dyDescent="0.25">
      <c r="A458" s="6" t="s">
        <v>61</v>
      </c>
      <c r="B458" t="s">
        <v>625</v>
      </c>
      <c r="C458" t="s">
        <v>669</v>
      </c>
      <c r="D458" t="s">
        <v>678</v>
      </c>
      <c r="E458" t="s">
        <v>683</v>
      </c>
      <c r="F458" s="3">
        <v>10.9</v>
      </c>
      <c r="G458" t="s">
        <v>686</v>
      </c>
      <c r="H458" t="s">
        <v>688</v>
      </c>
      <c r="I458">
        <v>4</v>
      </c>
      <c r="J458" t="s">
        <v>693</v>
      </c>
    </row>
    <row r="459" spans="1:10" x14ac:dyDescent="0.25">
      <c r="A459" s="6" t="s">
        <v>46</v>
      </c>
      <c r="B459" t="s">
        <v>626</v>
      </c>
      <c r="C459" t="s">
        <v>670</v>
      </c>
      <c r="D459" t="s">
        <v>678</v>
      </c>
      <c r="E459" t="s">
        <v>682</v>
      </c>
      <c r="F459" s="3">
        <v>19.899999999999999</v>
      </c>
      <c r="G459" t="s">
        <v>686</v>
      </c>
      <c r="H459" t="s">
        <v>688</v>
      </c>
      <c r="I459">
        <v>10</v>
      </c>
      <c r="J459" t="s">
        <v>693</v>
      </c>
    </row>
    <row r="460" spans="1:10" x14ac:dyDescent="0.25">
      <c r="A460" s="6" t="s">
        <v>124</v>
      </c>
      <c r="B460" t="s">
        <v>627</v>
      </c>
      <c r="C460" t="s">
        <v>672</v>
      </c>
      <c r="D460" t="s">
        <v>678</v>
      </c>
      <c r="E460" t="s">
        <v>682</v>
      </c>
      <c r="F460" s="3">
        <v>15.2</v>
      </c>
      <c r="G460" t="s">
        <v>686</v>
      </c>
      <c r="H460" t="s">
        <v>691</v>
      </c>
      <c r="I460">
        <v>2</v>
      </c>
      <c r="J460" t="s">
        <v>693</v>
      </c>
    </row>
    <row r="461" spans="1:10" x14ac:dyDescent="0.25">
      <c r="A461" s="6" t="s">
        <v>23</v>
      </c>
      <c r="B461" t="s">
        <v>628</v>
      </c>
      <c r="C461" t="s">
        <v>671</v>
      </c>
      <c r="D461" t="s">
        <v>676</v>
      </c>
      <c r="E461" t="s">
        <v>681</v>
      </c>
      <c r="F461" s="3">
        <v>5.9</v>
      </c>
      <c r="G461" t="s">
        <v>686</v>
      </c>
      <c r="H461" t="s">
        <v>691</v>
      </c>
      <c r="I461">
        <v>2</v>
      </c>
      <c r="J461" t="s">
        <v>692</v>
      </c>
    </row>
    <row r="462" spans="1:10" x14ac:dyDescent="0.25">
      <c r="A462" s="6" t="s">
        <v>16</v>
      </c>
      <c r="B462" t="s">
        <v>629</v>
      </c>
      <c r="C462" t="s">
        <v>673</v>
      </c>
      <c r="D462" t="s">
        <v>677</v>
      </c>
      <c r="E462" t="s">
        <v>681</v>
      </c>
      <c r="F462" s="3">
        <v>3.7</v>
      </c>
      <c r="G462" t="s">
        <v>686</v>
      </c>
      <c r="H462" t="s">
        <v>688</v>
      </c>
      <c r="I462">
        <v>1</v>
      </c>
      <c r="J462" t="s">
        <v>693</v>
      </c>
    </row>
    <row r="463" spans="1:10" x14ac:dyDescent="0.25">
      <c r="A463" s="6" t="s">
        <v>27</v>
      </c>
      <c r="B463" t="s">
        <v>630</v>
      </c>
      <c r="C463" t="s">
        <v>671</v>
      </c>
      <c r="D463" t="s">
        <v>677</v>
      </c>
      <c r="E463" t="s">
        <v>681</v>
      </c>
      <c r="F463" s="3">
        <v>10.199999999999999</v>
      </c>
      <c r="G463" t="s">
        <v>686</v>
      </c>
      <c r="H463" t="s">
        <v>690</v>
      </c>
      <c r="I463">
        <v>4</v>
      </c>
      <c r="J463" t="s">
        <v>693</v>
      </c>
    </row>
    <row r="464" spans="1:10" x14ac:dyDescent="0.25">
      <c r="A464" s="6" t="s">
        <v>43</v>
      </c>
      <c r="B464" t="s">
        <v>631</v>
      </c>
      <c r="C464" t="s">
        <v>671</v>
      </c>
      <c r="D464" t="s">
        <v>677</v>
      </c>
      <c r="E464" t="s">
        <v>680</v>
      </c>
      <c r="F464" s="3">
        <v>15.9</v>
      </c>
      <c r="G464" t="s">
        <v>686</v>
      </c>
      <c r="H464" t="s">
        <v>688</v>
      </c>
      <c r="I464">
        <v>1</v>
      </c>
      <c r="J464" t="s">
        <v>692</v>
      </c>
    </row>
    <row r="465" spans="1:10" x14ac:dyDescent="0.25">
      <c r="A465" s="6" t="s">
        <v>11</v>
      </c>
      <c r="B465" t="s">
        <v>632</v>
      </c>
      <c r="C465" t="s">
        <v>675</v>
      </c>
      <c r="D465" t="s">
        <v>678</v>
      </c>
      <c r="E465" t="s">
        <v>684</v>
      </c>
      <c r="F465" s="3">
        <v>18.2</v>
      </c>
      <c r="G465" t="s">
        <v>686</v>
      </c>
      <c r="H465" t="s">
        <v>691</v>
      </c>
      <c r="I465">
        <v>1</v>
      </c>
      <c r="J465" t="s">
        <v>693</v>
      </c>
    </row>
    <row r="466" spans="1:10" x14ac:dyDescent="0.25">
      <c r="A466" s="6" t="s">
        <v>46</v>
      </c>
      <c r="B466" t="s">
        <v>633</v>
      </c>
      <c r="C466" t="s">
        <v>670</v>
      </c>
      <c r="D466" t="s">
        <v>678</v>
      </c>
      <c r="E466" t="s">
        <v>683</v>
      </c>
      <c r="F466" s="3">
        <v>13.9</v>
      </c>
      <c r="G466" t="s">
        <v>686</v>
      </c>
      <c r="H466" t="s">
        <v>688</v>
      </c>
      <c r="I466">
        <v>7</v>
      </c>
      <c r="J466" t="s">
        <v>692</v>
      </c>
    </row>
    <row r="467" spans="1:10" x14ac:dyDescent="0.25">
      <c r="A467" s="6" t="s">
        <v>110</v>
      </c>
      <c r="B467" t="s">
        <v>634</v>
      </c>
      <c r="C467" t="s">
        <v>673</v>
      </c>
      <c r="D467" t="s">
        <v>678</v>
      </c>
      <c r="E467" t="s">
        <v>682</v>
      </c>
      <c r="F467" s="3">
        <v>16</v>
      </c>
      <c r="G467" t="s">
        <v>686</v>
      </c>
      <c r="H467" t="s">
        <v>689</v>
      </c>
      <c r="I467">
        <v>3</v>
      </c>
      <c r="J467" t="s">
        <v>692</v>
      </c>
    </row>
    <row r="468" spans="1:10" x14ac:dyDescent="0.25">
      <c r="A468" s="6" t="s">
        <v>118</v>
      </c>
      <c r="B468" t="s">
        <v>635</v>
      </c>
      <c r="C468" t="s">
        <v>674</v>
      </c>
      <c r="D468" t="s">
        <v>676</v>
      </c>
      <c r="E468" t="s">
        <v>682</v>
      </c>
      <c r="F468" s="3">
        <v>15.3</v>
      </c>
      <c r="G468" t="s">
        <v>686</v>
      </c>
      <c r="H468" t="s">
        <v>689</v>
      </c>
      <c r="I468">
        <v>2</v>
      </c>
      <c r="J468" t="s">
        <v>693</v>
      </c>
    </row>
    <row r="469" spans="1:10" x14ac:dyDescent="0.25">
      <c r="A469" s="6" t="s">
        <v>146</v>
      </c>
      <c r="B469" t="s">
        <v>636</v>
      </c>
      <c r="C469" t="s">
        <v>671</v>
      </c>
      <c r="D469" t="s">
        <v>677</v>
      </c>
      <c r="E469" t="s">
        <v>682</v>
      </c>
      <c r="F469" s="3">
        <v>3</v>
      </c>
      <c r="G469" t="s">
        <v>686</v>
      </c>
      <c r="H469" t="s">
        <v>690</v>
      </c>
      <c r="I469">
        <v>1</v>
      </c>
      <c r="J469" t="s">
        <v>692</v>
      </c>
    </row>
    <row r="470" spans="1:10" x14ac:dyDescent="0.25">
      <c r="A470" s="6" t="s">
        <v>45</v>
      </c>
      <c r="B470" t="s">
        <v>637</v>
      </c>
      <c r="C470" t="s">
        <v>669</v>
      </c>
      <c r="D470" t="s">
        <v>677</v>
      </c>
      <c r="E470" t="s">
        <v>682</v>
      </c>
      <c r="F470" s="3">
        <v>19.899999999999999</v>
      </c>
      <c r="G470" t="s">
        <v>687</v>
      </c>
      <c r="H470" t="s">
        <v>691</v>
      </c>
      <c r="I470">
        <v>5</v>
      </c>
      <c r="J470" t="s">
        <v>692</v>
      </c>
    </row>
    <row r="471" spans="1:10" x14ac:dyDescent="0.25">
      <c r="A471" s="6" t="s">
        <v>140</v>
      </c>
      <c r="B471" t="s">
        <v>638</v>
      </c>
      <c r="C471" t="s">
        <v>669</v>
      </c>
      <c r="D471" t="s">
        <v>676</v>
      </c>
      <c r="E471" t="s">
        <v>683</v>
      </c>
      <c r="F471" s="3">
        <v>11.9</v>
      </c>
      <c r="G471" t="s">
        <v>687</v>
      </c>
      <c r="H471" t="s">
        <v>691</v>
      </c>
      <c r="I471">
        <v>2</v>
      </c>
      <c r="J471" t="s">
        <v>693</v>
      </c>
    </row>
    <row r="472" spans="1:10" x14ac:dyDescent="0.25">
      <c r="A472" s="6" t="s">
        <v>48</v>
      </c>
      <c r="B472" t="s">
        <v>639</v>
      </c>
      <c r="C472" t="s">
        <v>669</v>
      </c>
      <c r="D472" t="s">
        <v>677</v>
      </c>
      <c r="E472" t="s">
        <v>681</v>
      </c>
      <c r="F472" s="3">
        <v>15.4</v>
      </c>
      <c r="G472" t="s">
        <v>686</v>
      </c>
      <c r="H472" t="s">
        <v>688</v>
      </c>
      <c r="I472">
        <v>3</v>
      </c>
      <c r="J472" t="s">
        <v>692</v>
      </c>
    </row>
    <row r="473" spans="1:10" x14ac:dyDescent="0.25">
      <c r="A473" s="6" t="s">
        <v>36</v>
      </c>
      <c r="B473" t="s">
        <v>640</v>
      </c>
      <c r="C473" t="s">
        <v>669</v>
      </c>
      <c r="D473" t="s">
        <v>677</v>
      </c>
      <c r="E473" t="s">
        <v>679</v>
      </c>
      <c r="F473" s="3">
        <v>6.8</v>
      </c>
      <c r="G473" t="s">
        <v>686</v>
      </c>
      <c r="H473" t="s">
        <v>689</v>
      </c>
      <c r="I473">
        <v>4</v>
      </c>
      <c r="J473" t="s">
        <v>692</v>
      </c>
    </row>
    <row r="474" spans="1:10" x14ac:dyDescent="0.25">
      <c r="A474" s="6" t="s">
        <v>45</v>
      </c>
      <c r="B474" t="s">
        <v>641</v>
      </c>
      <c r="C474" t="s">
        <v>670</v>
      </c>
      <c r="D474" t="s">
        <v>678</v>
      </c>
      <c r="E474" t="s">
        <v>682</v>
      </c>
      <c r="F474" s="3">
        <v>16.899999999999999</v>
      </c>
      <c r="G474" t="s">
        <v>686</v>
      </c>
      <c r="H474" t="s">
        <v>689</v>
      </c>
      <c r="I474">
        <v>5</v>
      </c>
      <c r="J474" t="s">
        <v>693</v>
      </c>
    </row>
    <row r="475" spans="1:10" x14ac:dyDescent="0.25">
      <c r="A475" s="6" t="s">
        <v>163</v>
      </c>
      <c r="B475" t="s">
        <v>642</v>
      </c>
      <c r="C475" t="s">
        <v>671</v>
      </c>
      <c r="D475" t="s">
        <v>676</v>
      </c>
      <c r="E475" t="s">
        <v>684</v>
      </c>
      <c r="F475" s="3">
        <v>11.7</v>
      </c>
      <c r="G475" t="s">
        <v>686</v>
      </c>
      <c r="H475" t="s">
        <v>691</v>
      </c>
      <c r="I475">
        <v>5</v>
      </c>
      <c r="J475" t="s">
        <v>692</v>
      </c>
    </row>
    <row r="476" spans="1:10" x14ac:dyDescent="0.25">
      <c r="A476" s="6" t="s">
        <v>64</v>
      </c>
      <c r="B476" t="s">
        <v>643</v>
      </c>
      <c r="C476" t="s">
        <v>673</v>
      </c>
      <c r="D476" t="s">
        <v>677</v>
      </c>
      <c r="E476" t="s">
        <v>682</v>
      </c>
      <c r="F476" s="3">
        <v>19.600000000000001</v>
      </c>
      <c r="G476" t="s">
        <v>686</v>
      </c>
      <c r="H476" t="s">
        <v>688</v>
      </c>
      <c r="I476">
        <v>3</v>
      </c>
      <c r="J476" t="s">
        <v>692</v>
      </c>
    </row>
    <row r="477" spans="1:10" x14ac:dyDescent="0.25">
      <c r="A477" s="6" t="s">
        <v>135</v>
      </c>
      <c r="B477" t="s">
        <v>644</v>
      </c>
      <c r="C477" t="s">
        <v>671</v>
      </c>
      <c r="D477" t="s">
        <v>678</v>
      </c>
      <c r="E477" t="s">
        <v>679</v>
      </c>
      <c r="F477" s="3">
        <v>3.9</v>
      </c>
      <c r="G477" t="s">
        <v>686</v>
      </c>
      <c r="H477" t="s">
        <v>690</v>
      </c>
      <c r="I477">
        <v>4</v>
      </c>
      <c r="J477" t="s">
        <v>693</v>
      </c>
    </row>
    <row r="478" spans="1:10" x14ac:dyDescent="0.25">
      <c r="A478" s="6" t="s">
        <v>71</v>
      </c>
      <c r="B478" t="s">
        <v>645</v>
      </c>
      <c r="C478" t="s">
        <v>674</v>
      </c>
      <c r="D478" t="s">
        <v>678</v>
      </c>
      <c r="E478" t="s">
        <v>685</v>
      </c>
      <c r="F478" s="3">
        <v>12.3</v>
      </c>
      <c r="G478" t="s">
        <v>686</v>
      </c>
      <c r="H478" t="s">
        <v>688</v>
      </c>
      <c r="I478">
        <v>6</v>
      </c>
      <c r="J478" t="s">
        <v>692</v>
      </c>
    </row>
    <row r="479" spans="1:10" x14ac:dyDescent="0.25">
      <c r="A479" s="6" t="s">
        <v>41</v>
      </c>
      <c r="B479" t="s">
        <v>646</v>
      </c>
      <c r="C479" t="s">
        <v>672</v>
      </c>
      <c r="D479" t="s">
        <v>676</v>
      </c>
      <c r="E479" t="s">
        <v>680</v>
      </c>
      <c r="F479" s="3">
        <v>15.2</v>
      </c>
      <c r="G479" t="s">
        <v>686</v>
      </c>
      <c r="H479" t="s">
        <v>689</v>
      </c>
      <c r="I479">
        <v>6</v>
      </c>
      <c r="J479" t="s">
        <v>693</v>
      </c>
    </row>
    <row r="480" spans="1:10" x14ac:dyDescent="0.25">
      <c r="A480" s="6" t="s">
        <v>124</v>
      </c>
      <c r="B480" t="s">
        <v>647</v>
      </c>
      <c r="C480" t="s">
        <v>673</v>
      </c>
      <c r="D480" t="s">
        <v>676</v>
      </c>
      <c r="E480" t="s">
        <v>684</v>
      </c>
      <c r="F480" s="3">
        <v>5.5</v>
      </c>
      <c r="G480" t="s">
        <v>686</v>
      </c>
      <c r="H480" t="s">
        <v>690</v>
      </c>
      <c r="I480">
        <v>1</v>
      </c>
      <c r="J480" t="s">
        <v>693</v>
      </c>
    </row>
    <row r="481" spans="1:10" x14ac:dyDescent="0.25">
      <c r="A481" s="6" t="s">
        <v>145</v>
      </c>
      <c r="B481" t="s">
        <v>648</v>
      </c>
      <c r="C481" t="s">
        <v>672</v>
      </c>
      <c r="D481" t="s">
        <v>676</v>
      </c>
      <c r="E481" t="s">
        <v>682</v>
      </c>
      <c r="F481" s="3">
        <v>18.8</v>
      </c>
      <c r="G481" t="s">
        <v>686</v>
      </c>
      <c r="H481" t="s">
        <v>688</v>
      </c>
      <c r="I481">
        <v>6</v>
      </c>
      <c r="J481" t="s">
        <v>693</v>
      </c>
    </row>
    <row r="482" spans="1:10" x14ac:dyDescent="0.25">
      <c r="A482" s="6" t="s">
        <v>96</v>
      </c>
      <c r="B482" t="s">
        <v>649</v>
      </c>
      <c r="C482" t="s">
        <v>673</v>
      </c>
      <c r="D482" t="s">
        <v>678</v>
      </c>
      <c r="E482" t="s">
        <v>680</v>
      </c>
      <c r="F482" s="3">
        <v>13.1</v>
      </c>
      <c r="G482" t="s">
        <v>686</v>
      </c>
      <c r="H482" t="s">
        <v>689</v>
      </c>
      <c r="I482">
        <v>5</v>
      </c>
      <c r="J482" t="s">
        <v>693</v>
      </c>
    </row>
    <row r="483" spans="1:10" x14ac:dyDescent="0.25">
      <c r="A483" s="6" t="s">
        <v>46</v>
      </c>
      <c r="B483" t="s">
        <v>650</v>
      </c>
      <c r="C483" t="s">
        <v>673</v>
      </c>
      <c r="D483" t="s">
        <v>677</v>
      </c>
      <c r="E483" t="s">
        <v>684</v>
      </c>
      <c r="F483" s="3">
        <v>8.5</v>
      </c>
      <c r="G483" t="s">
        <v>686</v>
      </c>
      <c r="H483" t="s">
        <v>689</v>
      </c>
      <c r="I483">
        <v>7</v>
      </c>
      <c r="J483" t="s">
        <v>692</v>
      </c>
    </row>
    <row r="484" spans="1:10" x14ac:dyDescent="0.25">
      <c r="A484" s="6" t="s">
        <v>24</v>
      </c>
      <c r="B484" t="s">
        <v>651</v>
      </c>
      <c r="C484" t="s">
        <v>674</v>
      </c>
      <c r="D484" t="s">
        <v>676</v>
      </c>
      <c r="E484" t="s">
        <v>680</v>
      </c>
      <c r="F484" s="3">
        <v>18.600000000000001</v>
      </c>
      <c r="G484" t="s">
        <v>686</v>
      </c>
      <c r="H484" t="s">
        <v>688</v>
      </c>
      <c r="I484">
        <v>5</v>
      </c>
      <c r="J484" t="s">
        <v>692</v>
      </c>
    </row>
    <row r="485" spans="1:10" x14ac:dyDescent="0.25">
      <c r="A485" s="6" t="s">
        <v>142</v>
      </c>
      <c r="B485" t="s">
        <v>652</v>
      </c>
      <c r="C485" t="s">
        <v>673</v>
      </c>
      <c r="D485" t="s">
        <v>676</v>
      </c>
      <c r="E485" t="s">
        <v>683</v>
      </c>
      <c r="F485" s="3">
        <v>4.3</v>
      </c>
      <c r="G485" t="s">
        <v>686</v>
      </c>
      <c r="H485" t="s">
        <v>690</v>
      </c>
      <c r="I485">
        <v>4</v>
      </c>
      <c r="J485" t="s">
        <v>693</v>
      </c>
    </row>
    <row r="486" spans="1:10" x14ac:dyDescent="0.25">
      <c r="A486" s="6" t="s">
        <v>57</v>
      </c>
      <c r="B486" t="s">
        <v>653</v>
      </c>
      <c r="C486" t="s">
        <v>675</v>
      </c>
      <c r="D486" t="s">
        <v>676</v>
      </c>
      <c r="E486" t="s">
        <v>681</v>
      </c>
      <c r="F486" s="3">
        <v>19.899999999999999</v>
      </c>
      <c r="G486" t="s">
        <v>686</v>
      </c>
      <c r="H486" t="s">
        <v>691</v>
      </c>
      <c r="I486">
        <v>5</v>
      </c>
      <c r="J486" t="s">
        <v>693</v>
      </c>
    </row>
    <row r="487" spans="1:10" x14ac:dyDescent="0.25">
      <c r="A487" s="6" t="s">
        <v>159</v>
      </c>
      <c r="B487" t="s">
        <v>654</v>
      </c>
      <c r="C487" t="s">
        <v>673</v>
      </c>
      <c r="D487" t="s">
        <v>677</v>
      </c>
      <c r="E487" t="s">
        <v>685</v>
      </c>
      <c r="F487" s="3">
        <v>9.9</v>
      </c>
      <c r="G487" t="s">
        <v>686</v>
      </c>
      <c r="H487" t="s">
        <v>691</v>
      </c>
      <c r="I487">
        <v>10</v>
      </c>
      <c r="J487" t="s">
        <v>692</v>
      </c>
    </row>
    <row r="488" spans="1:10" x14ac:dyDescent="0.25">
      <c r="A488" s="6" t="s">
        <v>11</v>
      </c>
      <c r="B488" t="s">
        <v>655</v>
      </c>
      <c r="C488" t="s">
        <v>669</v>
      </c>
      <c r="D488" t="s">
        <v>678</v>
      </c>
      <c r="E488" t="s">
        <v>682</v>
      </c>
      <c r="F488" s="3">
        <v>3.1</v>
      </c>
      <c r="G488" t="s">
        <v>686</v>
      </c>
      <c r="H488" t="s">
        <v>691</v>
      </c>
      <c r="I488">
        <v>5</v>
      </c>
      <c r="J488" t="s">
        <v>692</v>
      </c>
    </row>
    <row r="489" spans="1:10" x14ac:dyDescent="0.25">
      <c r="A489" s="6" t="s">
        <v>129</v>
      </c>
      <c r="B489" t="s">
        <v>656</v>
      </c>
      <c r="C489" t="s">
        <v>674</v>
      </c>
      <c r="D489" t="s">
        <v>678</v>
      </c>
      <c r="E489" t="s">
        <v>681</v>
      </c>
      <c r="F489" s="3">
        <v>16.600000000000001</v>
      </c>
      <c r="G489" t="s">
        <v>686</v>
      </c>
      <c r="H489" t="s">
        <v>689</v>
      </c>
      <c r="I489">
        <v>10</v>
      </c>
      <c r="J489" t="s">
        <v>692</v>
      </c>
    </row>
    <row r="490" spans="1:10" x14ac:dyDescent="0.25">
      <c r="A490" s="6" t="s">
        <v>167</v>
      </c>
      <c r="B490" t="s">
        <v>657</v>
      </c>
      <c r="C490" t="s">
        <v>672</v>
      </c>
      <c r="D490" t="s">
        <v>678</v>
      </c>
      <c r="E490" t="s">
        <v>684</v>
      </c>
      <c r="F490" s="3">
        <v>12.9</v>
      </c>
      <c r="G490" t="s">
        <v>686</v>
      </c>
      <c r="H490" t="s">
        <v>691</v>
      </c>
      <c r="I490">
        <v>10</v>
      </c>
      <c r="J490" t="s">
        <v>693</v>
      </c>
    </row>
    <row r="491" spans="1:10" x14ac:dyDescent="0.25">
      <c r="A491" s="6" t="s">
        <v>141</v>
      </c>
      <c r="B491" t="s">
        <v>658</v>
      </c>
      <c r="C491" t="s">
        <v>671</v>
      </c>
      <c r="D491" t="s">
        <v>677</v>
      </c>
      <c r="E491" t="s">
        <v>680</v>
      </c>
      <c r="F491" s="3">
        <v>11</v>
      </c>
      <c r="G491" t="s">
        <v>686</v>
      </c>
      <c r="H491" t="s">
        <v>690</v>
      </c>
      <c r="I491">
        <v>3</v>
      </c>
      <c r="J491" t="s">
        <v>692</v>
      </c>
    </row>
    <row r="492" spans="1:10" x14ac:dyDescent="0.25">
      <c r="A492" s="6" t="s">
        <v>150</v>
      </c>
      <c r="B492" t="s">
        <v>659</v>
      </c>
      <c r="C492" t="s">
        <v>675</v>
      </c>
      <c r="D492" t="s">
        <v>676</v>
      </c>
      <c r="E492" t="s">
        <v>683</v>
      </c>
      <c r="F492" s="3">
        <v>12.7</v>
      </c>
      <c r="G492" t="s">
        <v>686</v>
      </c>
      <c r="H492" t="s">
        <v>690</v>
      </c>
      <c r="I492">
        <v>2</v>
      </c>
      <c r="J492" t="s">
        <v>692</v>
      </c>
    </row>
    <row r="493" spans="1:10" x14ac:dyDescent="0.25">
      <c r="A493" s="6" t="s">
        <v>68</v>
      </c>
      <c r="B493" t="s">
        <v>660</v>
      </c>
      <c r="C493" t="s">
        <v>675</v>
      </c>
      <c r="D493" t="s">
        <v>676</v>
      </c>
      <c r="E493" t="s">
        <v>680</v>
      </c>
      <c r="F493" s="3">
        <v>5.5</v>
      </c>
      <c r="G493" t="s">
        <v>686</v>
      </c>
      <c r="H493" t="s">
        <v>688</v>
      </c>
      <c r="I493">
        <v>7</v>
      </c>
      <c r="J493" t="s">
        <v>693</v>
      </c>
    </row>
    <row r="494" spans="1:10" x14ac:dyDescent="0.25">
      <c r="A494" s="6" t="s">
        <v>116</v>
      </c>
      <c r="B494" t="s">
        <v>661</v>
      </c>
      <c r="C494" t="s">
        <v>675</v>
      </c>
      <c r="D494" t="s">
        <v>678</v>
      </c>
      <c r="E494" t="s">
        <v>683</v>
      </c>
      <c r="F494" s="3">
        <v>5.0999999999999996</v>
      </c>
      <c r="G494" t="s">
        <v>686</v>
      </c>
      <c r="H494" t="s">
        <v>688</v>
      </c>
      <c r="I494">
        <v>1</v>
      </c>
      <c r="J494" t="s">
        <v>693</v>
      </c>
    </row>
    <row r="495" spans="1:10" x14ac:dyDescent="0.25">
      <c r="A495" s="6" t="s">
        <v>122</v>
      </c>
      <c r="B495" t="s">
        <v>662</v>
      </c>
      <c r="C495" t="s">
        <v>670</v>
      </c>
      <c r="D495" t="s">
        <v>677</v>
      </c>
      <c r="E495" t="s">
        <v>684</v>
      </c>
      <c r="F495" s="3">
        <v>13.9</v>
      </c>
      <c r="G495" t="s">
        <v>686</v>
      </c>
      <c r="H495" t="s">
        <v>691</v>
      </c>
      <c r="I495">
        <v>7</v>
      </c>
      <c r="J495" t="s">
        <v>692</v>
      </c>
    </row>
    <row r="496" spans="1:10" x14ac:dyDescent="0.25">
      <c r="A496" s="6" t="s">
        <v>151</v>
      </c>
      <c r="B496" t="s">
        <v>663</v>
      </c>
      <c r="C496" t="s">
        <v>674</v>
      </c>
      <c r="D496" t="s">
        <v>677</v>
      </c>
      <c r="E496" t="s">
        <v>683</v>
      </c>
      <c r="F496" s="3">
        <v>6.1</v>
      </c>
      <c r="G496" t="s">
        <v>686</v>
      </c>
      <c r="H496" t="s">
        <v>688</v>
      </c>
      <c r="I496">
        <v>3</v>
      </c>
      <c r="J496" t="s">
        <v>692</v>
      </c>
    </row>
    <row r="497" spans="1:10" x14ac:dyDescent="0.25">
      <c r="A497" s="6" t="s">
        <v>49</v>
      </c>
      <c r="B497" t="s">
        <v>664</v>
      </c>
      <c r="C497" t="s">
        <v>671</v>
      </c>
      <c r="D497" t="s">
        <v>678</v>
      </c>
      <c r="E497" t="s">
        <v>683</v>
      </c>
      <c r="F497" s="3">
        <v>7.8</v>
      </c>
      <c r="G497" t="s">
        <v>686</v>
      </c>
      <c r="H497" t="s">
        <v>690</v>
      </c>
      <c r="I497">
        <v>6</v>
      </c>
      <c r="J497" t="s">
        <v>693</v>
      </c>
    </row>
    <row r="498" spans="1:10" x14ac:dyDescent="0.25">
      <c r="A498" s="6" t="s">
        <v>53</v>
      </c>
      <c r="B498" t="s">
        <v>665</v>
      </c>
      <c r="C498" t="s">
        <v>669</v>
      </c>
      <c r="D498" t="s">
        <v>677</v>
      </c>
      <c r="E498" t="s">
        <v>685</v>
      </c>
      <c r="F498" s="3">
        <v>12.8</v>
      </c>
      <c r="G498" t="s">
        <v>686</v>
      </c>
      <c r="H498" t="s">
        <v>691</v>
      </c>
      <c r="I498">
        <v>10</v>
      </c>
      <c r="J498" t="s">
        <v>692</v>
      </c>
    </row>
    <row r="499" spans="1:10" x14ac:dyDescent="0.25">
      <c r="A499" s="6" t="s">
        <v>68</v>
      </c>
      <c r="B499" t="s">
        <v>666</v>
      </c>
      <c r="C499" t="s">
        <v>673</v>
      </c>
      <c r="D499" t="s">
        <v>678</v>
      </c>
      <c r="E499" t="s">
        <v>683</v>
      </c>
      <c r="F499" s="3">
        <v>10.9</v>
      </c>
      <c r="G499" t="s">
        <v>686</v>
      </c>
      <c r="H499" t="s">
        <v>688</v>
      </c>
      <c r="I499">
        <v>6</v>
      </c>
      <c r="J499" t="s">
        <v>692</v>
      </c>
    </row>
    <row r="500" spans="1:10" x14ac:dyDescent="0.25">
      <c r="A500" s="6" t="s">
        <v>111</v>
      </c>
      <c r="B500" t="s">
        <v>667</v>
      </c>
      <c r="C500" t="s">
        <v>671</v>
      </c>
      <c r="D500" t="s">
        <v>678</v>
      </c>
      <c r="E500" t="s">
        <v>680</v>
      </c>
      <c r="F500" s="3">
        <v>4.2</v>
      </c>
      <c r="G500" t="s">
        <v>686</v>
      </c>
      <c r="H500" t="s">
        <v>690</v>
      </c>
      <c r="I500">
        <v>5</v>
      </c>
      <c r="J500" t="s">
        <v>693</v>
      </c>
    </row>
    <row r="501" spans="1:10" x14ac:dyDescent="0.25">
      <c r="A501" s="6" t="s">
        <v>82</v>
      </c>
      <c r="B501" t="s">
        <v>668</v>
      </c>
      <c r="C501" t="s">
        <v>675</v>
      </c>
      <c r="D501" t="s">
        <v>678</v>
      </c>
      <c r="E501" t="s">
        <v>681</v>
      </c>
      <c r="F501" s="3">
        <v>14.5</v>
      </c>
      <c r="G501" t="s">
        <v>686</v>
      </c>
      <c r="H501" t="s">
        <v>690</v>
      </c>
      <c r="I501">
        <v>2</v>
      </c>
      <c r="J501" t="s">
        <v>693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2552-955B-4257-80B0-35B30363CB41}">
  <dimension ref="A3:M46"/>
  <sheetViews>
    <sheetView showGridLines="0" workbookViewId="0">
      <selection activeCell="Q16" sqref="Q16"/>
    </sheetView>
  </sheetViews>
  <sheetFormatPr defaultRowHeight="15" x14ac:dyDescent="0.25"/>
  <cols>
    <col min="1" max="1" width="20.5703125" bestFit="1" customWidth="1"/>
    <col min="2" max="2" width="19.5703125" bestFit="1" customWidth="1"/>
    <col min="3" max="3" width="16" customWidth="1"/>
    <col min="4" max="4" width="10.7109375" bestFit="1" customWidth="1"/>
    <col min="5" max="5" width="20.42578125" customWidth="1"/>
    <col min="6" max="6" width="4.28515625" bestFit="1" customWidth="1"/>
    <col min="7" max="7" width="10.7109375" bestFit="1" customWidth="1"/>
    <col min="8" max="8" width="7.85546875" bestFit="1" customWidth="1"/>
    <col min="9" max="9" width="10.7109375" bestFit="1" customWidth="1"/>
    <col min="10" max="131" width="10.42578125" bestFit="1" customWidth="1"/>
    <col min="132" max="132" width="16" bestFit="1" customWidth="1"/>
    <col min="133" max="133" width="10.85546875" bestFit="1" customWidth="1"/>
    <col min="134" max="264" width="10.42578125" bestFit="1" customWidth="1"/>
    <col min="265" max="265" width="14" bestFit="1" customWidth="1"/>
    <col min="266" max="266" width="10.7109375" bestFit="1" customWidth="1"/>
  </cols>
  <sheetData>
    <row r="3" spans="1:13" x14ac:dyDescent="0.25">
      <c r="A3" s="7" t="s">
        <v>694</v>
      </c>
      <c r="B3" t="s">
        <v>697</v>
      </c>
      <c r="D3" t="s">
        <v>700</v>
      </c>
      <c r="K3" s="15"/>
      <c r="L3" s="16"/>
      <c r="M3" s="17"/>
    </row>
    <row r="4" spans="1:13" x14ac:dyDescent="0.25">
      <c r="A4" s="8" t="s">
        <v>685</v>
      </c>
      <c r="B4" s="2">
        <v>56</v>
      </c>
      <c r="D4">
        <f>SUM(B4:B10)</f>
        <v>500</v>
      </c>
      <c r="K4" s="18"/>
      <c r="L4" s="19"/>
      <c r="M4" s="20"/>
    </row>
    <row r="5" spans="1:13" x14ac:dyDescent="0.25">
      <c r="A5" s="8" t="s">
        <v>680</v>
      </c>
      <c r="B5" s="2">
        <v>65</v>
      </c>
      <c r="D5" s="8" t="s">
        <v>685</v>
      </c>
      <c r="E5" s="2">
        <v>56</v>
      </c>
      <c r="K5" s="18"/>
      <c r="L5" s="19"/>
      <c r="M5" s="20"/>
    </row>
    <row r="6" spans="1:13" x14ac:dyDescent="0.25">
      <c r="A6" s="8" t="s">
        <v>682</v>
      </c>
      <c r="B6" s="2">
        <v>65</v>
      </c>
      <c r="D6" s="8" t="s">
        <v>680</v>
      </c>
      <c r="E6" s="2">
        <v>65</v>
      </c>
      <c r="K6" s="18"/>
      <c r="L6" s="19"/>
      <c r="M6" s="20"/>
    </row>
    <row r="7" spans="1:13" x14ac:dyDescent="0.25">
      <c r="A7" s="8" t="s">
        <v>679</v>
      </c>
      <c r="B7" s="2">
        <v>69</v>
      </c>
      <c r="D7" s="8" t="s">
        <v>682</v>
      </c>
      <c r="E7" s="2">
        <v>65</v>
      </c>
      <c r="K7" s="18"/>
      <c r="L7" s="19"/>
      <c r="M7" s="20"/>
    </row>
    <row r="8" spans="1:13" x14ac:dyDescent="0.25">
      <c r="A8" s="8" t="s">
        <v>684</v>
      </c>
      <c r="B8" s="2">
        <v>80</v>
      </c>
      <c r="D8" s="8" t="s">
        <v>679</v>
      </c>
      <c r="E8" s="2">
        <v>69</v>
      </c>
      <c r="K8" s="18"/>
      <c r="L8" s="19"/>
      <c r="M8" s="20"/>
    </row>
    <row r="9" spans="1:13" x14ac:dyDescent="0.25">
      <c r="A9" s="8" t="s">
        <v>681</v>
      </c>
      <c r="B9" s="2">
        <v>80</v>
      </c>
      <c r="D9" s="8" t="s">
        <v>684</v>
      </c>
      <c r="E9" s="2">
        <v>80</v>
      </c>
      <c r="K9" s="18"/>
      <c r="L9" s="19"/>
      <c r="M9" s="20"/>
    </row>
    <row r="10" spans="1:13" x14ac:dyDescent="0.25">
      <c r="A10" s="8" t="s">
        <v>683</v>
      </c>
      <c r="B10" s="2">
        <v>85</v>
      </c>
      <c r="D10" s="8" t="s">
        <v>681</v>
      </c>
      <c r="E10" s="2">
        <v>80</v>
      </c>
      <c r="K10" s="18"/>
      <c r="L10" s="19"/>
      <c r="M10" s="20"/>
    </row>
    <row r="11" spans="1:13" x14ac:dyDescent="0.25">
      <c r="D11" s="8" t="s">
        <v>683</v>
      </c>
      <c r="E11" s="2">
        <v>85</v>
      </c>
      <c r="K11" s="18"/>
      <c r="L11" s="19"/>
      <c r="M11" s="20"/>
    </row>
    <row r="12" spans="1:13" x14ac:dyDescent="0.25">
      <c r="K12" s="18"/>
      <c r="L12" s="19"/>
      <c r="M12" s="20"/>
    </row>
    <row r="13" spans="1:13" x14ac:dyDescent="0.25">
      <c r="A13" s="7" t="s">
        <v>701</v>
      </c>
      <c r="B13" s="7" t="s">
        <v>696</v>
      </c>
      <c r="K13" s="18"/>
      <c r="L13" s="19"/>
      <c r="M13" s="20"/>
    </row>
    <row r="14" spans="1:13" x14ac:dyDescent="0.25">
      <c r="A14" s="7" t="s">
        <v>694</v>
      </c>
      <c r="B14" t="s">
        <v>693</v>
      </c>
      <c r="C14" t="s">
        <v>692</v>
      </c>
      <c r="D14" t="s">
        <v>695</v>
      </c>
      <c r="K14" s="18"/>
      <c r="L14" s="19"/>
      <c r="M14" s="20"/>
    </row>
    <row r="15" spans="1:13" x14ac:dyDescent="0.25">
      <c r="A15" s="8" t="s">
        <v>688</v>
      </c>
      <c r="B15" s="2">
        <v>61</v>
      </c>
      <c r="C15" s="2">
        <v>53</v>
      </c>
      <c r="D15" s="2">
        <v>114</v>
      </c>
      <c r="K15" s="18"/>
      <c r="L15" s="19"/>
      <c r="M15" s="20"/>
    </row>
    <row r="16" spans="1:13" x14ac:dyDescent="0.25">
      <c r="A16" s="8" t="s">
        <v>691</v>
      </c>
      <c r="B16" s="2">
        <v>67</v>
      </c>
      <c r="C16" s="2">
        <v>73</v>
      </c>
      <c r="D16" s="2">
        <v>140</v>
      </c>
      <c r="K16" s="18"/>
      <c r="L16" s="19"/>
      <c r="M16" s="20"/>
    </row>
    <row r="17" spans="1:13" x14ac:dyDescent="0.25">
      <c r="A17" s="8" t="s">
        <v>689</v>
      </c>
      <c r="B17" s="2">
        <v>62</v>
      </c>
      <c r="C17" s="2">
        <v>50</v>
      </c>
      <c r="D17" s="2">
        <v>112</v>
      </c>
      <c r="K17" s="18"/>
      <c r="L17" s="19"/>
      <c r="M17" s="20"/>
    </row>
    <row r="18" spans="1:13" x14ac:dyDescent="0.25">
      <c r="A18" s="8" t="s">
        <v>690</v>
      </c>
      <c r="B18" s="2">
        <v>69</v>
      </c>
      <c r="C18" s="2">
        <v>65</v>
      </c>
      <c r="D18" s="2">
        <v>134</v>
      </c>
      <c r="K18" s="18"/>
      <c r="L18" s="19"/>
      <c r="M18" s="20"/>
    </row>
    <row r="19" spans="1:13" x14ac:dyDescent="0.25">
      <c r="A19" s="8" t="s">
        <v>695</v>
      </c>
      <c r="B19" s="2">
        <v>259</v>
      </c>
      <c r="C19" s="2">
        <v>241</v>
      </c>
      <c r="D19" s="2">
        <v>500</v>
      </c>
      <c r="K19" s="18"/>
      <c r="L19" s="19"/>
      <c r="M19" s="20"/>
    </row>
    <row r="20" spans="1:13" x14ac:dyDescent="0.25">
      <c r="K20" s="21"/>
      <c r="L20" s="22"/>
      <c r="M20" s="23"/>
    </row>
    <row r="22" spans="1:13" x14ac:dyDescent="0.25">
      <c r="E22" s="13" t="s">
        <v>698</v>
      </c>
    </row>
    <row r="23" spans="1:13" x14ac:dyDescent="0.25">
      <c r="A23" s="8" t="s">
        <v>688</v>
      </c>
      <c r="B23" s="2"/>
      <c r="C23" s="2"/>
      <c r="D23" s="2">
        <f>GETPIVOTDATA("Status",$A$13,"Transportadora","Correios")</f>
        <v>114</v>
      </c>
      <c r="E23" s="10">
        <f>IFERROR(D23/SUM($D$23:$D$26),"--")</f>
        <v>0.22800000000000001</v>
      </c>
    </row>
    <row r="24" spans="1:13" x14ac:dyDescent="0.25">
      <c r="A24" s="8" t="s">
        <v>691</v>
      </c>
      <c r="B24" s="2"/>
      <c r="C24" s="2"/>
      <c r="D24" s="2">
        <f>GETPIVOTDATA("Status",$A$13,"Transportadora","Jadlog")</f>
        <v>140</v>
      </c>
      <c r="E24" s="10">
        <f t="shared" ref="E24:E26" si="0">IFERROR(D24/SUM($D$23:$D$26),"--")</f>
        <v>0.28000000000000003</v>
      </c>
    </row>
    <row r="25" spans="1:13" x14ac:dyDescent="0.25">
      <c r="A25" s="8" t="s">
        <v>689</v>
      </c>
      <c r="B25" s="2"/>
      <c r="C25" s="2"/>
      <c r="D25" s="2">
        <f>GETPIVOTDATA("Status",$A$13,"Transportadora","Loggi")</f>
        <v>112</v>
      </c>
      <c r="E25" s="10">
        <f t="shared" si="0"/>
        <v>0.224</v>
      </c>
    </row>
    <row r="26" spans="1:13" x14ac:dyDescent="0.25">
      <c r="A26" s="8" t="s">
        <v>690</v>
      </c>
      <c r="B26" s="2"/>
      <c r="C26" s="2"/>
      <c r="D26" s="2">
        <f>GETPIVOTDATA("Status",$A$13,"Transportadora","Total Express")</f>
        <v>134</v>
      </c>
      <c r="E26" s="10">
        <f t="shared" si="0"/>
        <v>0.26800000000000002</v>
      </c>
    </row>
    <row r="27" spans="1:13" x14ac:dyDescent="0.25">
      <c r="A27" s="11" t="s">
        <v>695</v>
      </c>
      <c r="B27" s="12"/>
      <c r="C27" s="12"/>
      <c r="D27" s="12">
        <f>GETPIVOTDATA("Status",$A$13)</f>
        <v>500</v>
      </c>
      <c r="E27" s="9"/>
    </row>
    <row r="30" spans="1:13" x14ac:dyDescent="0.25">
      <c r="B30" s="7" t="s">
        <v>694</v>
      </c>
      <c r="C30" t="s">
        <v>702</v>
      </c>
    </row>
    <row r="31" spans="1:13" x14ac:dyDescent="0.25">
      <c r="B31" s="8" t="s">
        <v>669</v>
      </c>
      <c r="C31" s="2">
        <v>62</v>
      </c>
      <c r="D31" s="2">
        <v>62</v>
      </c>
      <c r="E31" s="9">
        <f>D31/$D$38</f>
        <v>0.124</v>
      </c>
    </row>
    <row r="32" spans="1:13" x14ac:dyDescent="0.25">
      <c r="B32" s="8" t="s">
        <v>672</v>
      </c>
      <c r="C32" s="2">
        <v>63</v>
      </c>
      <c r="D32" s="2">
        <v>63</v>
      </c>
      <c r="E32" s="9">
        <f t="shared" ref="E32:E37" si="1">D32/$D$38</f>
        <v>0.126</v>
      </c>
    </row>
    <row r="33" spans="2:5" x14ac:dyDescent="0.25">
      <c r="B33" s="8" t="s">
        <v>673</v>
      </c>
      <c r="C33" s="2">
        <v>67</v>
      </c>
      <c r="D33" s="2">
        <v>67</v>
      </c>
      <c r="E33" s="9">
        <f t="shared" si="1"/>
        <v>0.13400000000000001</v>
      </c>
    </row>
    <row r="34" spans="2:5" x14ac:dyDescent="0.25">
      <c r="B34" s="8" t="s">
        <v>670</v>
      </c>
      <c r="C34" s="2">
        <v>71</v>
      </c>
      <c r="D34" s="2">
        <v>71</v>
      </c>
      <c r="E34" s="9">
        <f t="shared" si="1"/>
        <v>0.14199999999999999</v>
      </c>
    </row>
    <row r="35" spans="2:5" x14ac:dyDescent="0.25">
      <c r="B35" s="8" t="s">
        <v>674</v>
      </c>
      <c r="C35" s="2">
        <v>72</v>
      </c>
      <c r="D35" s="2">
        <v>72</v>
      </c>
      <c r="E35" s="9">
        <f t="shared" si="1"/>
        <v>0.14399999999999999</v>
      </c>
    </row>
    <row r="36" spans="2:5" x14ac:dyDescent="0.25">
      <c r="B36" s="8" t="s">
        <v>671</v>
      </c>
      <c r="C36" s="2">
        <v>80</v>
      </c>
      <c r="D36" s="2">
        <v>80</v>
      </c>
      <c r="E36" s="9">
        <f t="shared" si="1"/>
        <v>0.16</v>
      </c>
    </row>
    <row r="37" spans="2:5" x14ac:dyDescent="0.25">
      <c r="B37" s="8" t="s">
        <v>675</v>
      </c>
      <c r="C37" s="2">
        <v>85</v>
      </c>
      <c r="D37" s="2">
        <v>85</v>
      </c>
      <c r="E37" s="9">
        <f t="shared" si="1"/>
        <v>0.17</v>
      </c>
    </row>
    <row r="38" spans="2:5" x14ac:dyDescent="0.25">
      <c r="B38" s="8" t="s">
        <v>695</v>
      </c>
      <c r="C38" s="2">
        <v>500</v>
      </c>
      <c r="D38" s="12">
        <v>500</v>
      </c>
    </row>
    <row r="40" spans="2:5" x14ac:dyDescent="0.25">
      <c r="B40" s="8" t="str">
        <f>IF(B31="","Não há dados",B31)</f>
        <v>HD Externo</v>
      </c>
      <c r="C40" s="8">
        <f>IF(C31="","Não há dados",C31)</f>
        <v>62</v>
      </c>
    </row>
    <row r="41" spans="2:5" x14ac:dyDescent="0.25">
      <c r="B41" s="8" t="str">
        <f t="shared" ref="B41:C41" si="2">IF(B32="","Não há dados",B32)</f>
        <v>Mouse</v>
      </c>
      <c r="C41" s="8">
        <f t="shared" si="2"/>
        <v>63</v>
      </c>
    </row>
    <row r="42" spans="2:5" x14ac:dyDescent="0.25">
      <c r="B42" s="8" t="str">
        <f t="shared" ref="B42:C42" si="3">IF(B33="","Não há dados",B33)</f>
        <v>Monitor</v>
      </c>
      <c r="C42" s="8">
        <f t="shared" si="3"/>
        <v>67</v>
      </c>
    </row>
    <row r="43" spans="2:5" x14ac:dyDescent="0.25">
      <c r="B43" s="8" t="str">
        <f t="shared" ref="B43:C43" si="4">IF(B34="","Não há dados",B34)</f>
        <v>Smartphone</v>
      </c>
      <c r="C43" s="8">
        <f t="shared" si="4"/>
        <v>71</v>
      </c>
    </row>
    <row r="44" spans="2:5" x14ac:dyDescent="0.25">
      <c r="B44" s="8" t="str">
        <f t="shared" ref="B44:C44" si="5">IF(B35="","Não há dados",B35)</f>
        <v>Fone de Ouvido</v>
      </c>
      <c r="C44" s="8">
        <f t="shared" si="5"/>
        <v>72</v>
      </c>
    </row>
    <row r="45" spans="2:5" x14ac:dyDescent="0.25">
      <c r="B45" s="8" t="str">
        <f t="shared" ref="B45:C45" si="6">IF(B36="","Não há dados",B36)</f>
        <v>Teclado</v>
      </c>
      <c r="C45" s="8">
        <f t="shared" si="6"/>
        <v>80</v>
      </c>
    </row>
    <row r="46" spans="2:5" x14ac:dyDescent="0.25">
      <c r="B46" s="8" t="str">
        <f t="shared" ref="B46:C46" si="7">IF(B37="","Não há dados",B37)</f>
        <v>Notebook</v>
      </c>
      <c r="C46" s="8">
        <f t="shared" si="7"/>
        <v>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D54F-4B2A-4524-8DC9-F9F4E271AE4C}">
  <dimension ref="A1:AG74"/>
  <sheetViews>
    <sheetView showGridLines="0" tabSelected="1" zoomScaleNormal="100" workbookViewId="0">
      <selection activeCell="AC35" sqref="AC35"/>
    </sheetView>
  </sheetViews>
  <sheetFormatPr defaultRowHeight="15" x14ac:dyDescent="0.25"/>
  <sheetData>
    <row r="1" spans="1:33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3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33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3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25"/>
      <c r="AE10" s="14"/>
      <c r="AF10" s="14"/>
      <c r="AG10" s="14"/>
    </row>
    <row r="11" spans="1:33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1:33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2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:3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:3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:3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:33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1:33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:33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:33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:33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:33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:3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:33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1:3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1:3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1:3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:3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:3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:3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1:3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1:3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</sheetData>
  <sheetProtection algorithmName="SHA-512" hashValue="1L+WQJjG3vpSiEoi9Av7rOR0IOWNNE1HL7IxihivotDDcreSprorXvrConENvFTXpP8rMZaIozIaTw7RxnKBpg==" saltValue="eicaODYbWwOCq4aK01nxIA==" spinCount="100000"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o H r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A o H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B 6 1 o o i k e 4 D g A A A B E A A A A T A B w A R m 9 y b X V s Y X M v U 2 V j d G l v b j E u b S C i G A A o o B Q A A A A A A A A A A A A A A A A A A A A A A A A A A A A r T k 0 u y c z P U w i G 0 I b W A F B L A Q I t A B Q A A g A I A A K B 6 1 r N g X o B p A A A A P Y A A A A S A A A A A A A A A A A A A A A A A A A A A A B D b 2 5 m a W c v U G F j a 2 F n Z S 5 4 b W x Q S w E C L Q A U A A I A C A A C g e t a D 8 r p q 6 Q A A A D p A A A A E w A A A A A A A A A A A A A A A A D w A A A A W 0 N v b n R l b n R f V H l w Z X N d L n h t b F B L A Q I t A B Q A A g A I A A K B 6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X 4 N v t 7 D u R 6 y s k P r Q K + D T A A A A A A I A A A A A A B B m A A A A A Q A A I A A A A E N u z P y o V S m T K L k F l n u j i y U / a J / B / m J i i S a 7 G m W I f H J M A A A A A A 6 A A A A A A g A A I A A A A I X 4 5 N W y / t w K 3 4 Z d k e e J O R 1 + m w q o B 1 H / D N k Z E 2 S f p t 9 9 U A A A A L s l W f e K d U Y e L C Q l 4 s 0 K j Q V 7 Z j Z h f 9 / p X c 8 P o T V Q F x P P X q 2 F v p 4 5 i e N H F P f r u U G N f q 7 1 c W 0 d C Y b 1 N S v w c o y m Q J 6 c A i n + a O 9 n f f Y t v U a M h / N f Q A A A A L 4 d w S B S L 2 3 R O x H j P P 0 m M z A E e 0 V Q u 0 P u B 9 K i C F c o p 5 t p / W d 8 c u 5 Q G B 9 j F g f F z v F u q K v G n p A 3 7 9 J + g A L S R f a + F n c = < / D a t a M a s h u p > 
</file>

<file path=customXml/itemProps1.xml><?xml version="1.0" encoding="utf-8"?>
<ds:datastoreItem xmlns:ds="http://schemas.openxmlformats.org/officeDocument/2006/customXml" ds:itemID="{1FB2CAF4-05B2-46A5-9CAD-0A940B2051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Alexsandro Barros</cp:lastModifiedBy>
  <dcterms:created xsi:type="dcterms:W3CDTF">2025-06-28T12:41:14Z</dcterms:created>
  <dcterms:modified xsi:type="dcterms:W3CDTF">2025-07-27T12:19:57Z</dcterms:modified>
</cp:coreProperties>
</file>