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mc:AlternateContent xmlns:mc="http://schemas.openxmlformats.org/markup-compatibility/2006">
    <mc:Choice Requires="x15">
      <x15ac:absPath xmlns:x15ac="http://schemas.microsoft.com/office/spreadsheetml/2010/11/ac" url="C:\Users\Alex\Desktop\ESPM_Arquivos\3° Semestre\Estatística\"/>
    </mc:Choice>
  </mc:AlternateContent>
  <xr:revisionPtr revIDLastSave="0" documentId="13_ncr:1_{D5B9993A-5DA3-4B29-A0D3-4124B69A3E2A}" xr6:coauthVersionLast="47" xr6:coauthVersionMax="47" xr10:uidLastSave="{00000000-0000-0000-0000-000000000000}"/>
  <bookViews>
    <workbookView xWindow="-120" yWindow="-120" windowWidth="20730" windowHeight="11160" tabRatio="500" firstSheet="3" activeTab="8" xr2:uid="{00000000-000D-0000-FFFF-FFFF00000000}"/>
  </bookViews>
  <sheets>
    <sheet name="Tabela Q41" sheetId="6" r:id="rId1"/>
    <sheet name="Discreta Q41" sheetId="7" r:id="rId2"/>
    <sheet name="Exercício" sheetId="8" r:id="rId3"/>
    <sheet name="Planilha1" sheetId="9" r:id="rId4"/>
    <sheet name="BASE" sheetId="2" r:id="rId5"/>
    <sheet name="Exercicio02" sheetId="10" r:id="rId6"/>
    <sheet name="Legenda" sheetId="3" r:id="rId7"/>
    <sheet name="Exercicio03" sheetId="11" r:id="rId8"/>
    <sheet name="Categorização" sheetId="12" r:id="rId9"/>
  </sheets>
  <definedNames>
    <definedName name="_xlchart.v1.0" hidden="1">'Discreta Q41'!$B$2:$B$37</definedName>
    <definedName name="_xlchart.v1.1" hidden="1">Exercício!$A$1</definedName>
    <definedName name="_xlchart.v1.2" hidden="1">Exercício!$A$2:$A$37</definedName>
    <definedName name="_xlchart.v1.3" hidden="1">Exercicio02!$A$3:$A$37</definedName>
    <definedName name="_xlchart.v1.4" hidden="1">Exercicio02!$B$2</definedName>
    <definedName name="_xlchart.v1.5" hidden="1">Exercicio02!$B$3:$B$37</definedName>
    <definedName name="_xlchart.v1.6" hidden="1">Exercicio03!$C$2:$C$37</definedName>
    <definedName name="_xlchart.v1.7" hidden="1">Categorização!$N$2:$N$7</definedName>
    <definedName name="_xlchart.v1.8" hidden="1">Categorização!$O$2:$O$7</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12" l="1"/>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D7" i="12" s="1"/>
  <c r="C6" i="12"/>
  <c r="D6" i="12" s="1"/>
  <c r="C5" i="12"/>
  <c r="D5" i="12" s="1"/>
  <c r="C4" i="12"/>
  <c r="D4" i="12" s="1"/>
  <c r="O7" i="12" s="1"/>
  <c r="C3" i="12"/>
  <c r="D3" i="12" s="1"/>
  <c r="C2" i="12"/>
  <c r="D2" i="12" s="1"/>
  <c r="O2" i="12" s="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2" i="11"/>
  <c r="B6" i="7"/>
  <c r="B2" i="7"/>
  <c r="G4" i="7" s="1"/>
  <c r="B3" i="7"/>
  <c r="G3" i="7" s="1"/>
  <c r="B4" i="7"/>
  <c r="B5" i="7"/>
  <c r="B7" i="7"/>
  <c r="G2" i="7" s="1"/>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O3" i="12" l="1"/>
  <c r="O6" i="12"/>
  <c r="O5" i="12"/>
  <c r="O4" i="12"/>
  <c r="G6" i="7"/>
  <c r="G5" i="7"/>
</calcChain>
</file>

<file path=xl/sharedStrings.xml><?xml version="1.0" encoding="utf-8"?>
<sst xmlns="http://schemas.openxmlformats.org/spreadsheetml/2006/main" count="1505" uniqueCount="187">
  <si>
    <t>Qual é o seu sexo?</t>
  </si>
  <si>
    <t>Qual a sua idade?</t>
  </si>
  <si>
    <t>Qual a sua altura?</t>
  </si>
  <si>
    <t>Qual é o seu peso atual?</t>
  </si>
  <si>
    <t>Você fuma?</t>
  </si>
  <si>
    <t>Durante o período normal do seu trabalho, quanto você se movimenta?</t>
  </si>
  <si>
    <t>Você pratica atividade física regularmente?</t>
  </si>
  <si>
    <t>Que tipo de atividade física você pratica regularmente?</t>
  </si>
  <si>
    <t>Quantas horas por semana você gasta fazendo atividade física?</t>
  </si>
  <si>
    <t>Qual período do dia você realiza atividade física?</t>
  </si>
  <si>
    <t>Em geral, você diria que sua saúde é:</t>
  </si>
  <si>
    <t>Comparado há um ano, como você classificaria sua saúde em geral agora?</t>
  </si>
  <si>
    <t>Quanta dor no corpo você teve durante os últimos 3 meses?</t>
  </si>
  <si>
    <t>Elenque de 1 a 6 os fatores que mais te motivam a praticar atividade física regularmente. Sendo o 1 o mais motivador e 6 o menos motivador. [Competitividade]</t>
  </si>
  <si>
    <t>Elenque de 1 a 6 os fatores que mais te motivam a praticar atividade física regularmente. Sendo o 1 o mais motivador e 6 o menos motivador. [Controle do Estresse]</t>
  </si>
  <si>
    <t>Elenque de 1 a 6 os fatores que mais te motivam a praticar atividade física regularmente. Sendo o 1 o mais motivador e 6 o menos motivador. [Estética]</t>
  </si>
  <si>
    <t>Elenque de 1 a 6 os fatores que mais te motivam a praticar atividade física regularmente. Sendo o 1 o mais motivador e 6 o menos motivador. [Prazer]</t>
  </si>
  <si>
    <t>Elenque de 1 a 6 os fatores que mais te motivam a praticar atividade física regularmente. Sendo o 1 o mais motivador e 6 o menos motivador. [Saúde]</t>
  </si>
  <si>
    <t>Elenque de 1 a 6 os fatores que mais te motivam a praticar atividade física regularmente. Sendo o 1 o mais motivador e 6 o menos motivador. [Sociabilidade]</t>
  </si>
  <si>
    <t>Os seguintes itens referem-se a atividade que você poderia fazer atualmente durante um dia comum. Devido a sua saúde você tem dificuldade [Atividades rigorosas, que exigem muito esforço, tais como correr, levantar objetos pesados ou participar em esportes árduos.]</t>
  </si>
  <si>
    <t>Os seguintes itens referem-se a atividade que você poderia fazer atualmente durante um dia comum. Devido a sua saúde você tem dificuldade [Atividades moderadas, tais como mover uma mesa, passar aspirador de pó, jogar bola ou varrer a casa.]</t>
  </si>
  <si>
    <t>Os seguintes itens referem-se a atividade que você poderia fazer atualmente durante um dia comum. Devido a sua saúde você tem dificuldade [Levantar ou carregar mantimentos.]</t>
  </si>
  <si>
    <t>Os seguintes itens referem-se a atividade que você poderia fazer atualmente durante um dia comum. Devido a sua saúde você tem dificuldade [Subir vários lances de escada.]</t>
  </si>
  <si>
    <t>Os seguintes itens referem-se a atividade que você poderia fazer atualmente durante um dia comum. Devido a sua saúde você tem dificuldade [Subir um lance de escada.]</t>
  </si>
  <si>
    <t>Os seguintes itens referem-se a atividade que você poderia fazer atualmente durante um dia comum. Devido a sua saúde você tem dificuldade [Curvar-se, ajoelhar-se ou dobrar-se.]</t>
  </si>
  <si>
    <t>Os seguintes itens referem-se a atividade que você poderia fazer atualmente durante um dia comum. Devido a sua saúde você tem dificuldade [Andar mais de um quilômetro.]</t>
  </si>
  <si>
    <t>Os seguintes itens referem-se a atividade que você poderia fazer atualmente durante um dia comum. Devido a sua saúde você tem dificuldade [Andar vários quarteirões.]</t>
  </si>
  <si>
    <t>Os seguintes itens referem-se a atividade que você poderia fazer atualmente durante um dia comum. Devido a sua saúde você tem dificuldade [Andar um quarteirão.]</t>
  </si>
  <si>
    <t>Durante os últimos 3 meses, você teve algum dos problemas com seu trabalho ou outra atividade regular diária, como consequência da sua saúde física ou algum problema emocional (como se sentir deprimido ou ansioso, por exemplo)? [Você diminuiu a quantidade de tempo que dedicava ao seu trabalho ou outras atividades?]</t>
  </si>
  <si>
    <t>Durante os últimos 3 meses, você teve algum dos problemas com seu trabalho ou outra atividade regular diária, como consequência da sua saúde física ou algum problema emocional (como se sentir deprimido ou ansioso, por exemplo)? [Realizou menos tarefas do que você gostaria?]</t>
  </si>
  <si>
    <t>Durante os últimos 3 meses, você teve algum dos problemas com seu trabalho ou outra atividade regular diária, como consequência da sua saúde física ou algum problema emocional (como se sentir deprimido ou ansioso, por exemplo)? [Teve dificuldade em fazer seu trabalho ou outras atividades (exemplo: necessitou de um esforço extra)?]</t>
  </si>
  <si>
    <t>Durante os últimos 3 meses, você teve algum dos problemas com seu trabalho ou outra atividade regular diária, como consequência da sua saúde física ou algum problema emocional (como se sentir deprimido ou ansioso, por exemplo)? [Não realizou nem fez qualquer das atividades com tanto cuidado como geralmente faz]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</si>
  <si>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cheio de vigor, de vontade, de força?]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</si>
  <si>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muito nervosa?]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</si>
  <si>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tão deprimido que nada pode animá-lo?]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</si>
  <si>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calmo ou tranquilo?]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</si>
  <si>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com muita energia?]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</si>
  <si>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desanimado ou abatido?]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</si>
  <si>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esgotado?]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</si>
  <si>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feliz?]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</si>
  <si>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cansado?]</t>
  </si>
  <si>
    <t>Você consome bebida alcoólica?</t>
  </si>
  <si>
    <t>Quão importante você considera o exercício físico para a sua qualidade de vida?</t>
  </si>
  <si>
    <t>Durante os últimos 3 meses, quanto do seu tempo a sua saúde física ou problemas emocionais interferiram com as suas atividades sociais (encontrar amigos, visitar parentes, etc)?</t>
  </si>
  <si>
    <t>Feminino</t>
  </si>
  <si>
    <t>64.5</t>
  </si>
  <si>
    <t>Não</t>
  </si>
  <si>
    <t>Uma pequena parte do tempo.</t>
  </si>
  <si>
    <t>Sim, com frequência baixa. De 1 a 2 vezes por semana.</t>
  </si>
  <si>
    <t>Caminhada, Natação</t>
  </si>
  <si>
    <t>De 1 a 3 horas por semana.</t>
  </si>
  <si>
    <t>Tarde</t>
  </si>
  <si>
    <t>Muito boa</t>
  </si>
  <si>
    <t>Quase a mesma</t>
  </si>
  <si>
    <t>Muito leve</t>
  </si>
  <si>
    <t>Sim, dificulta muito</t>
  </si>
  <si>
    <t>Sim, dificulta um pouco</t>
  </si>
  <si>
    <t>Não, não dificulta de modo algum</t>
  </si>
  <si>
    <t>Sim</t>
  </si>
  <si>
    <t>Uma pequena parte do tempo</t>
  </si>
  <si>
    <t>Alguma parte do tempo</t>
  </si>
  <si>
    <t>A maior parte do tempo</t>
  </si>
  <si>
    <t>Uma boa parte do tempo</t>
  </si>
  <si>
    <t>Sim, esporadicamente. Até 1 copo ou dose por semana.</t>
  </si>
  <si>
    <t>Muito importante.</t>
  </si>
  <si>
    <t>Sim, com frequência regular: 3 vezes por semana.</t>
  </si>
  <si>
    <t>Corrida (Cooper), Musculação</t>
  </si>
  <si>
    <t>De 3 a 5 horas por semana.</t>
  </si>
  <si>
    <t>Noite</t>
  </si>
  <si>
    <t>Muito melhor</t>
  </si>
  <si>
    <t>Nenhuma parte do tempo</t>
  </si>
  <si>
    <t>Extremamente importante.</t>
  </si>
  <si>
    <t>Masculino</t>
  </si>
  <si>
    <t>Alguma parte do tempo.</t>
  </si>
  <si>
    <t>Sim, com frequência alta. A partir de 4 vezes por semana.</t>
  </si>
  <si>
    <t>Artes Marciais, Corrida (Cooper), Natação, Surf</t>
  </si>
  <si>
    <t>Manhã, Noite</t>
  </si>
  <si>
    <t>Um pouco melhor</t>
  </si>
  <si>
    <t>Moderada</t>
  </si>
  <si>
    <t>Caminhada</t>
  </si>
  <si>
    <t>Manhã</t>
  </si>
  <si>
    <t>Ruim</t>
  </si>
  <si>
    <t>Um pouco peor</t>
  </si>
  <si>
    <t>Leve</t>
  </si>
  <si>
    <t>É importante.</t>
  </si>
  <si>
    <t>Caminhada, Yoga</t>
  </si>
  <si>
    <t>Mais do que 5 horas por semana</t>
  </si>
  <si>
    <t>Boa</t>
  </si>
  <si>
    <t>Sim, com frequência regular. De 6 a 15 copos ou doses por semana.</t>
  </si>
  <si>
    <t>Sim, esporadicamente. Até 4 cigarros por mês.</t>
  </si>
  <si>
    <t>Nenhuma parte do tempo.</t>
  </si>
  <si>
    <t>Pouco importante.</t>
  </si>
  <si>
    <t>Academia</t>
  </si>
  <si>
    <t>Boxe</t>
  </si>
  <si>
    <t>Nenhuma</t>
  </si>
  <si>
    <t>Até 1 hora por semana</t>
  </si>
  <si>
    <t>Corrida (Cooper)</t>
  </si>
  <si>
    <t>Sim, com frequência baixa. De 2 a 5 copos ou doses por semana.</t>
  </si>
  <si>
    <t>1.6</t>
  </si>
  <si>
    <t>Caminhada, Pilates</t>
  </si>
  <si>
    <t>Sim, com frequência alta. Mais do que 90 cigarros por mês.</t>
  </si>
  <si>
    <t>Ciclismo</t>
  </si>
  <si>
    <t>Grave</t>
  </si>
  <si>
    <t>Crossfit</t>
  </si>
  <si>
    <t>Excelente</t>
  </si>
  <si>
    <t>1.78</t>
  </si>
  <si>
    <t>Sim, com frequência regular. De 21 a 90 cigarros por mês.</t>
  </si>
  <si>
    <t>Muito pior</t>
  </si>
  <si>
    <t>Um pouco pior</t>
  </si>
  <si>
    <t>1.62</t>
  </si>
  <si>
    <t>Sim, com frequência alta. Mais do que 15 copos ou doses por semana.</t>
  </si>
  <si>
    <t>Academia, Musculação</t>
  </si>
  <si>
    <t>Academia, Corrida (Cooper), Musculação, Sexo</t>
  </si>
  <si>
    <t>Academia, Ciclismo, Corrida (Cooper), Musculação</t>
  </si>
  <si>
    <t>Sim, com frequência baixa. De 5 a 20 cigarros por mês.</t>
  </si>
  <si>
    <t>Academia, Caminhada, Corrida (Cooper)</t>
  </si>
  <si>
    <t>Yoga</t>
  </si>
  <si>
    <t>Academia, Corrida (Cooper), Musculação</t>
  </si>
  <si>
    <t>Todo o tempo.</t>
  </si>
  <si>
    <t>Caminhada, Dança</t>
  </si>
  <si>
    <t>1.7</t>
  </si>
  <si>
    <t>Academia, Musculação, Natação, Pilates</t>
  </si>
  <si>
    <t>Tarde, Noite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</si>
  <si>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</si>
  <si>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</si>
  <si>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</si>
  <si>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</si>
  <si>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</si>
  <si>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</si>
  <si>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</si>
  <si>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</si>
  <si>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</si>
  <si>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</si>
  <si>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</si>
  <si>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</si>
  <si>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</si>
  <si>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</si>
  <si>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</si>
  <si>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</si>
  <si>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</si>
  <si>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</si>
  <si>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</si>
  <si>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</si>
  <si>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</si>
  <si>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</si>
  <si>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</si>
  <si>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</si>
  <si>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</si>
  <si>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</si>
  <si>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</si>
  <si>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</si>
  <si>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</si>
  <si>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</si>
  <si>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</si>
  <si>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</si>
  <si>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</si>
  <si>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</si>
  <si>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</si>
  <si>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</si>
  <si>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</si>
  <si>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</si>
  <si>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</si>
  <si>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</si>
  <si>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</si>
  <si>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</si>
  <si>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</si>
  <si>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</si>
  <si>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Qualitativa Ordinal</t>
  </si>
  <si>
    <t>Rótulos de Linha</t>
  </si>
  <si>
    <t>Total Geral</t>
  </si>
  <si>
    <t>Contagem de Q41</t>
  </si>
  <si>
    <t>Valores</t>
  </si>
  <si>
    <t>Quantidade</t>
  </si>
  <si>
    <t>Mínimo</t>
  </si>
  <si>
    <t>Mediana</t>
  </si>
  <si>
    <t>Máximo</t>
  </si>
  <si>
    <t>Feminimo</t>
  </si>
  <si>
    <t>IMC</t>
  </si>
  <si>
    <t>Classificação</t>
  </si>
  <si>
    <t>Coluna1</t>
  </si>
  <si>
    <t>Coluna2</t>
  </si>
  <si>
    <t>Abaixo do Peso</t>
  </si>
  <si>
    <t>Peso Ideal</t>
  </si>
  <si>
    <t>Levemente Acima</t>
  </si>
  <si>
    <t>Obesidade I</t>
  </si>
  <si>
    <t>Obesidade II</t>
  </si>
  <si>
    <t>Obesidade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</si>
</sst>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3"/>
      <color theme="1"/>
      <name val="Arial"/>
    </font>
    <font>
      <sz val="13"/>
      <color theme="1"/>
      <name val="Arial"/>
      <family val="2"/>
    </font>
    <font>
      <b/>
      <sz val="16"/>
      <color rgb="FF000000"/>
      <name val="Arial"/>
    </font>
    <font>
      <sz val="16"/>
      <color rgb="FF000000"/>
      <name val="Arial"/>
    </font>
    <font>
      <u/>
      <sz val="12"/>
      <color theme="1"/>
      <name val="Calibri"/>
      <family val="2"/>
      <scheme val="minor"/>
    </font>
    <font>
      <sz val="16"/>
      <color rgb="FF000000"/>
      <name val="Arial"/>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1">
    <xf numFmtId="0" fontId="0" fillId="0" borderId="0"/>
  </cellStyleXfs>
  <cellXfs count="32">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1" fillId="0" borderId="9" xfId="0" applyFont="1" applyBorder="1"/>
    <xf numFmtId="0" fontId="0" fillId="0" borderId="0" xfId="0" applyAlignment="1">
      <alignment horizontal="right"/>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2" fillId="0" borderId="0" xfId="0" applyFont="1" applyAlignment="1">
      <alignment horizontal="right" vertical="center"/>
    </xf>
    <xf numFmtId="2" fontId="0" fillId="0" borderId="0" xfId="0" applyNumberFormat="1"/>
    <xf numFmtId="2" fontId="1" fillId="0" borderId="0" xfId="0" applyNumberFormat="1" applyFont="1" applyAlignment="1">
      <alignment horizontal="right"/>
    </xf>
    <xf numFmtId="0" fontId="3" fillId="0" borderId="13" xfId="0" applyFont="1" applyFill="1" applyBorder="1" applyAlignment="1">
      <alignment horizontal="center" readingOrder="1"/>
    </xf>
    <xf numFmtId="0" fontId="3" fillId="0" borderId="14" xfId="0" applyFont="1" applyFill="1" applyBorder="1" applyAlignment="1">
      <alignment horizontal="center" readingOrder="1"/>
    </xf>
    <xf numFmtId="0" fontId="3" fillId="0" borderId="15" xfId="0" applyFont="1" applyFill="1" applyBorder="1" applyAlignment="1">
      <alignment horizontal="center" readingOrder="1"/>
    </xf>
    <xf numFmtId="0" fontId="4" fillId="0" borderId="12" xfId="0" applyFont="1" applyFill="1" applyBorder="1" applyAlignment="1">
      <alignment horizontal="center" readingOrder="1"/>
    </xf>
    <xf numFmtId="0" fontId="4" fillId="0" borderId="10" xfId="0" applyFont="1" applyFill="1" applyBorder="1" applyAlignment="1">
      <alignment horizontal="center" readingOrder="1"/>
    </xf>
    <xf numFmtId="0" fontId="4" fillId="0" borderId="16" xfId="0" applyFont="1" applyFill="1" applyBorder="1" applyAlignment="1">
      <alignment horizontal="center" readingOrder="1"/>
    </xf>
    <xf numFmtId="0" fontId="4" fillId="0" borderId="17" xfId="0" applyFont="1" applyFill="1" applyBorder="1" applyAlignment="1">
      <alignment horizontal="center" readingOrder="1"/>
    </xf>
    <xf numFmtId="0" fontId="5" fillId="0" borderId="0" xfId="0" applyFont="1"/>
    <xf numFmtId="0" fontId="6" fillId="0" borderId="11" xfId="0" applyFont="1" applyFill="1" applyBorder="1" applyAlignment="1">
      <alignment horizontal="center" readingOrder="1"/>
    </xf>
    <xf numFmtId="0" fontId="6" fillId="0" borderId="18" xfId="0" applyFont="1" applyFill="1" applyBorder="1" applyAlignment="1">
      <alignment horizontal="center" readingOrder="1"/>
    </xf>
    <xf numFmtId="0" fontId="0" fillId="0" borderId="0" xfId="0" applyFill="1"/>
    <xf numFmtId="0" fontId="0" fillId="0" borderId="13" xfId="0" applyFill="1" applyBorder="1"/>
  </cellXfs>
  <cellStyles count="1">
    <cellStyle name="Normal" xfId="0" builtinId="0"/>
  </cellStyles>
  <dxfs count="16">
    <dxf>
      <numFmt numFmtId="0" formatCode="General"/>
      <fill>
        <patternFill patternType="none">
          <fgColor indexed="64"/>
          <bgColor auto="1"/>
        </patternFill>
      </fill>
    </dxf>
    <dxf>
      <font>
        <b val="0"/>
        <i val="0"/>
        <strike val="0"/>
        <condense val="0"/>
        <extend val="0"/>
        <outline val="0"/>
        <shadow val="0"/>
        <u val="none"/>
        <vertAlign val="baseline"/>
        <sz val="16"/>
        <color rgb="FF000000"/>
        <name val="Arial"/>
        <scheme val="none"/>
      </font>
      <fill>
        <patternFill patternType="none">
          <fgColor indexed="64"/>
          <bgColor auto="1"/>
        </patternFill>
      </fill>
      <alignment horizontal="center" vertical="bottom" textRotation="0" wrapText="0" indent="0" justifyLastLine="0" shrinkToFit="0" readingOrder="1"/>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16"/>
        <color rgb="FF000000"/>
        <name val="Arial"/>
        <scheme val="none"/>
      </font>
      <fill>
        <patternFill patternType="none">
          <fgColor indexed="64"/>
          <bgColor auto="1"/>
        </patternFill>
      </fill>
      <alignment horizontal="center" vertical="bottom" textRotation="0" wrapText="0"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6"/>
        <color rgb="FF000000"/>
        <name val="Arial"/>
        <scheme val="none"/>
      </font>
      <fill>
        <patternFill patternType="none">
          <fgColor indexed="64"/>
          <bgColor auto="1"/>
        </patternFill>
      </fill>
      <alignment horizontal="center" vertical="bottom" textRotation="0" wrapText="0" indent="0" justifyLastLine="0" shrinkToFit="0" readingOrder="1"/>
      <border diagonalUp="0" diagonalDown="0" outline="0">
        <left/>
        <right style="medium">
          <color rgb="FFFFFFFF"/>
        </right>
        <top style="medium">
          <color rgb="FFFFFFFF"/>
        </top>
        <bottom style="medium">
          <color rgb="FFFFFFFF"/>
        </bottom>
      </border>
    </dxf>
    <dxf>
      <border outline="0">
        <top style="medium">
          <color rgb="FFFFFFFF"/>
        </top>
      </border>
    </dxf>
    <dxf>
      <border outline="0">
        <bottom style="medium">
          <color rgb="FFFFFFFF"/>
        </bottom>
      </border>
    </dxf>
    <dxf>
      <border outline="0">
        <left style="medium">
          <color rgb="FFFFFFFF"/>
        </left>
        <right style="medium">
          <color rgb="FFFFFFFF"/>
        </right>
        <top style="medium">
          <color rgb="FFFFFFFF"/>
        </top>
        <bottom style="medium">
          <color rgb="FFFFFFFF"/>
        </bottom>
      </border>
    </dxf>
    <dxf>
      <fill>
        <patternFill patternType="none">
          <fgColor indexed="64"/>
          <bgColor auto="1"/>
        </patternFill>
      </fill>
    </dxf>
    <dxf>
      <fill>
        <patternFill patternType="none">
          <fgColor indexed="64"/>
          <bgColor auto="1"/>
        </patternFill>
      </fill>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Arial"/>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Categorização!$N$2:$N$7</c:f>
              <c:strCache>
                <c:ptCount val="6"/>
                <c:pt idx="0">
                  <c:v>Abaixo do Peso</c:v>
                </c:pt>
                <c:pt idx="1">
                  <c:v>Peso Ideal</c:v>
                </c:pt>
                <c:pt idx="2">
                  <c:v>Levemente Acima</c:v>
                </c:pt>
                <c:pt idx="3">
                  <c:v>Obesidade I</c:v>
                </c:pt>
                <c:pt idx="4">
                  <c:v>Obesidade II</c:v>
                </c:pt>
                <c:pt idx="5">
                  <c:v>Obesidade III</c:v>
                </c:pt>
              </c:strCache>
            </c:strRef>
          </c:cat>
          <c:val>
            <c:numRef>
              <c:f>Categorização!$O$2:$O$7</c:f>
              <c:numCache>
                <c:formatCode>General</c:formatCode>
                <c:ptCount val="6"/>
                <c:pt idx="0">
                  <c:v>0</c:v>
                </c:pt>
                <c:pt idx="1">
                  <c:v>18</c:v>
                </c:pt>
                <c:pt idx="2">
                  <c:v>14</c:v>
                </c:pt>
                <c:pt idx="3">
                  <c:v>2</c:v>
                </c:pt>
                <c:pt idx="4">
                  <c:v>2</c:v>
                </c:pt>
                <c:pt idx="5">
                  <c:v>0</c:v>
                </c:pt>
              </c:numCache>
            </c:numRef>
          </c:val>
          <c:extLst>
            <c:ext xmlns:c16="http://schemas.microsoft.com/office/drawing/2014/chart" uri="{C3380CC4-5D6E-409C-BE32-E72D297353CC}">
              <c16:uniqueId val="{00000000-D9E6-4228-9BAE-A6850FDA81C5}"/>
            </c:ext>
          </c:extLst>
        </c:ser>
        <c:dLbls>
          <c:showLegendKey val="0"/>
          <c:showVal val="0"/>
          <c:showCatName val="0"/>
          <c:showSerName val="0"/>
          <c:showPercent val="0"/>
          <c:showBubbleSize val="0"/>
        </c:dLbls>
        <c:gapWidth val="219"/>
        <c:overlap val="-27"/>
        <c:axId val="382448959"/>
        <c:axId val="379623423"/>
      </c:barChart>
      <c:catAx>
        <c:axId val="38244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9623423"/>
        <c:crosses val="autoZero"/>
        <c:auto val="1"/>
        <c:lblAlgn val="ctr"/>
        <c:lblOffset val="100"/>
        <c:noMultiLvlLbl val="0"/>
      </c:catAx>
      <c:valAx>
        <c:axId val="37962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24489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Por quanto tempo você tem se sentindo cansado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Por quanto tempo você tem se sentindo cansado</a:t>
          </a:r>
        </a:p>
      </cx:txPr>
    </cx:title>
    <cx:plotArea>
      <cx:plotAreaRegion>
        <cx:series layoutId="boxWhisker" uniqueId="{3729EFA0-E6D4-4EB4-80E4-75B9A834E0EE}">
          <cx:dataLabels>
            <cx:numFmt formatCode="#.##0,00" sourceLinked="0"/>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title>
          <cx:tx>
            <cx:txData>
              <cx:v>Escala de Likert</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Escala de Likert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632C6C6C-93F0-4FD7-ABEA-138BB3901590}">
          <cx:tx>
            <cx:txData>
              <cx:f>_xlchart.v1.1</cx:f>
              <cx:v>Q2</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boxWhisker" uniqueId="{506A19A7-8164-4B87-95C0-C7C469E6D37E}">
          <cx:tx>
            <cx:txData>
              <cx:f>_xlchart.v1.4</cx:f>
              <cx:v>64.5</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clusteredColumn" uniqueId="{8100E22A-42C5-47CF-ACC1-BAD87A2F5F23}">
          <cx:dataId val="0"/>
          <cx:layoutPr>
            <cx:binning intervalClosed="r">
              <cx:binSize val="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104775</xdr:colOff>
      <xdr:row>2</xdr:row>
      <xdr:rowOff>123825</xdr:rowOff>
    </xdr:from>
    <xdr:to>
      <xdr:col>9</xdr:col>
      <xdr:colOff>238125</xdr:colOff>
      <xdr:row>12</xdr:row>
      <xdr:rowOff>66675</xdr:rowOff>
    </xdr:to>
    <xdr:sp macro="" textlink="">
      <xdr:nvSpPr>
        <xdr:cNvPr id="2" name="CaixaDeTexto 1">
          <a:extLst>
            <a:ext uri="{FF2B5EF4-FFF2-40B4-BE49-F238E27FC236}">
              <a16:creationId xmlns:a16="http://schemas.microsoft.com/office/drawing/2014/main" id="{D2A72B52-F21C-4389-9E31-675730058CE4}"/>
            </a:ext>
          </a:extLst>
        </xdr:cNvPr>
        <xdr:cNvSpPr txBox="1"/>
      </xdr:nvSpPr>
      <xdr:spPr>
        <a:xfrm>
          <a:off x="3924300" y="523875"/>
          <a:ext cx="42481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a tabela dinamica desconhece o significado das categorias,</a:t>
          </a:r>
          <a:r>
            <a:rPr lang="pt-BR" sz="1100" baseline="0"/>
            <a:t> essa parte precisa ser feita de modo manual.</a:t>
          </a:r>
        </a:p>
        <a:p>
          <a:r>
            <a:rPr lang="pt-BR" sz="1100" baseline="0"/>
            <a:t>A variavel ordinal precisa ser apresentada com as categorias na ordem semantica</a:t>
          </a:r>
        </a:p>
        <a:p>
          <a:endParaRPr lang="pt-BR" sz="1100" baseline="0"/>
        </a:p>
        <a:p>
          <a:r>
            <a:rPr lang="pt-BR" sz="1100" baseline="0"/>
            <a:t>A) construir uma tabela de frequencia ( absoluta, relativa e a acumulada)</a:t>
          </a:r>
        </a:p>
        <a:p>
          <a:endParaRPr lang="pt-BR" sz="1100" baseline="0"/>
        </a:p>
        <a:p>
          <a:r>
            <a:rPr lang="pt-BR" sz="1100" baseline="0"/>
            <a:t>B) Construir uma representação gráfica adequada</a:t>
          </a: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8</xdr:row>
      <xdr:rowOff>9525</xdr:rowOff>
    </xdr:from>
    <xdr:to>
      <xdr:col>8</xdr:col>
      <xdr:colOff>9525</xdr:colOff>
      <xdr:row>17</xdr:row>
      <xdr:rowOff>142875</xdr:rowOff>
    </xdr:to>
    <xdr:sp macro="" textlink="">
      <xdr:nvSpPr>
        <xdr:cNvPr id="2" name="CaixaDeTexto 1">
          <a:extLst>
            <a:ext uri="{FF2B5EF4-FFF2-40B4-BE49-F238E27FC236}">
              <a16:creationId xmlns:a16="http://schemas.microsoft.com/office/drawing/2014/main" id="{F3BDC230-DC57-4B27-AAC8-321C28169CC6}"/>
            </a:ext>
          </a:extLst>
        </xdr:cNvPr>
        <xdr:cNvSpPr txBox="1"/>
      </xdr:nvSpPr>
      <xdr:spPr>
        <a:xfrm>
          <a:off x="5562600" y="1676400"/>
          <a:ext cx="4619625"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Para usar a função </a:t>
          </a:r>
        </a:p>
        <a:p>
          <a:r>
            <a:rPr lang="pt-BR" sz="1100"/>
            <a:t>PROCV(</a:t>
          </a:r>
          <a:r>
            <a:rPr lang="pt-BR" sz="1100" baseline="0"/>
            <a:t>Valor procurado;</a:t>
          </a:r>
        </a:p>
        <a:p>
          <a:r>
            <a:rPr lang="pt-BR" sz="1100" baseline="0"/>
            <a:t>             Tabela com as referencia;</a:t>
          </a:r>
        </a:p>
        <a:p>
          <a:r>
            <a:rPr lang="pt-BR" sz="1100" baseline="0">
              <a:solidFill>
                <a:schemeClr val="dk1"/>
              </a:solidFill>
              <a:effectLst/>
              <a:latin typeface="+mn-lt"/>
              <a:ea typeface="+mn-ea"/>
              <a:cs typeface="+mn-cs"/>
            </a:rPr>
            <a:t>             o indice da coluna de retorno;</a:t>
          </a:r>
        </a:p>
        <a:p>
          <a:r>
            <a:rPr lang="pt-BR" sz="1100" baseline="0">
              <a:solidFill>
                <a:schemeClr val="dk1"/>
              </a:solidFill>
              <a:effectLst/>
              <a:latin typeface="+mn-lt"/>
              <a:ea typeface="+mn-ea"/>
              <a:cs typeface="+mn-cs"/>
            </a:rPr>
            <a:t>             A busca será realizada em um intervalo ou se o valor de busca é exato)</a:t>
          </a:r>
        </a:p>
        <a:p>
          <a:r>
            <a:rPr lang="pt-BR" sz="1100" baseline="0">
              <a:solidFill>
                <a:schemeClr val="dk1"/>
              </a:solidFill>
              <a:effectLst/>
              <a:latin typeface="+mn-lt"/>
              <a:ea typeface="+mn-ea"/>
              <a:cs typeface="+mn-cs"/>
            </a:rPr>
            <a:t>Na célula B2 escreva:</a:t>
          </a:r>
        </a:p>
        <a:p>
          <a:r>
            <a:rPr lang="pt-BR" sz="1100" baseline="0">
              <a:solidFill>
                <a:schemeClr val="dk1"/>
              </a:solidFill>
              <a:effectLst/>
              <a:latin typeface="+mn-lt"/>
              <a:ea typeface="+mn-ea"/>
              <a:cs typeface="+mn-cs"/>
            </a:rPr>
            <a:t>=PROCV(A2; Tabela1;2;FALSO)</a:t>
          </a:r>
        </a:p>
        <a:p>
          <a:endParaRPr lang="pt-BR" sz="1100"/>
        </a:p>
      </xdr:txBody>
    </xdr:sp>
    <xdr:clientData/>
  </xdr:twoCellAnchor>
  <xdr:twoCellAnchor>
    <xdr:from>
      <xdr:col>2</xdr:col>
      <xdr:colOff>223838</xdr:colOff>
      <xdr:row>1</xdr:row>
      <xdr:rowOff>0</xdr:rowOff>
    </xdr:from>
    <xdr:to>
      <xdr:col>2</xdr:col>
      <xdr:colOff>4429126</xdr:colOff>
      <xdr:row>12</xdr:row>
      <xdr:rowOff>190500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73A034B6-3929-4AB2-914A-47451FA11E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19413" y="200025"/>
              <a:ext cx="4205288" cy="249555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2</xdr:col>
      <xdr:colOff>228600</xdr:colOff>
      <xdr:row>15</xdr:row>
      <xdr:rowOff>47625</xdr:rowOff>
    </xdr:from>
    <xdr:to>
      <xdr:col>2</xdr:col>
      <xdr:colOff>4467225</xdr:colOff>
      <xdr:row>21</xdr:row>
      <xdr:rowOff>142875</xdr:rowOff>
    </xdr:to>
    <xdr:sp macro="" textlink="">
      <xdr:nvSpPr>
        <xdr:cNvPr id="5" name="CaixaDeTexto 4">
          <a:extLst>
            <a:ext uri="{FF2B5EF4-FFF2-40B4-BE49-F238E27FC236}">
              <a16:creationId xmlns:a16="http://schemas.microsoft.com/office/drawing/2014/main" id="{94D29C5B-C674-4201-9948-D74F8B7C643F}"/>
            </a:ext>
          </a:extLst>
        </xdr:cNvPr>
        <xdr:cNvSpPr txBox="1"/>
      </xdr:nvSpPr>
      <xdr:spPr>
        <a:xfrm>
          <a:off x="2924175" y="3181350"/>
          <a:ext cx="423862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O boxplot</a:t>
          </a:r>
          <a:r>
            <a:rPr lang="pt-BR" sz="1100" baseline="0"/>
            <a:t> mostra todas as medidas de posição.</a:t>
          </a:r>
        </a:p>
        <a:p>
          <a:endParaRPr lang="pt-BR" sz="1100" baseline="0"/>
        </a:p>
        <a:p>
          <a:r>
            <a:rPr lang="pt-BR" sz="1100" baseline="0"/>
            <a:t>Maior Valor: 5</a:t>
          </a:r>
        </a:p>
        <a:p>
          <a:r>
            <a:rPr lang="pt-BR" sz="1100" baseline="0"/>
            <a:t>Q3(Terceiro Quartil): 2</a:t>
          </a:r>
        </a:p>
        <a:p>
          <a:r>
            <a:rPr lang="pt-BR" sz="1100" baseline="0"/>
            <a:t>Mediana: 3</a:t>
          </a:r>
        </a:p>
        <a:p>
          <a:r>
            <a:rPr lang="pt-BR" sz="1100" baseline="0"/>
            <a:t>Q1(Menor Quartil): 4</a:t>
          </a:r>
        </a:p>
        <a:p>
          <a:r>
            <a:rPr lang="pt-BR" sz="1100" baseline="0"/>
            <a:t>Menor valor: 1</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495300</xdr:colOff>
      <xdr:row>1</xdr:row>
      <xdr:rowOff>152399</xdr:rowOff>
    </xdr:from>
    <xdr:to>
      <xdr:col>14</xdr:col>
      <xdr:colOff>504825</xdr:colOff>
      <xdr:row>15</xdr:row>
      <xdr:rowOff>161924</xdr:rowOff>
    </xdr:to>
    <xdr:sp macro="" textlink="">
      <xdr:nvSpPr>
        <xdr:cNvPr id="2" name="CaixaDeTexto 1">
          <a:extLst>
            <a:ext uri="{FF2B5EF4-FFF2-40B4-BE49-F238E27FC236}">
              <a16:creationId xmlns:a16="http://schemas.microsoft.com/office/drawing/2014/main" id="{1E218326-EC31-4E1F-B703-04D8CECDFB6C}"/>
            </a:ext>
          </a:extLst>
        </xdr:cNvPr>
        <xdr:cNvSpPr txBox="1"/>
      </xdr:nvSpPr>
      <xdr:spPr>
        <a:xfrm>
          <a:off x="6667500" y="352424"/>
          <a:ext cx="3438525" cy="294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Construa um boxplot</a:t>
          </a:r>
          <a:r>
            <a:rPr lang="pt-BR" sz="1100" baseline="0"/>
            <a:t> para a questão "Qual a sua Idade?"</a:t>
          </a:r>
        </a:p>
        <a:p>
          <a:endParaRPr lang="pt-BR" sz="1100" baseline="0"/>
        </a:p>
        <a:p>
          <a:r>
            <a:rPr lang="pt-BR" sz="1100" baseline="0"/>
            <a:t>Apresente os quartis.</a:t>
          </a:r>
        </a:p>
        <a:p>
          <a:r>
            <a:rPr lang="pt-BR" sz="1100" baseline="0"/>
            <a:t>Maior valor = 69 anos</a:t>
          </a:r>
        </a:p>
        <a:p>
          <a:r>
            <a:rPr lang="pt-BR" sz="1100" baseline="0"/>
            <a:t>Q3 = 32,75</a:t>
          </a:r>
        </a:p>
        <a:p>
          <a:r>
            <a:rPr lang="pt-BR" sz="1100" baseline="0"/>
            <a:t>Mediana = 29 anos</a:t>
          </a:r>
        </a:p>
        <a:p>
          <a:r>
            <a:rPr lang="pt-BR" sz="1100" baseline="0"/>
            <a:t>Q1 = 26</a:t>
          </a:r>
        </a:p>
        <a:p>
          <a:r>
            <a:rPr lang="pt-BR" sz="1100" baseline="0"/>
            <a:t>Menor valor = 18</a:t>
          </a:r>
        </a:p>
        <a:p>
          <a:endParaRPr lang="pt-BR" sz="1100" baseline="0"/>
        </a:p>
        <a:p>
          <a:r>
            <a:rPr lang="pt-BR" sz="1100" baseline="0"/>
            <a:t>Explique o que são os valores 38, 43, 69 no topo do grafico.</a:t>
          </a:r>
        </a:p>
        <a:p>
          <a:endParaRPr lang="pt-BR" sz="1100" baseline="0"/>
        </a:p>
        <a:p>
          <a:r>
            <a:rPr lang="pt-BR" sz="1100"/>
            <a:t>Precisamos</a:t>
          </a:r>
          <a:r>
            <a:rPr lang="pt-BR" sz="1100" baseline="0"/>
            <a:t> encontrar os limites superior e inferior Limite(LS) = Q3 + 1.,5*(Q3 - Q1)</a:t>
          </a:r>
        </a:p>
        <a:p>
          <a:r>
            <a:rPr lang="pt-BR" sz="1100" baseline="0"/>
            <a:t>= 32,75 + 1,5*(32,75 - 26) = 42,88</a:t>
          </a:r>
        </a:p>
        <a:p>
          <a:r>
            <a:rPr lang="pt-BR" sz="1100" baseline="0"/>
            <a:t>Limite inferior (LI) = Q3 - 1,5*(Q3 - Q1) = 26 - 1,5*(32,75 - 26) = 15,88</a:t>
          </a:r>
          <a:endParaRPr lang="pt-BR" sz="1100"/>
        </a:p>
      </xdr:txBody>
    </xdr:sp>
    <xdr:clientData/>
  </xdr:twoCellAnchor>
  <xdr:twoCellAnchor>
    <xdr:from>
      <xdr:col>3</xdr:col>
      <xdr:colOff>204787</xdr:colOff>
      <xdr:row>18</xdr:row>
      <xdr:rowOff>152400</xdr:rowOff>
    </xdr:from>
    <xdr:to>
      <xdr:col>9</xdr:col>
      <xdr:colOff>661987</xdr:colOff>
      <xdr:row>31</xdr:row>
      <xdr:rowOff>171450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F5F1EC1-D22C-B9CA-1FA4-97B774F50B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62187" y="3914775"/>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128587</xdr:colOff>
      <xdr:row>19</xdr:row>
      <xdr:rowOff>85725</xdr:rowOff>
    </xdr:from>
    <xdr:to>
      <xdr:col>9</xdr:col>
      <xdr:colOff>585787</xdr:colOff>
      <xdr:row>32</xdr:row>
      <xdr:rowOff>104775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8DF97848-6FEB-CFF3-595E-C1734926D6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85987" y="405765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10</xdr:col>
      <xdr:colOff>676275</xdr:colOff>
      <xdr:row>22</xdr:row>
      <xdr:rowOff>9525</xdr:rowOff>
    </xdr:from>
    <xdr:to>
      <xdr:col>17</xdr:col>
      <xdr:colOff>285750</xdr:colOff>
      <xdr:row>38</xdr:row>
      <xdr:rowOff>9525</xdr:rowOff>
    </xdr:to>
    <xdr:sp macro="" textlink="">
      <xdr:nvSpPr>
        <xdr:cNvPr id="3" name="CaixaDeTexto 2">
          <a:extLst>
            <a:ext uri="{FF2B5EF4-FFF2-40B4-BE49-F238E27FC236}">
              <a16:creationId xmlns:a16="http://schemas.microsoft.com/office/drawing/2014/main" id="{67779FEA-6766-F52B-FA59-8DE6FBFA3F22}"/>
            </a:ext>
          </a:extLst>
        </xdr:cNvPr>
        <xdr:cNvSpPr txBox="1"/>
      </xdr:nvSpPr>
      <xdr:spPr>
        <a:xfrm>
          <a:off x="7534275" y="4610100"/>
          <a:ext cx="4410075" cy="3343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Comparação usando a mediana:</a:t>
          </a:r>
          <a:r>
            <a:rPr lang="pt-BR" sz="1100" baseline="0"/>
            <a:t> </a:t>
          </a:r>
        </a:p>
        <a:p>
          <a:r>
            <a:rPr lang="pt-BR" sz="1100" baseline="0"/>
            <a:t>50% das muheres tem peso abaixo de 61,5kg, enquanto 50% dos homens têm peso acima de 85kg nessa amostra.</a:t>
          </a:r>
        </a:p>
        <a:p>
          <a:endParaRPr lang="pt-BR" sz="1100" baseline="0"/>
        </a:p>
        <a:p>
          <a:r>
            <a:rPr lang="pt-BR" sz="1100" baseline="0"/>
            <a:t>Existe o valor 124 kg no grupo femino que foi considerado outlier.</a:t>
          </a:r>
        </a:p>
        <a:p>
          <a:r>
            <a:rPr lang="pt-BR" sz="1100" baseline="0"/>
            <a:t>Homens </a:t>
          </a:r>
        </a:p>
        <a:p>
          <a:r>
            <a:rPr lang="pt-BR" sz="1100" baseline="0"/>
            <a:t>LS = 92,5 + 1,5*(92,5 - 80,25) = 110,88</a:t>
          </a:r>
        </a:p>
        <a:p>
          <a:r>
            <a:rPr lang="pt-BR" sz="1100" baseline="0"/>
            <a:t>LI = 80,25 - 1,5*(92,5 - 80,25) = 61,88</a:t>
          </a:r>
        </a:p>
        <a:p>
          <a:endParaRPr lang="pt-BR" sz="1100" baseline="0"/>
        </a:p>
        <a:p>
          <a:r>
            <a:rPr lang="pt-BR" sz="1100" baseline="0"/>
            <a:t>Como há nenhuma pessoa com peso fora dos limites nenhum homem foi considerado um outlier.</a:t>
          </a:r>
        </a:p>
        <a:p>
          <a:endParaRPr lang="pt-BR" sz="1100" baseline="0"/>
        </a:p>
        <a:p>
          <a:r>
            <a:rPr lang="pt-BR" sz="1100" baseline="0"/>
            <a:t>Para as mulheres </a:t>
          </a:r>
        </a:p>
        <a:p>
          <a:r>
            <a:rPr lang="pt-BR" sz="1100" baseline="0"/>
            <a:t>LS = 64,88 + 1,5*(64,88 - 56,5) = 77,45</a:t>
          </a:r>
        </a:p>
        <a:p>
          <a:r>
            <a:rPr lang="pt-BR" sz="1100" baseline="0"/>
            <a:t>LI = </a:t>
          </a:r>
          <a:r>
            <a:rPr lang="pt-BR" sz="1100" baseline="0">
              <a:solidFill>
                <a:schemeClr val="dk1"/>
              </a:solidFill>
              <a:effectLst/>
              <a:latin typeface="+mn-lt"/>
              <a:ea typeface="+mn-ea"/>
              <a:cs typeface="+mn-cs"/>
            </a:rPr>
            <a:t>56,5 - 1,5*(64,88 - 56,5 ) = 43,93</a:t>
          </a:r>
        </a:p>
        <a:p>
          <a:endParaRPr lang="pt-BR" sz="1100" baseline="0">
            <a:solidFill>
              <a:schemeClr val="dk1"/>
            </a:solidFill>
            <a:effectLst/>
            <a:latin typeface="+mn-lt"/>
            <a:ea typeface="+mn-ea"/>
            <a:cs typeface="+mn-cs"/>
          </a:endParaRPr>
        </a:p>
        <a:p>
          <a:r>
            <a:rPr lang="pt-BR" sz="1100" baseline="0">
              <a:solidFill>
                <a:schemeClr val="dk1"/>
              </a:solidFill>
              <a:effectLst/>
              <a:latin typeface="+mn-lt"/>
              <a:ea typeface="+mn-ea"/>
              <a:cs typeface="+mn-cs"/>
            </a:rPr>
            <a:t>Só há uma mulher com o peso acima dos padrões (outlier).</a:t>
          </a:r>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9525</xdr:colOff>
      <xdr:row>2</xdr:row>
      <xdr:rowOff>9525</xdr:rowOff>
    </xdr:from>
    <xdr:to>
      <xdr:col>17</xdr:col>
      <xdr:colOff>200025</xdr:colOff>
      <xdr:row>7</xdr:row>
      <xdr:rowOff>95250</xdr:rowOff>
    </xdr:to>
    <xdr:sp macro="" textlink="">
      <xdr:nvSpPr>
        <xdr:cNvPr id="2" name="CaixaDeTexto 1">
          <a:extLst>
            <a:ext uri="{FF2B5EF4-FFF2-40B4-BE49-F238E27FC236}">
              <a16:creationId xmlns:a16="http://schemas.microsoft.com/office/drawing/2014/main" id="{1A4EA5DA-7BFC-1DD6-F11F-4E66997DD0DF}"/>
            </a:ext>
          </a:extLst>
        </xdr:cNvPr>
        <xdr:cNvSpPr txBox="1"/>
      </xdr:nvSpPr>
      <xdr:spPr>
        <a:xfrm>
          <a:off x="6867525" y="409575"/>
          <a:ext cx="499110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Calcule</a:t>
          </a:r>
          <a:r>
            <a:rPr lang="pt-BR" sz="1100" baseline="0"/>
            <a:t> o IMC para toda a amostra e construa um histograma</a:t>
          </a:r>
          <a:endParaRPr lang="pt-BR" sz="1100"/>
        </a:p>
      </xdr:txBody>
    </xdr:sp>
    <xdr:clientData/>
  </xdr:twoCellAnchor>
  <xdr:twoCellAnchor editAs="oneCell">
    <xdr:from>
      <xdr:col>11</xdr:col>
      <xdr:colOff>514350</xdr:colOff>
      <xdr:row>7</xdr:row>
      <xdr:rowOff>171450</xdr:rowOff>
    </xdr:from>
    <xdr:to>
      <xdr:col>15</xdr:col>
      <xdr:colOff>628650</xdr:colOff>
      <xdr:row>13</xdr:row>
      <xdr:rowOff>180975</xdr:rowOff>
    </xdr:to>
    <xdr:pic>
      <xdr:nvPicPr>
        <xdr:cNvPr id="3" name="Imagem 2" descr="Veja como o IMC pode ser cobrado na sua prova de Matemática">
          <a:extLst>
            <a:ext uri="{FF2B5EF4-FFF2-40B4-BE49-F238E27FC236}">
              <a16:creationId xmlns:a16="http://schemas.microsoft.com/office/drawing/2014/main" id="{60F82011-208E-954D-3E5A-3BE141E9F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8150" y="1571625"/>
          <a:ext cx="285750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185737</xdr:colOff>
      <xdr:row>8</xdr:row>
      <xdr:rowOff>76200</xdr:rowOff>
    </xdr:from>
    <xdr:to>
      <xdr:col>10</xdr:col>
      <xdr:colOff>642937</xdr:colOff>
      <xdr:row>21</xdr:row>
      <xdr:rowOff>95250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B9B07D4A-C1B3-98BB-F6A6-5D24424D0D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57512" y="1743075"/>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11</xdr:col>
      <xdr:colOff>142875</xdr:colOff>
      <xdr:row>14</xdr:row>
      <xdr:rowOff>152400</xdr:rowOff>
    </xdr:from>
    <xdr:to>
      <xdr:col>17</xdr:col>
      <xdr:colOff>114300</xdr:colOff>
      <xdr:row>23</xdr:row>
      <xdr:rowOff>200025</xdr:rowOff>
    </xdr:to>
    <xdr:sp macro="" textlink="">
      <xdr:nvSpPr>
        <xdr:cNvPr id="6" name="CaixaDeTexto 5">
          <a:extLst>
            <a:ext uri="{FF2B5EF4-FFF2-40B4-BE49-F238E27FC236}">
              <a16:creationId xmlns:a16="http://schemas.microsoft.com/office/drawing/2014/main" id="{AE6A9E17-CCA3-6E54-4F92-5D1E9899F3ED}"/>
            </a:ext>
          </a:extLst>
        </xdr:cNvPr>
        <xdr:cNvSpPr txBox="1"/>
      </xdr:nvSpPr>
      <xdr:spPr>
        <a:xfrm>
          <a:off x="7715250" y="3076575"/>
          <a:ext cx="4086225"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O hisotgrama</a:t>
          </a:r>
          <a:r>
            <a:rPr lang="pt-BR" sz="1100" baseline="0"/>
            <a:t> mostra que a distribuição da variavel IMC é ligeiramente assimetrica a direita.</a:t>
          </a:r>
        </a:p>
        <a:p>
          <a:endParaRPr lang="pt-BR" sz="1100" baseline="0"/>
        </a:p>
        <a:p>
          <a:r>
            <a:rPr lang="pt-BR" sz="1100" baseline="0"/>
            <a:t>Isso implica que a media é mairo que a mediana uma vez a media e sensivel aos outliers.</a:t>
          </a:r>
          <a:endParaRPr lang="pt-B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452437</xdr:colOff>
      <xdr:row>8</xdr:row>
      <xdr:rowOff>152400</xdr:rowOff>
    </xdr:from>
    <xdr:to>
      <xdr:col>11</xdr:col>
      <xdr:colOff>223837</xdr:colOff>
      <xdr:row>21</xdr:row>
      <xdr:rowOff>171450</xdr:rowOff>
    </xdr:to>
    <xdr:graphicFrame macro="">
      <xdr:nvGraphicFramePr>
        <xdr:cNvPr id="2" name="Gráfico 1">
          <a:extLst>
            <a:ext uri="{FF2B5EF4-FFF2-40B4-BE49-F238E27FC236}">
              <a16:creationId xmlns:a16="http://schemas.microsoft.com/office/drawing/2014/main" id="{49AA9A24-96E9-A3C0-238B-475941EF8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666750</xdr:colOff>
      <xdr:row>8</xdr:row>
      <xdr:rowOff>200025</xdr:rowOff>
    </xdr:from>
    <xdr:to>
      <xdr:col>15</xdr:col>
      <xdr:colOff>238125</xdr:colOff>
      <xdr:row>20</xdr:row>
      <xdr:rowOff>180975</xdr:rowOff>
    </xdr:to>
    <xdr:sp macro="" textlink="">
      <xdr:nvSpPr>
        <xdr:cNvPr id="3" name="CaixaDeTexto 2">
          <a:extLst>
            <a:ext uri="{FF2B5EF4-FFF2-40B4-BE49-F238E27FC236}">
              <a16:creationId xmlns:a16="http://schemas.microsoft.com/office/drawing/2014/main" id="{6F8C8C2B-135A-4C0E-8E0F-2CBEAD737031}"/>
            </a:ext>
          </a:extLst>
        </xdr:cNvPr>
        <xdr:cNvSpPr txBox="1"/>
      </xdr:nvSpPr>
      <xdr:spPr>
        <a:xfrm>
          <a:off x="8791575" y="2266950"/>
          <a:ext cx="39052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Quando a variavel</a:t>
          </a:r>
          <a:r>
            <a:rPr lang="pt-BR" sz="1100" baseline="0"/>
            <a:t> ordinal é transformada em numero, o resultado pode ser utilzado como iuma variavel quantitativa (Aula 06).</a:t>
          </a:r>
        </a:p>
        <a:p>
          <a:r>
            <a:rPr lang="pt-BR" sz="1100" baseline="0"/>
            <a:t>Hoje, na Aula 8, fizemos o processo inverso. A variavel quantitativa foi categorizada. A variavel resultante desse processo "classificação" é ordinal.</a:t>
          </a:r>
          <a:endParaRPr lang="pt-B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AGO HILARIO DA COSTA SIMOES ALONSO" refreshedDate="45349.536133796297" createdVersion="6" refreshedVersion="6" minRefreshableVersion="3" recordCount="36" xr:uid="{CF33E07F-A0EA-444B-ACA1-7A9D5CDB3857}">
  <cacheSource type="worksheet">
    <worksheetSource ref="A1:AR37" sheet="BASE"/>
  </cacheSource>
  <cacheFields count="44">
    <cacheField name="Q1" numFmtId="0">
      <sharedItems/>
    </cacheField>
    <cacheField name="Q2" numFmtId="0">
      <sharedItems containsSemiMixedTypes="0" containsString="0" containsNumber="1" containsInteger="1" minValue="18" maxValue="69"/>
    </cacheField>
    <cacheField name="Q3" numFmtId="0">
      <sharedItems containsMixedTypes="1" containsNumber="1" containsInteger="1" minValue="153" maxValue="197"/>
    </cacheField>
    <cacheField name="Q4" numFmtId="0">
      <sharedItems containsMixedTypes="1" containsNumber="1" containsInteger="1" minValue="48" maxValue="124"/>
    </cacheField>
    <cacheField name="Q5" numFmtId="0">
      <sharedItems/>
    </cacheField>
    <cacheField name="Q6" numFmtId="0">
      <sharedItems/>
    </cacheField>
    <cacheField name="Q7" numFmtId="0">
      <sharedItems/>
    </cacheField>
    <cacheField name="Q8" numFmtId="0">
      <sharedItems containsBlank="1"/>
    </cacheField>
    <cacheField name="Q9" numFmtId="0">
      <sharedItems containsBlank="1"/>
    </cacheField>
    <cacheField name="Q10" numFmtId="0">
      <sharedItems containsBlank="1"/>
    </cacheField>
    <cacheField name="Q11" numFmtId="0">
      <sharedItems/>
    </cacheField>
    <cacheField name="Q12" numFmtId="0">
      <sharedItems containsBlank="1"/>
    </cacheField>
    <cacheField name="Q13" numFmtId="0">
      <sharedItems/>
    </cacheField>
    <cacheField name="Q14" numFmtId="0">
      <sharedItems containsString="0" containsBlank="1" containsNumber="1" containsInteger="1" minValue="1" maxValue="6"/>
    </cacheField>
    <cacheField name="Q15" numFmtId="0">
      <sharedItems containsString="0" containsBlank="1" containsNumber="1" containsInteger="1" minValue="1" maxValue="6"/>
    </cacheField>
    <cacheField name="Q16" numFmtId="0">
      <sharedItems containsString="0" containsBlank="1" containsNumber="1" containsInteger="1" minValue="1" maxValue="6"/>
    </cacheField>
    <cacheField name="Q17" numFmtId="0">
      <sharedItems containsString="0" containsBlank="1" containsNumber="1" containsInteger="1" minValue="1" maxValue="6"/>
    </cacheField>
    <cacheField name="Q18" numFmtId="0">
      <sharedItems containsString="0" containsBlank="1" containsNumber="1" containsInteger="1" minValue="1" maxValue="6"/>
    </cacheField>
    <cacheField name="Q19" numFmtId="0">
      <sharedItems containsString="0" containsBlank="1" containsNumber="1" containsInteger="1" minValue="1" maxValue="6"/>
    </cacheField>
    <cacheField name="Q20" numFmtId="0">
      <sharedItems/>
    </cacheField>
    <cacheField name="Q21" numFmtId="0">
      <sharedItems/>
    </cacheField>
    <cacheField name="Q22" numFmtId="0">
      <sharedItems/>
    </cacheField>
    <cacheField name="Q23" numFmtId="0">
      <sharedItems/>
    </cacheField>
    <cacheField name="Q24" numFmtId="0">
      <sharedItems/>
    </cacheField>
    <cacheField name="Q25" numFmtId="0">
      <sharedItems/>
    </cacheField>
    <cacheField name="Q26" numFmtId="0">
      <sharedItems/>
    </cacheField>
    <cacheField name="Q27" numFmtId="0">
      <sharedItems/>
    </cacheField>
    <cacheField name="Q28" numFmtId="0">
      <sharedItems/>
    </cacheField>
    <cacheField name="Q29" numFmtId="0">
      <sharedItems/>
    </cacheField>
    <cacheField name="Q30" numFmtId="0">
      <sharedItems/>
    </cacheField>
    <cacheField name="Q31" numFmtId="0">
      <sharedItems/>
    </cacheField>
    <cacheField name="Q32" numFmtId="0">
      <sharedItems/>
    </cacheField>
    <cacheField name="Q33" numFmtId="0">
      <sharedItems/>
    </cacheField>
    <cacheField name="Q34" numFmtId="0">
      <sharedItems/>
    </cacheField>
    <cacheField name="Q35" numFmtId="0">
      <sharedItems/>
    </cacheField>
    <cacheField name="Q36" numFmtId="0">
      <sharedItems/>
    </cacheField>
    <cacheField name="Q37" numFmtId="0">
      <sharedItems/>
    </cacheField>
    <cacheField name="Q38" numFmtId="0">
      <sharedItems/>
    </cacheField>
    <cacheField name="Q39" numFmtId="0">
      <sharedItems/>
    </cacheField>
    <cacheField name="Q40" numFmtId="0">
      <sharedItems/>
    </cacheField>
    <cacheField name="Q41" numFmtId="0">
      <sharedItems count="5">
        <s v="Uma boa parte do tempo"/>
        <s v="Alguma parte do tempo"/>
        <s v="Uma pequena parte do tempo"/>
        <s v="A maior parte do tempo"/>
        <s v="Nenhuma parte do tempo"/>
      </sharedItems>
    </cacheField>
    <cacheField name="Q42" numFmtId="0">
      <sharedItems/>
    </cacheField>
    <cacheField name="Q43" numFmtId="0">
      <sharedItems containsBlank="1"/>
    </cacheField>
    <cacheField name="Q44"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Feminino"/>
    <n v="31"/>
    <n v="170"/>
    <s v="64.5"/>
    <s v="Não"/>
    <s v="Uma pequena parte do tempo."/>
    <s v="Sim, com frequência baixa. De 1 a 2 vezes por semana."/>
    <s v="Caminhada, Natação"/>
    <s v="De 1 a 3 horas por semana."/>
    <s v="Tarde"/>
    <s v="Muito boa"/>
    <s v="Quase a mesma"/>
    <s v="Muito leve"/>
    <n v="6"/>
    <n v="5"/>
    <n v="2"/>
    <n v="1"/>
    <n v="3"/>
    <n v="4"/>
    <s v="Sim, dificulta muito"/>
    <s v="Sim, dificulta um pouco"/>
    <s v="Sim, dificulta um pouco"/>
    <s v="Sim, dificulta um pouco"/>
    <s v="Não, não dificulta de modo algum"/>
    <s v="Sim, dificulta muito"/>
    <s v="Não, não dificulta de modo algum"/>
    <s v="Não, não dificulta de modo algum"/>
    <s v="Não, não dificulta de modo algum"/>
    <s v="Não"/>
    <s v="Sim"/>
    <s v="Sim"/>
    <s v="Não"/>
    <s v="Uma pequena parte do tempo"/>
    <s v="Alguma parte do tempo"/>
    <s v="Uma pequena parte do tempo"/>
    <s v="Alguma parte do tempo"/>
    <s v="Uma pequena parte do tempo"/>
    <s v="A maior parte do tempo"/>
    <s v="Uma pequena parte do tempo"/>
    <s v="A maior parte do tempo"/>
    <x v="0"/>
    <s v="Sim, esporadicamente. Até 1 copo ou dose por semana."/>
    <s v="Muito importante."/>
    <s v="Uma pequena parte do tempo"/>
  </r>
  <r>
    <s v="Feminino"/>
    <n v="33"/>
    <n v="169"/>
    <n v="61"/>
    <s v="Não"/>
    <s v="Uma pequena parte do tempo."/>
    <s v="Sim, com frequência regular: 3 vezes por semana."/>
    <s v="Corrida (Cooper), Musculação"/>
    <s v="De 3 a 5 horas por semana."/>
    <s v="Noite"/>
    <s v="Muito boa"/>
    <s v="Muito melhor"/>
    <s v="Muito leve"/>
    <m/>
    <n v="3"/>
    <n v="1"/>
    <m/>
    <n v="2"/>
    <n v="4"/>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boa parte do tempo"/>
    <s v="Uma pequena parte do tempo"/>
    <s v="Nenhuma parte do tempo"/>
    <s v="Alguma parte do tempo"/>
    <s v="Alguma parte do tempo"/>
    <s v="Uma pequena parte do tempo"/>
    <s v="Uma pequena parte do tempo"/>
    <s v="Uma boa parte do tempo"/>
    <x v="1"/>
    <s v="Sim, esporadicamente. Até 1 copo ou dose por semana."/>
    <s v="Extremamente importante."/>
    <s v="Nenhuma parte do tempo"/>
  </r>
  <r>
    <s v="Masculino"/>
    <n v="28"/>
    <n v="184"/>
    <n v="85"/>
    <s v="Não"/>
    <s v="Alguma parte do tempo."/>
    <s v="Sim, com frequência alta. A partir de 4 vezes por semana."/>
    <s v="Artes Marciais, Corrida (Cooper), Natação, Surf"/>
    <s v="De 1 a 3 horas por semana."/>
    <s v="Manhã, Noite"/>
    <s v="Muito boa"/>
    <s v="Um pouco melhor"/>
    <s v="Moderada"/>
    <n v="4"/>
    <n v="3"/>
    <n v="6"/>
    <n v="2"/>
    <n v="1"/>
    <n v="5"/>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Sim"/>
    <s v="Não"/>
    <s v="Uma boa parte do tempo"/>
    <s v="Alguma parte do tempo"/>
    <s v="Nenhuma parte do tempo"/>
    <s v="Uma boa parte do tempo"/>
    <s v="Uma boa parte do tempo"/>
    <s v="Alguma parte do tempo"/>
    <s v="Alguma parte do tempo"/>
    <s v="Uma boa parte do tempo"/>
    <x v="1"/>
    <s v="Sim, esporadicamente. Até 1 copo ou dose por semana."/>
    <s v="Extremamente importante."/>
    <s v="Nenhuma parte do tempo"/>
  </r>
  <r>
    <s v="Feminino"/>
    <n v="35"/>
    <n v="168"/>
    <n v="56"/>
    <s v="Não"/>
    <s v="A maior parte do tempo"/>
    <s v="Sim, com frequência baixa. De 1 a 2 vezes por semana."/>
    <s v="Caminhada"/>
    <s v="De 1 a 3 horas por semana."/>
    <s v="Manhã"/>
    <s v="Ruim"/>
    <s v="Um pouco peor"/>
    <s v="Leve"/>
    <n v="5"/>
    <n v="2"/>
    <n v="1"/>
    <n v="4"/>
    <n v="3"/>
    <n v="6"/>
    <s v="Sim, dificulta um pouco"/>
    <s v="Não, não dificulta de modo algum"/>
    <s v="Não, não dificulta de modo algum"/>
    <s v="Não, não dificulta de modo algum"/>
    <s v="Não, não dificulta de modo algum"/>
    <s v="Não, não dificulta de modo algum"/>
    <s v="Não, não dificulta de modo algum"/>
    <s v="Sim, dificulta um pouco"/>
    <s v="Sim, dificulta um pouco"/>
    <s v="Não"/>
    <s v="Sim"/>
    <s v="Sim"/>
    <s v="Não"/>
    <s v="Alguma parte do tempo"/>
    <s v="Alguma parte do tempo"/>
    <s v="Alguma parte do tempo"/>
    <s v="Uma pequena parte do tempo"/>
    <s v="Uma pequena parte do tempo"/>
    <s v="Uma boa parte do tempo"/>
    <s v="Uma boa parte do tempo"/>
    <s v="Alguma parte do tempo"/>
    <x v="0"/>
    <s v="Sim, esporadicamente. Até 1 copo ou dose por semana."/>
    <s v="É importante."/>
    <s v="Alguma parte do tempo"/>
  </r>
  <r>
    <s v="Feminino"/>
    <n v="69"/>
    <n v="168"/>
    <n v="60"/>
    <s v="Não"/>
    <s v="Uma pequena parte do tempo."/>
    <s v="Sim, com frequência alta. A partir de 4 vezes por semana."/>
    <s v="Caminhada, Yoga"/>
    <s v="Mais do que 5 horas por semana"/>
    <s v="Tarde"/>
    <s v="Boa"/>
    <s v="Muito melhor"/>
    <s v="Muito leve"/>
    <n v="6"/>
    <n v="5"/>
    <n v="2"/>
    <n v="1"/>
    <n v="3"/>
    <n v="4"/>
    <s v="Sim, dificulta muito"/>
    <s v="Sim, dificulta um pouco"/>
    <s v="Sim, dificulta um pouco"/>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Alguma parte do tempo"/>
    <s v="Alguma parte do tempo"/>
    <s v="Uma boa parte do tempo"/>
    <s v="Uma boa parte do tempo"/>
    <s v="Uma pequena parte do tempo"/>
    <s v="Uma pequena parte do tempo"/>
    <s v="A maior parte do tempo"/>
    <x v="2"/>
    <s v="Sim, com frequência regular. De 6 a 15 copos ou doses por semana."/>
    <s v="Muito importante."/>
    <s v="Nenhuma parte do tempo"/>
  </r>
  <r>
    <s v="Feminino"/>
    <n v="29"/>
    <n v="167"/>
    <n v="62"/>
    <s v="Sim, esporadicamente. Até 4 cigarros por mês."/>
    <s v="Nenhuma parte do tempo."/>
    <s v="Não"/>
    <m/>
    <m/>
    <m/>
    <s v="Boa"/>
    <s v="Quase a mesma"/>
    <s v="Muito leve"/>
    <m/>
    <m/>
    <m/>
    <m/>
    <m/>
    <m/>
    <s v="Sim, dificulta muito"/>
    <s v="Sim, dificulta um pouco"/>
    <s v="Não, não dificulta de modo algum"/>
    <s v="Sim, dificulta um pouco"/>
    <s v="Sim, dificulta um pouco"/>
    <s v="Não, não dificulta de modo algum"/>
    <s v="Sim, dificulta um pouco"/>
    <s v="Sim, dificulta um pouco"/>
    <s v="Não, não dificulta de modo algum"/>
    <s v="Não"/>
    <s v="Sim"/>
    <s v="Não"/>
    <s v="Sim"/>
    <s v="Alguma parte do tempo"/>
    <s v="Uma boa parte do tempo"/>
    <s v="Uma pequena parte do tempo"/>
    <s v="Uma pequena parte do tempo"/>
    <s v="Alguma parte do tempo"/>
    <s v="Alguma parte do tempo"/>
    <s v="Uma boa parte do tempo"/>
    <s v="Alguma parte do tempo"/>
    <x v="1"/>
    <s v="Sim, esporadicamente. Até 1 copo ou dose por semana."/>
    <s v="Pouco importante."/>
    <s v="Uma pequena parte do tempo"/>
  </r>
  <r>
    <s v="Feminino"/>
    <n v="26"/>
    <n v="165"/>
    <n v="52"/>
    <s v="Não"/>
    <s v="Uma pequena parte do tempo."/>
    <s v="Sim, com frequência baixa. De 1 a 2 vezes por semana."/>
    <s v="Academia"/>
    <s v="De 1 a 3 horas por semana."/>
    <s v="Manhã"/>
    <s v="Boa"/>
    <s v="Um pouco melhor"/>
    <s v="Leve"/>
    <n v="6"/>
    <n v="4"/>
    <n v="3"/>
    <n v="2"/>
    <n v="1"/>
    <n v="5"/>
    <s v="Sim, dificulta um pouco"/>
    <s v="Sim, dificulta um pouco"/>
    <s v="Sim, dificulta um pouco"/>
    <s v="Sim, dificulta um pouco"/>
    <s v="Sim, dificulta um pouco"/>
    <s v="Sim, dificulta um pouco"/>
    <s v="Sim, dificulta um pouco"/>
    <s v="Sim, dificulta um pouco"/>
    <s v="Sim, dificulta um pouco"/>
    <s v="Não"/>
    <s v="Não"/>
    <s v="Sim"/>
    <s v="Sim"/>
    <s v="Alguma parte do tempo"/>
    <s v="Uma pequena parte do tempo"/>
    <s v="Nenhuma parte do tempo"/>
    <s v="Alguma parte do tempo"/>
    <s v="Alguma parte do tempo"/>
    <s v="Alguma parte do tempo"/>
    <s v="Uma pequena parte do tempo"/>
    <s v="Alguma parte do tempo"/>
    <x v="2"/>
    <s v="Sim, esporadicamente. Até 1 copo ou dose por semana."/>
    <m/>
    <s v="Alguma parte do tempo"/>
  </r>
  <r>
    <s v="Feminino"/>
    <n v="31"/>
    <n v="173"/>
    <n v="75"/>
    <s v="Não"/>
    <s v="Nenhuma parte do tempo."/>
    <s v="Sim, com frequência baixa. De 1 a 2 vezes por semana."/>
    <s v="Boxe"/>
    <s v="De 1 a 3 horas por semana."/>
    <s v="Noite"/>
    <s v="Muito boa"/>
    <s v="Quase a mesma"/>
    <s v="Nenhuma"/>
    <m/>
    <n v="6"/>
    <n v="3"/>
    <n v="5"/>
    <n v="2"/>
    <n v="1"/>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Sim"/>
    <s v="Uma pequena parte do tempo"/>
    <s v="Alguma parte do tempo"/>
    <s v="Alguma parte do tempo"/>
    <s v="Uma boa parte do tempo"/>
    <s v="Nenhuma parte do tempo"/>
    <s v="Uma pequena parte do tempo"/>
    <s v="Uma boa parte do tempo"/>
    <s v="A maior parte do tempo"/>
    <x v="0"/>
    <s v="Sim, esporadicamente. Até 1 copo ou dose por semana."/>
    <s v="Extremamente importante."/>
    <s v="Nenhuma parte do tempo"/>
  </r>
  <r>
    <s v="Masculino"/>
    <n v="25"/>
    <n v="183"/>
    <n v="106"/>
    <s v="Não"/>
    <s v="Uma pequena parte do tempo."/>
    <s v="Sim, com frequência alta. A partir de 4 vezes por semana."/>
    <s v="Academia"/>
    <s v="Até 1 hora por semana"/>
    <s v="Manhã"/>
    <s v="Boa"/>
    <s v="Um pouco melhor"/>
    <s v="Moderada"/>
    <n v="1"/>
    <n v="3"/>
    <n v="4"/>
    <n v="5"/>
    <n v="6"/>
    <n v="2"/>
    <s v="Não, não dificulta de modo algum"/>
    <s v="Sim, dificulta um pouco"/>
    <s v="Sim, dificulta muito"/>
    <s v="Sim, dificulta um pouco"/>
    <s v="Sim, dificulta um pouco"/>
    <s v="Sim, dificulta um pouco"/>
    <s v="Sim, dificulta um pouco"/>
    <s v="Sim, dificulta um pouco"/>
    <s v="Não, não dificulta de modo algum"/>
    <s v="Não"/>
    <s v="Não"/>
    <s v="Não"/>
    <s v="Sim"/>
    <s v="Uma pequena parte do tempo"/>
    <s v="Alguma parte do tempo"/>
    <s v="Uma pequena parte do tempo"/>
    <s v="Uma pequena parte do tempo"/>
    <s v="Uma pequena parte do tempo"/>
    <s v="Alguma parte do tempo"/>
    <s v="Uma boa parte do tempo"/>
    <s v="Alguma parte do tempo"/>
    <x v="3"/>
    <s v="Sim, esporadicamente. Até 1 copo ou dose por semana."/>
    <s v="Muito importante."/>
    <s v="Uma pequena parte do tempo"/>
  </r>
  <r>
    <s v="Feminino"/>
    <n v="26"/>
    <n v="164"/>
    <n v="60"/>
    <s v="Não"/>
    <s v="Alguma parte do tempo."/>
    <s v="Sim, com frequência baixa. De 1 a 2 vezes por semana."/>
    <s v="Academia"/>
    <s v="De 1 a 3 horas por semana."/>
    <s v="Manhã, Noite"/>
    <s v="Muito boa"/>
    <m/>
    <s v="Leve"/>
    <n v="6"/>
    <n v="4"/>
    <n v="1"/>
    <n v="3"/>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Nenhuma parte do tempo"/>
    <s v="Uma pequena parte do tempo"/>
    <s v="A maior parte do tempo"/>
    <x v="2"/>
    <s v="Sim, esporadicamente. Até 1 copo ou dose por semana."/>
    <s v="É importante."/>
    <s v="Nenhuma parte do tempo"/>
  </r>
  <r>
    <s v="Masculino"/>
    <n v="33"/>
    <n v="177"/>
    <n v="80"/>
    <s v="Não"/>
    <s v="Uma pequena parte do tempo."/>
    <s v="Sim, com frequência baixa. De 1 a 2 vezes por semana."/>
    <s v="Corrida (Cooper)"/>
    <s v="Até 1 hora por semana"/>
    <s v="Noite"/>
    <s v="Boa"/>
    <s v="Quase a mesma"/>
    <s v="Leve"/>
    <n v="4"/>
    <n v="3"/>
    <n v="6"/>
    <n v="1"/>
    <n v="2"/>
    <n v="5"/>
    <s v="Sim, dificulta um pouco"/>
    <s v="Sim, dificulta um pouco"/>
    <s v="Sim, dificulta um pouco"/>
    <s v="Sim, dificulta um pouco"/>
    <s v="Sim, dificulta um pouco"/>
    <s v="Sim, dificulta um pouco"/>
    <s v="Sim, dificulta um pouco"/>
    <s v="Sim, dificulta um pouco"/>
    <s v="Sim, dificulta um pouco"/>
    <s v="Sim"/>
    <s v="Não"/>
    <s v="Sim"/>
    <s v="Não"/>
    <s v="Uma boa parte do tempo"/>
    <s v="Uma boa parte do tempo"/>
    <s v="Uma boa parte do tempo"/>
    <s v="Uma boa parte do tempo"/>
    <s v="Uma boa parte do tempo"/>
    <s v="Uma boa parte do tempo"/>
    <s v="Uma boa parte do tempo"/>
    <s v="Uma boa parte do tempo"/>
    <x v="0"/>
    <s v="Sim, com frequência baixa. De 2 a 5 copos ou doses por semana."/>
    <s v="Muito importante."/>
    <s v="Alguma parte do tempo"/>
  </r>
  <r>
    <s v="Feminino"/>
    <n v="18"/>
    <n v="160"/>
    <n v="68"/>
    <s v="Não"/>
    <s v="Alguma parte do tempo."/>
    <s v="Sim, com frequência regular: 3 vezes por semana."/>
    <s v="Caminhada"/>
    <s v="De 3 a 5 horas por semana."/>
    <s v="Noite"/>
    <s v="Boa"/>
    <s v="Quase a mesma"/>
    <s v="Moderada"/>
    <n v="6"/>
    <n v="5"/>
    <n v="1"/>
    <n v="3"/>
    <n v="2"/>
    <n v="4"/>
    <s v="Sim, dificulta um pouco"/>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Não"/>
    <s v="Não"/>
    <s v="Alguma parte do tempo"/>
    <s v="Alguma parte do tempo"/>
    <s v="Nenhuma parte do tempo"/>
    <s v="Alguma parte do tempo"/>
    <s v="Uma pequena parte do tempo"/>
    <s v="Uma pequena parte do tempo"/>
    <s v="Nenhuma parte do tempo"/>
    <s v="Uma boa parte do tempo"/>
    <x v="2"/>
    <s v="Não"/>
    <s v="É importante."/>
    <s v="Uma pequena parte do tempo"/>
  </r>
  <r>
    <s v="Feminino"/>
    <n v="31"/>
    <s v="1.6"/>
    <n v="48"/>
    <s v="Não"/>
    <s v="A maior parte do tempo"/>
    <s v="Sim, com frequência baixa. De 1 a 2 vezes por semana."/>
    <s v="Caminhada, Pilates"/>
    <s v="De 1 a 3 horas por semana."/>
    <s v="Manhã"/>
    <s v="Muito boa"/>
    <s v="Quase a mesma"/>
    <s v="Leve"/>
    <n v="6"/>
    <n v="5"/>
    <n v="2"/>
    <n v="3"/>
    <n v="1"/>
    <n v="4"/>
    <s v="Sim, dificulta um pouco"/>
    <s v="Não, não dificulta de modo algum"/>
    <s v="Sim, dificulta um pouco"/>
    <s v="Sim, dificulta um pouco"/>
    <s v="Não, não dificulta de modo algum"/>
    <s v="Não, não dificulta de modo algum"/>
    <s v="Não, não dificulta de modo algum"/>
    <s v="Não, não dificulta de modo algum"/>
    <s v="Não, não dificulta de modo algum"/>
    <s v="Não"/>
    <s v="Sim"/>
    <s v="Não"/>
    <s v="Não"/>
    <s v="Alguma parte do tempo"/>
    <s v="Uma pequena parte do tempo"/>
    <s v="Uma pequena parte do tempo"/>
    <s v="Alguma parte do tempo"/>
    <s v="Alguma parte do tempo"/>
    <s v="Uma pequena parte do tempo"/>
    <s v="Nenhuma parte do tempo"/>
    <s v="Alguma parte do tempo"/>
    <x v="1"/>
    <s v="Sim, esporadicamente. Até 1 copo ou dose por semana."/>
    <s v="Muito importante."/>
    <s v="Uma pequena parte do tempo"/>
  </r>
  <r>
    <s v="Feminino"/>
    <n v="26"/>
    <n v="170"/>
    <n v="62"/>
    <s v="Sim, com frequência alta. Mais do que 90 cigarros por mês."/>
    <s v="A maior parte do tempo"/>
    <s v="Sim, com frequência alta. A partir de 4 vezes por semana."/>
    <s v="Ciclismo"/>
    <s v="De 3 a 5 horas por semana."/>
    <s v="Manhã, Noite"/>
    <s v="Boa"/>
    <s v="Quase a mesma"/>
    <s v="Grave"/>
    <n v="2"/>
    <n v="6"/>
    <n v="4"/>
    <n v="1"/>
    <n v="3"/>
    <n v="5"/>
    <s v="Sim, dificulta um pouco"/>
    <s v="Não, não dificulta de modo algum"/>
    <s v="Não, não dificulta de modo algum"/>
    <s v="Sim, dificulta um pouco"/>
    <s v="Não, não dificulta de modo algum"/>
    <s v="Não, não dificulta de modo algum"/>
    <s v="Não, não dificulta de modo algum"/>
    <s v="Não, não dificulta de modo algum"/>
    <s v="Não, não dificulta de modo algum"/>
    <s v="Não"/>
    <s v="Sim"/>
    <s v="Não"/>
    <s v="Não"/>
    <s v="Uma pequena parte do tempo"/>
    <s v="Uma pequena parte do tempo"/>
    <s v="Uma pequena parte do tempo"/>
    <s v="Uma pequena parte do tempo"/>
    <s v="Uma pequena parte do tempo"/>
    <s v="Uma pequena parte do tempo"/>
    <s v="Alguma parte do tempo"/>
    <s v="Alguma parte do tempo"/>
    <x v="0"/>
    <s v="Sim, com frequência regular. De 6 a 15 copos ou doses por semana."/>
    <s v="É importante."/>
    <s v="Uma pequena parte do tempo"/>
  </r>
  <r>
    <s v="Masculino"/>
    <n v="26"/>
    <n v="182"/>
    <n v="88"/>
    <s v="Não"/>
    <s v="Alguma parte do tempo."/>
    <s v="Sim, com frequência alta. A partir de 4 vezes por semana."/>
    <s v="Crossfit"/>
    <s v="Mais do que 5 horas por semana"/>
    <s v="Manhã"/>
    <s v="Excelente"/>
    <s v="Um pouco melhor"/>
    <s v="Leve"/>
    <n v="3"/>
    <n v="4"/>
    <n v="5"/>
    <n v="2"/>
    <n v="6"/>
    <n v="1"/>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Nenhuma parte do tempo"/>
    <s v="Alguma parte do tempo"/>
    <s v="Uma boa parte do tempo"/>
    <s v="Uma pequena parte do tempo"/>
    <s v="Alguma parte do tempo"/>
    <s v="Uma boa parte do tempo"/>
    <x v="1"/>
    <s v="Sim, com frequência baixa. De 2 a 5 copos ou doses por semana."/>
    <s v="Extremamente importante."/>
    <s v="Nenhuma parte do tempo"/>
  </r>
  <r>
    <s v="Feminino"/>
    <n v="24"/>
    <s v="1.78"/>
    <n v="124"/>
    <s v="Sim, com frequência regular. De 21 a 90 cigarros por mês."/>
    <s v="Alguma parte do tempo."/>
    <s v="Não"/>
    <m/>
    <s v="Até 1 hora por semana"/>
    <s v="Manhã"/>
    <s v="Ruim"/>
    <s v="Muito pior"/>
    <s v="Nenhuma"/>
    <n v="1"/>
    <n v="2"/>
    <n v="3"/>
    <n v="4"/>
    <n v="5"/>
    <n v="6"/>
    <s v="Sim, dificulta muito"/>
    <s v="Sim, dificulta muito"/>
    <s v="Sim, dificulta um pouco"/>
    <s v="Sim, dificulta um pouco"/>
    <s v="Sim, dificulta um pouco"/>
    <s v="Sim, dificulta um pouco"/>
    <s v="Sim, dificulta um pouco"/>
    <s v="Sim, dificulta muito"/>
    <s v="Sim, dificulta muito"/>
    <s v="Sim"/>
    <s v="Sim"/>
    <s v="Sim"/>
    <s v="Não"/>
    <s v="Uma boa parte do tempo"/>
    <s v="A maior parte do tempo"/>
    <s v="Alguma parte do tempo"/>
    <s v="Uma boa parte do tempo"/>
    <s v="A maior parte do tempo"/>
    <s v="Uma boa parte do tempo"/>
    <s v="A maior parte do tempo"/>
    <s v="A maior parte do tempo"/>
    <x v="3"/>
    <s v="Sim, esporadicamente. Até 1 copo ou dose por semana."/>
    <s v="Muito importante."/>
    <s v="Uma pequena parte do tempo"/>
  </r>
  <r>
    <s v="Masculino"/>
    <n v="31"/>
    <n v="170"/>
    <n v="75"/>
    <s v="Não"/>
    <s v="Alguma parte do tempo."/>
    <s v="Sim, com frequência regular: 3 vezes por semana."/>
    <s v="Academia"/>
    <s v="De 3 a 5 horas por semana."/>
    <s v="Manhã"/>
    <s v="Boa"/>
    <s v="Um pouco pior"/>
    <s v="Nenhuma"/>
    <n v="5"/>
    <n v="2"/>
    <n v="3"/>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Uma pequena parte do tempo"/>
    <s v="Nenhuma parte do tempo"/>
    <s v="Uma pequena parte do tempo"/>
    <s v="Uma boa parte do tempo"/>
    <s v="Alguma parte do tempo"/>
    <s v="Alguma parte do tempo"/>
    <x v="0"/>
    <s v="Sim, esporadicamente. Até 1 copo ou dose por semana."/>
    <s v="Extremamente importante."/>
    <s v="Uma pequena parte do tempo"/>
  </r>
  <r>
    <s v="Feminino"/>
    <n v="43"/>
    <s v="1.62"/>
    <n v="56"/>
    <s v="Não"/>
    <s v="Uma pequena parte do tempo."/>
    <s v="Sim, com frequência regular: 3 vezes por semana."/>
    <s v="Academia"/>
    <s v="De 1 a 3 horas por semana."/>
    <s v="Manhã"/>
    <s v="Muito boa"/>
    <s v="Quase a mesma"/>
    <s v="Nenhuma"/>
    <n v="6"/>
    <n v="1"/>
    <n v="3"/>
    <n v="4"/>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Alguma parte do tempo"/>
    <s v="Uma pequena parte do tempo"/>
    <s v="Uma boa parte do tempo"/>
    <x v="2"/>
    <s v="Sim, esporadicamente. Até 1 copo ou dose por semana."/>
    <s v="Muito importante."/>
    <s v="Nenhuma parte do tempo"/>
  </r>
  <r>
    <s v="Masculino"/>
    <n v="26"/>
    <n v="185"/>
    <n v="81"/>
    <s v="Não"/>
    <s v="Uma pequena parte do tempo."/>
    <s v="Sim, com frequência baixa. De 1 a 2 vezes por semana."/>
    <s v="Academia"/>
    <s v="De 1 a 3 horas por semana."/>
    <s v="Noite"/>
    <s v="Boa"/>
    <s v="Um pouco pior"/>
    <s v="Moderada"/>
    <n v="6"/>
    <n v="4"/>
    <n v="3"/>
    <n v="2"/>
    <n v="1"/>
    <n v="5"/>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pequena parte do tempo"/>
    <s v="Alguma parte do tempo"/>
    <s v="Nenhuma parte do tempo"/>
    <s v="Alguma parte do tempo"/>
    <s v="Uma pequena parte do tempo"/>
    <s v="Nenhuma parte do tempo"/>
    <s v="Alguma parte do tempo"/>
    <s v="Alguma parte do tempo"/>
    <x v="1"/>
    <s v="Sim, com frequência alta. Mais do que 15 copos ou doses por semana."/>
    <s v="Extremamente importante."/>
    <s v="Uma pequena parte do tempo"/>
  </r>
  <r>
    <s v="Masculino"/>
    <n v="29"/>
    <n v="178"/>
    <n v="88"/>
    <s v="Não"/>
    <s v="Nenhuma parte do tempo."/>
    <s v="Sim, com frequência baixa. De 1 a 2 vezes por semana."/>
    <s v="Caminhada"/>
    <s v="De 1 a 3 horas por semana."/>
    <s v="Noite"/>
    <s v="Boa"/>
    <s v="Um pouco pior"/>
    <s v="Moderada"/>
    <n v="5"/>
    <n v="3"/>
    <n v="2"/>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Sim"/>
    <s v="Sim"/>
    <s v="Não"/>
    <s v="Não"/>
    <s v="Uma pequena parte do tempo"/>
    <s v="Alguma parte do tempo"/>
    <s v="Uma pequena parte do tempo"/>
    <s v="Alguma parte do tempo"/>
    <s v="Uma pequena parte do tempo"/>
    <s v="Uma boa parte do tempo"/>
    <s v="Alguma parte do tempo"/>
    <s v="Uma boa parte do tempo"/>
    <x v="1"/>
    <s v="Sim, esporadicamente. Até 1 copo ou dose por semana."/>
    <s v="É importante."/>
    <s v="Uma pequena parte do tempo"/>
  </r>
  <r>
    <s v="Feminino"/>
    <n v="27"/>
    <s v="1.62"/>
    <n v="55"/>
    <s v="Não"/>
    <s v="Nenhuma parte do tempo."/>
    <s v="Sim, com frequência baixa. De 1 a 2 vezes por semana."/>
    <s v="Academia, Musculação"/>
    <s v="De 1 a 3 horas por semana."/>
    <s v="Manhã"/>
    <s v="Muito boa"/>
    <s v="Um pouco melhor"/>
    <s v="Muito leve"/>
    <n v="6"/>
    <n v="2"/>
    <n v="3"/>
    <n v="4"/>
    <n v="1"/>
    <n v="5"/>
    <s v="Sim, dificulta um pouco"/>
    <s v="Não, não dificulta de modo algum"/>
    <s v="Não, não dificulta de modo algum"/>
    <s v="Sim, dificulta um pouco"/>
    <s v="Não, não dificulta de modo algum"/>
    <s v="Não, não dificulta de modo algum"/>
    <s v="Não, não dificulta de modo algum"/>
    <s v="Sim, dificulta um pouco"/>
    <s v="Não, não dificulta de modo algum"/>
    <s v="Não"/>
    <s v="Não"/>
    <s v="Não"/>
    <s v="Não"/>
    <s v="Uma pequena parte do tempo"/>
    <s v="Alguma parte do tempo"/>
    <s v="Nenhuma parte do tempo"/>
    <s v="Alguma parte do tempo"/>
    <s v="Uma pequena parte do tempo"/>
    <s v="Uma pequena parte do tempo"/>
    <s v="Nenhuma parte do tempo"/>
    <s v="Alguma parte do tempo"/>
    <x v="2"/>
    <s v="Sim, com frequência baixa. De 2 a 5 copos ou doses por semana."/>
    <s v="Muito importante."/>
    <s v="Nenhuma parte do tempo"/>
  </r>
  <r>
    <s v="Feminino"/>
    <n v="31"/>
    <n v="164"/>
    <n v="58"/>
    <s v="Não"/>
    <s v="Alguma parte do tempo."/>
    <s v="Sim, com frequência baixa. De 1 a 2 vezes por semana."/>
    <s v="Caminhada, Pilates"/>
    <s v="De 1 a 3 horas por semana."/>
    <s v="Noite"/>
    <s v="Excelente"/>
    <s v="Um pouco melhor"/>
    <s v="Leve"/>
    <n v="5"/>
    <n v="1"/>
    <n v="2"/>
    <n v="4"/>
    <n v="3"/>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Não"/>
    <s v="Alguma parte do tempo"/>
    <s v="Uma pequena parte do tempo"/>
    <s v="Nenhuma parte do tempo"/>
    <s v="Uma boa parte do tempo"/>
    <s v="Alguma parte do tempo"/>
    <s v="Uma pequena parte do tempo"/>
    <s v="Uma pequena parte do tempo"/>
    <s v="Uma boa parte do tempo"/>
    <x v="0"/>
    <s v="Sim, esporadicamente. Até 1 copo ou dose por semana."/>
    <s v="Muito importante."/>
    <s v="Nenhuma parte do tempo"/>
  </r>
  <r>
    <s v="Masculino"/>
    <n v="29"/>
    <n v="165"/>
    <n v="65"/>
    <s v="Não"/>
    <s v="Uma pequena parte do tempo."/>
    <s v="Sim, com frequência alta. A partir de 4 vezes por semana."/>
    <s v="Academia, Corrida (Cooper), Musculação, Sexo"/>
    <s v="Mais do que 5 horas por semana"/>
    <s v="Noite"/>
    <s v="Muito boa"/>
    <s v="Um pouco pior"/>
    <s v="Moderada"/>
    <n v="5"/>
    <n v="3"/>
    <n v="2"/>
    <n v="4"/>
    <n v="1"/>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Alguma parte do tempo"/>
    <s v="Uma boa parte do tempo"/>
    <s v="Alguma parte do tempo"/>
    <s v="Alguma parte do tempo"/>
    <s v="Uma boa parte do tempo"/>
    <s v="Alguma parte do tempo"/>
    <s v="Uma boa parte do tempo"/>
    <s v="Alguma parte do tempo"/>
    <x v="0"/>
    <s v="Sim, com frequência regular. De 6 a 15 copos ou doses por semana."/>
    <s v="Extremamente importante."/>
    <s v="Uma pequena parte do tempo"/>
  </r>
  <r>
    <s v="Masculino"/>
    <n v="35"/>
    <n v="197"/>
    <n v="100"/>
    <s v="Não"/>
    <s v="Nenhuma parte do tempo."/>
    <s v="Sim, com frequência alta. A partir de 4 vezes por semana."/>
    <s v="Academia, Ciclismo, Corrida (Cooper), Musculação"/>
    <s v="Mais do que 5 horas por semana"/>
    <s v="Manhã, Noite"/>
    <s v="Muito boa"/>
    <s v="Muito melhor"/>
    <s v="Muito leve"/>
    <n v="1"/>
    <n v="4"/>
    <n v="3"/>
    <n v="6"/>
    <n v="5"/>
    <n v="2"/>
    <s v="Sim, dificulta um pouco"/>
    <s v="Não, não dificulta de modo algum"/>
    <s v="Não, não dificulta de modo algum"/>
    <s v="Não, não dificulta de modo algum"/>
    <s v="Não, não dificulta de modo algum"/>
    <s v="Sim, dificulta um pouco"/>
    <s v="Não, não dificulta de modo algum"/>
    <s v="Sim, dificulta um pouco"/>
    <s v="Não, não dificulta de modo algum"/>
    <s v="Sim"/>
    <s v="Sim"/>
    <s v="Sim"/>
    <s v="Sim"/>
    <s v="Uma boa parte do tempo"/>
    <s v="Uma pequena parte do tempo"/>
    <s v="Alguma parte do tempo"/>
    <s v="Alguma parte do tempo"/>
    <s v="Alguma parte do tempo"/>
    <s v="Uma pequena parte do tempo"/>
    <s v="Alguma parte do tempo"/>
    <s v="Uma pequena parte do tempo"/>
    <x v="1"/>
    <s v="Sim, com frequência regular. De 6 a 15 copos ou doses por semana."/>
    <s v="Extremamente importante."/>
    <s v="Uma pequena parte do tempo"/>
  </r>
  <r>
    <s v="Masculino"/>
    <n v="32"/>
    <n v="175"/>
    <n v="82"/>
    <s v="Sim, com frequência baixa. De 5 a 20 cigarros por mês."/>
    <s v="Alguma parte do tempo."/>
    <s v="Sim, com frequência baixa. De 1 a 2 vezes por semana."/>
    <s v="Academia, Caminhada, Corrida (Cooper)"/>
    <s v="Até 1 hora por semana"/>
    <s v="Noite"/>
    <s v="Ruim"/>
    <s v="Um pouco melhor"/>
    <s v="Moderada"/>
    <n v="6"/>
    <n v="2"/>
    <n v="3"/>
    <n v="5"/>
    <n v="1"/>
    <n v="4"/>
    <s v="Sim, dificulta um pouco"/>
    <s v="Não, não dificulta de modo algum"/>
    <s v="Sim, dificulta um pouco"/>
    <s v="Sim, dificulta um pouco"/>
    <s v="Não, não dificulta de modo algum"/>
    <s v="Sim, dificulta muito"/>
    <s v="Sim, dificulta um pouco"/>
    <s v="Sim, dificulta um pouco"/>
    <s v="Não, não dificulta de modo algum"/>
    <s v="Sim"/>
    <s v="Sim"/>
    <s v="Não"/>
    <s v="Sim"/>
    <s v="Uma pequena parte do tempo"/>
    <s v="Alguma parte do tempo"/>
    <s v="Uma pequena parte do tempo"/>
    <s v="Uma pequena parte do tempo"/>
    <s v="Uma pequena parte do tempo"/>
    <s v="Uma boa parte do tempo"/>
    <s v="Uma boa parte do tempo"/>
    <s v="Alguma parte do tempo"/>
    <x v="0"/>
    <s v="Sim, com frequência baixa. De 2 a 5 copos ou doses por semana."/>
    <s v="É importante."/>
    <s v="Alguma parte do tempo"/>
  </r>
  <r>
    <s v="Feminino"/>
    <n v="38"/>
    <n v="153"/>
    <n v="65"/>
    <s v="Não"/>
    <s v="Alguma parte do tempo."/>
    <s v="Sim, com frequência baixa. De 1 a 2 vezes por semana."/>
    <s v="Yoga"/>
    <s v="Até 1 hora por semana"/>
    <s v="Manhã"/>
    <s v="Boa"/>
    <s v="Quase a mesma"/>
    <s v="Moderada"/>
    <n v="6"/>
    <n v="4"/>
    <n v="5"/>
    <n v="1"/>
    <n v="2"/>
    <n v="3"/>
    <s v="Sim, dificulta um pouco"/>
    <s v="Sim, dificulta um pouco"/>
    <s v="Não, não dificulta de modo algum"/>
    <s v="Não, não dificulta de modo algum"/>
    <s v="Não, não dificulta de modo algum"/>
    <s v="Sim, dificulta um pouco"/>
    <s v="Não, não dificulta de modo algum"/>
    <s v="Não, não dificulta de modo algum"/>
    <s v="Não, não dificulta de modo algum"/>
    <s v="Não"/>
    <s v="Não"/>
    <s v="Não"/>
    <s v="Não"/>
    <s v="Uma boa parte do tempo"/>
    <s v="Uma pequena parte do tempo"/>
    <s v="Nenhuma parte do tempo"/>
    <s v="Uma boa parte do tempo"/>
    <s v="Uma boa parte do tempo"/>
    <s v="Nenhuma parte do tempo"/>
    <s v="Uma pequena parte do tempo"/>
    <s v="Alguma parte do tempo"/>
    <x v="2"/>
    <s v="Sim, com frequência baixa. De 2 a 5 copos ou doses por semana."/>
    <s v="Pouco importante."/>
    <s v="Nenhuma parte do tempo"/>
  </r>
  <r>
    <s v="Masculino"/>
    <n v="29"/>
    <n v="178"/>
    <n v="83"/>
    <s v="Sim, esporadicamente. Até 4 cigarros por mês."/>
    <s v="Uma pequena parte do tempo."/>
    <s v="Sim, com frequência regular: 3 vezes por semana."/>
    <s v="Academia, Corrida (Cooper), Musculação"/>
    <s v="De 1 a 3 horas por semana."/>
    <s v="Noite"/>
    <s v="Boa"/>
    <s v="Quase a mesma"/>
    <s v="Leve"/>
    <n v="3"/>
    <n v="2"/>
    <n v="1"/>
    <n v="4"/>
    <n v="5"/>
    <n v="6"/>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Não"/>
    <s v="Sim"/>
    <s v="Não"/>
    <s v="Uma boa parte do tempo"/>
    <s v="Uma boa parte do tempo"/>
    <s v="Uma pequena parte do tempo"/>
    <s v="Alguma parte do tempo"/>
    <s v="Alguma parte do tempo"/>
    <s v="Uma pequena parte do tempo"/>
    <s v="Alguma parte do tempo"/>
    <s v="Uma boa parte do tempo"/>
    <x v="2"/>
    <s v="Sim, com frequência regular. De 6 a 15 copos ou doses por semana."/>
    <s v="É importante."/>
    <s v="Nenhuma parte do tempo"/>
  </r>
  <r>
    <s v="Masculino"/>
    <n v="30"/>
    <n v="183"/>
    <n v="88"/>
    <s v="Não"/>
    <s v="A maior parte do tempo"/>
    <s v="Sim, com frequência baixa. De 1 a 2 vezes por semana."/>
    <s v="Corrida (Cooper)"/>
    <s v="Até 1 hora por semana"/>
    <s v="Manhã"/>
    <s v="Boa"/>
    <s v="Quase a mesma"/>
    <s v="Leve"/>
    <n v="1"/>
    <n v="3"/>
    <n v="4"/>
    <n v="2"/>
    <n v="6"/>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Alguma parte do tempo"/>
    <s v="Uma pequena parte do tempo"/>
    <s v="Uma pequena parte do tempo"/>
    <s v="Uma boa parte do tempo"/>
    <s v="Uma boa parte do tempo"/>
    <s v="Alguma parte do tempo"/>
    <x v="3"/>
    <s v="Sim, com frequência baixa. De 2 a 5 copos ou doses por semana."/>
    <s v="Muito importante."/>
    <s v="Nenhuma parte do tempo"/>
  </r>
  <r>
    <s v="Feminino"/>
    <n v="23"/>
    <n v="153"/>
    <n v="62"/>
    <s v="Não"/>
    <s v="Todo o tempo."/>
    <s v="Não"/>
    <m/>
    <m/>
    <m/>
    <s v="Boa"/>
    <s v="Muito melhor"/>
    <s v="Moderada"/>
    <n v="1"/>
    <n v="2"/>
    <n v="3"/>
    <n v="4"/>
    <n v="5"/>
    <n v="6"/>
    <s v="Sim, dificulta um pouco"/>
    <s v="Sim, dificulta um pouco"/>
    <s v="Sim, dificulta um pouco"/>
    <s v="Sim, dificulta um pouco"/>
    <s v="Sim, dificulta um pouco"/>
    <s v="Não, não dificulta de modo algum"/>
    <s v="Sim, dificulta um pouco"/>
    <s v="Sim, dificulta um pouco"/>
    <s v="Sim, dificulta um pouco"/>
    <s v="Não"/>
    <s v="Não"/>
    <s v="Não"/>
    <s v="Não"/>
    <s v="Uma pequena parte do tempo"/>
    <s v="A maior parte do tempo"/>
    <s v="Alguma parte do tempo"/>
    <s v="Uma pequena parte do tempo"/>
    <s v="Alguma parte do tempo"/>
    <s v="Alguma parte do tempo"/>
    <s v="Uma pequena parte do tempo"/>
    <s v="A maior parte do tempo"/>
    <x v="0"/>
    <s v="Não"/>
    <s v="Extremamente importante."/>
    <s v="Uma pequena parte do tempo"/>
  </r>
  <r>
    <s v="Masculino"/>
    <n v="33"/>
    <n v="176"/>
    <n v="85"/>
    <s v="Não"/>
    <s v="Nenhuma parte do tempo."/>
    <s v="Sim, com frequência baixa. De 1 a 2 vezes por semana."/>
    <s v="Ciclismo"/>
    <s v="De 1 a 3 horas por semana."/>
    <m/>
    <s v="Muito boa"/>
    <s v="Quase a mesma"/>
    <s v="Leve"/>
    <n v="1"/>
    <n v="6"/>
    <n v="2"/>
    <n v="5"/>
    <n v="4"/>
    <n v="3"/>
    <s v="Sim, dificulta muito"/>
    <s v="Não, não dificulta de modo algum"/>
    <s v="Não, não dificulta de modo algum"/>
    <s v="Sim, dificulta muito"/>
    <s v="Sim, dificulta um pouco"/>
    <s v="Não, não dificulta de modo algum"/>
    <s v="Não, não dificulta de modo algum"/>
    <s v="Não, não dificulta de modo algum"/>
    <s v="Não, não dificulta de modo algum"/>
    <s v="Não"/>
    <s v="Não"/>
    <s v="Não"/>
    <s v="Não"/>
    <s v="Alguma parte do tempo"/>
    <s v="Uma pequena parte do tempo"/>
    <s v="Alguma parte do tempo"/>
    <s v="Alguma parte do tempo"/>
    <s v="Uma pequena parte do tempo"/>
    <s v="Alguma parte do tempo"/>
    <s v="Alguma parte do tempo"/>
    <s v="Alguma parte do tempo"/>
    <x v="0"/>
    <s v="Sim, com frequência regular. De 6 a 15 copos ou doses por semana."/>
    <s v="É importante."/>
    <s v="Uma pequena parte do tempo"/>
  </r>
  <r>
    <s v="Feminino"/>
    <n v="19"/>
    <n v="161"/>
    <n v="60"/>
    <s v="Não"/>
    <s v="A maior parte do tempo"/>
    <s v="Sim, com frequência baixa. De 1 a 2 vezes por semana."/>
    <s v="Caminhada, Dança"/>
    <s v="De 1 a 3 horas por semana."/>
    <s v="Noite"/>
    <s v="Muito boa"/>
    <s v="Um pouco melhor"/>
    <s v="Muito leve"/>
    <n v="1"/>
    <n v="2"/>
    <n v="3"/>
    <n v="4"/>
    <n v="5"/>
    <n v="6"/>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Uma pequena parte do tempo"/>
    <s v="Uma boa parte do tempo"/>
    <s v="Uma boa parte do tempo"/>
    <s v="Uma pequena parte do tempo"/>
    <s v="Uma pequena parte do tempo"/>
    <s v="Uma boa parte do tempo"/>
    <x v="2"/>
    <s v="Não"/>
    <s v="Muito importante."/>
    <s v="Uma pequena parte do tempo"/>
  </r>
  <r>
    <s v="Masculino"/>
    <n v="27"/>
    <s v="1.7"/>
    <n v="104"/>
    <s v="Não"/>
    <s v="Todo o tempo."/>
    <s v="Não"/>
    <m/>
    <m/>
    <m/>
    <s v="Boa"/>
    <s v="Um pouco melhor"/>
    <s v="Muito leve"/>
    <m/>
    <m/>
    <m/>
    <m/>
    <m/>
    <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Alguma parte do tempo"/>
    <s v="Alguma parte do tempo"/>
    <s v="Alguma parte do tempo"/>
    <s v="Uma boa parte do tempo"/>
    <s v="Alguma parte do tempo"/>
    <s v="Alguma parte do tempo"/>
    <s v="Uma boa parte do tempo"/>
    <x v="1"/>
    <s v="Sim, com frequência baixa. De 2 a 5 copos ou doses por semana."/>
    <s v="É importante."/>
    <s v="Nenhuma parte do tempo"/>
  </r>
  <r>
    <s v="Masculino"/>
    <n v="28"/>
    <n v="170"/>
    <n v="72"/>
    <s v="Sim, esporadicamente. Até 4 cigarros por mês."/>
    <s v="A maior parte do tempo"/>
    <s v="Sim, com frequência baixa. De 1 a 2 vezes por semana."/>
    <s v="Caminhada"/>
    <s v="De 1 a 3 horas por semana."/>
    <s v="Noite"/>
    <s v="Muito boa"/>
    <s v="Quase a mesma"/>
    <s v="Leve"/>
    <n v="1"/>
    <n v="6"/>
    <n v="3"/>
    <n v="5"/>
    <n v="4"/>
    <n v="2"/>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Uma pequena parte do tempo"/>
    <s v="Nenhuma parte do tempo"/>
    <s v="Uma boa parte do tempo"/>
    <s v="A maior parte do tempo"/>
    <s v="Nenhuma parte do tempo"/>
    <s v="Alguma parte do tempo"/>
    <s v="Uma boa parte do tempo"/>
    <x v="1"/>
    <s v="Sim, com frequência regular. De 6 a 15 copos ou doses por semana."/>
    <s v="Extremamente importante."/>
    <s v="Nenhuma parte do tempo"/>
  </r>
  <r>
    <s v="Masculino"/>
    <n v="37"/>
    <n v="164"/>
    <n v="94"/>
    <s v="Não"/>
    <s v="Alguma parte do tempo."/>
    <s v="Sim, com frequência baixa. De 1 a 2 vezes por semana."/>
    <s v="Academia"/>
    <s v="Até 1 hora por semana"/>
    <s v="Tarde"/>
    <s v="Muito boa"/>
    <s v="Quase a mesma"/>
    <s v="Leve"/>
    <n v="6"/>
    <n v="3"/>
    <n v="4"/>
    <n v="5"/>
    <n v="1"/>
    <n v="2"/>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Nenhuma parte do tempo"/>
    <s v="Nenhuma parte do tempo"/>
    <s v="Uma boa parte do tempo"/>
    <s v="Uma boa parte do tempo"/>
    <s v="Nenhuma parte do tempo"/>
    <s v="Nenhuma parte do tempo"/>
    <s v="A maior parte do tempo"/>
    <x v="4"/>
    <s v="Não"/>
    <s v="Extremamente importante."/>
    <s v="Nenhuma parte do tempo"/>
  </r>
  <r>
    <s v="Feminino"/>
    <n v="28"/>
    <n v="173"/>
    <n v="69"/>
    <s v="Não"/>
    <s v="Alguma parte do tempo."/>
    <s v="Não"/>
    <m/>
    <m/>
    <m/>
    <s v="Boa"/>
    <s v="Quase a mesma"/>
    <s v="Muito leve"/>
    <m/>
    <m/>
    <m/>
    <m/>
    <m/>
    <m/>
    <s v="Sim, dificulta muito"/>
    <s v="Sim, dificulta um pouco"/>
    <s v="Não, não dificulta de modo algum"/>
    <s v="Sim, dificulta um pouco"/>
    <s v="Não, não dificulta de modo algum"/>
    <s v="Não, não dificulta de modo algum"/>
    <s v="Sim, dificulta um pouco"/>
    <s v="Sim, dificulta um pouco"/>
    <s v="Não, não dificulta de modo algum"/>
    <s v="Não"/>
    <s v="Sim"/>
    <s v="Sim"/>
    <s v="Sim"/>
    <s v="Uma pequena parte do tempo"/>
    <s v="Alguma parte do tempo"/>
    <s v="Nenhuma parte do tempo"/>
    <s v="Uma pequena parte do tempo"/>
    <s v="Uma pequena parte do tempo"/>
    <s v="Uma boa parte do tempo"/>
    <s v="A maior parte do tempo"/>
    <s v="Uma pequena parte do tempo"/>
    <x v="3"/>
    <s v="Sim, com frequência regular. De 6 a 15 copos ou doses por semana."/>
    <s v="É importante."/>
    <s v="Nenhuma parte do tempo"/>
  </r>
  <r>
    <s v="Feminino"/>
    <n v="31"/>
    <n v="170"/>
    <n v="64"/>
    <s v="Não"/>
    <s v="Uma pequena parte do tempo."/>
    <s v="Sim, com frequência baixa. De 1 a 2 vezes por semana."/>
    <s v="Academia, Musculação, Natação, Pilates"/>
    <s v="De 1 a 3 horas por semana."/>
    <s v="Tarde, Noite"/>
    <s v="Muito boa"/>
    <s v="Um pouco pior"/>
    <s v="Muito leve"/>
    <n v="6"/>
    <n v="4"/>
    <n v="1"/>
    <n v="2"/>
    <n v="3"/>
    <n v="5"/>
    <s v="Sim, dificulta um pouco"/>
    <s v="Não, não dificulta de modo algum"/>
    <s v="Não, não dificulta de modo algum"/>
    <s v="Sim, dificulta um pouco"/>
    <s v="Não, não dificulta de modo algum"/>
    <s v="Sim, dificulta muito"/>
    <s v="Não, não dificulta de modo algum"/>
    <s v="Não, não dificulta de modo algum"/>
    <s v="Não, não dificulta de modo algum"/>
    <s v="Não"/>
    <s v="Não"/>
    <s v="Não"/>
    <s v="Não"/>
    <s v="Alguma parte do tempo"/>
    <s v="Uma pequena parte do tempo"/>
    <s v="Nenhuma parte do tempo"/>
    <s v="Alguma parte do tempo"/>
    <s v="Alguma parte do tempo"/>
    <s v="Uma pequena parte do tempo"/>
    <s v="Nenhuma parte do tempo"/>
    <s v="Uma boa parte do tempo"/>
    <x v="2"/>
    <s v="Sim, com frequência baixa. De 2 a 5 copos ou doses por semana."/>
    <s v="Muito importante."/>
    <s v="Nenhuma parte do temp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CF137F-8B84-49D3-B0B7-E3AA1017C17C}" name="Tabela dinâ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ncludeNewItemsInFilter="1">
      <items count="6">
        <item x="4"/>
        <item x="2"/>
        <item x="1"/>
        <item x="0"/>
        <item x="3"/>
        <item t="default"/>
      </items>
    </pivotField>
    <pivotField showAll="0"/>
    <pivotField showAll="0"/>
    <pivotField showAll="0"/>
  </pivotFields>
  <rowFields count="1">
    <field x="40"/>
  </rowFields>
  <rowItems count="6">
    <i>
      <x/>
    </i>
    <i>
      <x v="1"/>
    </i>
    <i>
      <x v="2"/>
    </i>
    <i>
      <x v="3"/>
    </i>
    <i>
      <x v="4"/>
    </i>
    <i t="grand">
      <x/>
    </i>
  </rowItems>
  <colItems count="1">
    <i/>
  </colItems>
  <dataFields count="1">
    <dataField name="Contagem de Q41" fld="4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FDF7D-AAE9-4055-92A8-77DE72FCA8E7}" name="Tabela1" displayName="Tabela1" ref="E1:G6" totalsRowShown="0" headerRowDxfId="15" headerRowBorderDxfId="14" tableBorderDxfId="13" totalsRowBorderDxfId="12">
  <autoFilter ref="E1:G6" xr:uid="{2F2712F5-9466-4995-8F7E-245319FF733D}"/>
  <tableColumns count="3">
    <tableColumn id="1" xr3:uid="{31189D79-AF47-4973-8B4C-CEF0575507A2}" name="Q41" dataDxfId="11"/>
    <tableColumn id="2" xr3:uid="{808EB122-F187-427B-83B5-0698084BC3E3}" name="Valores" dataDxfId="10"/>
    <tableColumn id="3" xr3:uid="{5666AD65-0AD2-4BA9-8555-4266C5F68182}" name="Quantidade" dataDxfId="9">
      <calculatedColumnFormula>COUNTIF(B:B,Tabela1[[#This Row],[Valores]])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3D8B28-ABE6-444D-8E5C-512E7FBC2EC8}" name="Tabela4" displayName="Tabela4" ref="L1:O7" totalsRowShown="0" headerRowDxfId="8" dataDxfId="7" headerRowBorderDxfId="5" tableBorderDxfId="6" totalsRowBorderDxfId="4">
  <autoFilter ref="L1:O7" xr:uid="{293D8B28-ABE6-444D-8E5C-512E7FBC2EC8}"/>
  <tableColumns count="4">
    <tableColumn id="1" xr3:uid="{0823DC07-0D32-401D-A9B7-CA7678FF647C}" name="IMC" dataDxfId="3"/>
    <tableColumn id="2" xr3:uid="{B8680623-6C2D-4045-96E1-4D7F9E26F893}" name="Coluna1" dataDxfId="2"/>
    <tableColumn id="3" xr3:uid="{57A54166-75F3-459C-A9A9-E5F0B2FCF668}" name="Classificação" dataDxfId="1"/>
    <tableColumn id="4" xr3:uid="{F6D06B40-2D4A-4D06-9BCF-F111028A2EDB}" name="Coluna2" dataDxfId="0">
      <calculatedColumnFormula>COUNTIF(D:D,Tabela4[[#This Row],[Classificação]])</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94CD-BFF4-42C5-A37A-A1A8EB13883B}">
  <dimension ref="A3:B9"/>
  <sheetViews>
    <sheetView workbookViewId="0">
      <selection activeCell="I15" sqref="I15"/>
    </sheetView>
  </sheetViews>
  <sheetFormatPr defaultRowHeight="15.75" x14ac:dyDescent="0.25"/>
  <cols>
    <col min="1" max="1" width="25.5" bestFit="1" customWidth="1"/>
    <col min="2" max="2" width="15.625" bestFit="1" customWidth="1"/>
  </cols>
  <sheetData>
    <row r="3" spans="1:2" x14ac:dyDescent="0.25">
      <c r="A3" s="2" t="s">
        <v>168</v>
      </c>
      <c r="B3" t="s">
        <v>170</v>
      </c>
    </row>
    <row r="4" spans="1:2" x14ac:dyDescent="0.25">
      <c r="A4" s="3" t="s">
        <v>70</v>
      </c>
      <c r="B4">
        <v>1</v>
      </c>
    </row>
    <row r="5" spans="1:2" x14ac:dyDescent="0.25">
      <c r="A5" s="3" t="s">
        <v>59</v>
      </c>
      <c r="B5">
        <v>10</v>
      </c>
    </row>
    <row r="6" spans="1:2" x14ac:dyDescent="0.25">
      <c r="A6" s="3" t="s">
        <v>60</v>
      </c>
      <c r="B6">
        <v>10</v>
      </c>
    </row>
    <row r="7" spans="1:2" x14ac:dyDescent="0.25">
      <c r="A7" s="3" t="s">
        <v>62</v>
      </c>
      <c r="B7">
        <v>11</v>
      </c>
    </row>
    <row r="8" spans="1:2" x14ac:dyDescent="0.25">
      <c r="A8" s="3" t="s">
        <v>61</v>
      </c>
      <c r="B8">
        <v>4</v>
      </c>
    </row>
    <row r="9" spans="1:2" x14ac:dyDescent="0.25">
      <c r="A9" s="3" t="s">
        <v>169</v>
      </c>
      <c r="B9">
        <v>36</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7056-80D9-449C-945B-4BBF3F67EF5D}">
  <dimension ref="A1:G37"/>
  <sheetViews>
    <sheetView workbookViewId="0">
      <selection activeCell="E1" sqref="E1"/>
    </sheetView>
  </sheetViews>
  <sheetFormatPr defaultRowHeight="15.75" x14ac:dyDescent="0.25"/>
  <cols>
    <col min="1" max="1" width="28.5" bestFit="1" customWidth="1"/>
    <col min="2" max="2" width="6.875" customWidth="1"/>
    <col min="3" max="3" width="61.25" customWidth="1"/>
    <col min="5" max="5" width="28.5" bestFit="1" customWidth="1"/>
    <col min="6" max="6" width="10.125" customWidth="1"/>
    <col min="7" max="7" width="13" bestFit="1" customWidth="1"/>
  </cols>
  <sheetData>
    <row r="1" spans="1:7" x14ac:dyDescent="0.25">
      <c r="A1" t="s">
        <v>163</v>
      </c>
      <c r="E1" s="7" t="s">
        <v>163</v>
      </c>
      <c r="F1" s="11" t="s">
        <v>171</v>
      </c>
      <c r="G1" s="8" t="s">
        <v>172</v>
      </c>
    </row>
    <row r="2" spans="1:7" ht="16.5" x14ac:dyDescent="0.25">
      <c r="A2" s="1" t="s">
        <v>62</v>
      </c>
      <c r="B2" s="1">
        <f>VLOOKUP(A2, Tabela1[],2,FALSE)</f>
        <v>4</v>
      </c>
      <c r="C2" s="1"/>
      <c r="E2" s="5" t="s">
        <v>70</v>
      </c>
      <c r="F2" s="4">
        <v>1</v>
      </c>
      <c r="G2" s="6">
        <f>COUNTIF(B:B,Tabela1[[#This Row],[Valores]])</f>
        <v>1</v>
      </c>
    </row>
    <row r="3" spans="1:7" ht="16.5" x14ac:dyDescent="0.25">
      <c r="A3" s="1" t="s">
        <v>60</v>
      </c>
      <c r="B3" s="1">
        <f>VLOOKUP(A3, Tabela1[],2,FALSE)</f>
        <v>3</v>
      </c>
      <c r="C3" s="1"/>
      <c r="E3" s="5" t="s">
        <v>59</v>
      </c>
      <c r="F3" s="4">
        <v>2</v>
      </c>
      <c r="G3" s="6">
        <f>COUNTIF(B:B,Tabela1[[#This Row],[Valores]])</f>
        <v>10</v>
      </c>
    </row>
    <row r="4" spans="1:7" ht="16.5" x14ac:dyDescent="0.25">
      <c r="A4" s="1" t="s">
        <v>60</v>
      </c>
      <c r="B4" s="1">
        <f>VLOOKUP(A4, Tabela1[],2,FALSE)</f>
        <v>3</v>
      </c>
      <c r="C4" s="1"/>
      <c r="E4" s="5" t="s">
        <v>60</v>
      </c>
      <c r="F4" s="4">
        <v>3</v>
      </c>
      <c r="G4" s="6">
        <f>COUNTIF(B:B,Tabela1[[#This Row],[Valores]])</f>
        <v>10</v>
      </c>
    </row>
    <row r="5" spans="1:7" ht="16.5" x14ac:dyDescent="0.25">
      <c r="A5" s="1" t="s">
        <v>62</v>
      </c>
      <c r="B5" s="1">
        <f>VLOOKUP(A5, Tabela1[],2,FALSE)</f>
        <v>4</v>
      </c>
      <c r="C5" s="1"/>
      <c r="E5" s="5" t="s">
        <v>62</v>
      </c>
      <c r="F5" s="4">
        <v>4</v>
      </c>
      <c r="G5" s="6">
        <f>COUNTIF(B:B,Tabela1[[#This Row],[Valores]])</f>
        <v>11</v>
      </c>
    </row>
    <row r="6" spans="1:7" ht="16.5" x14ac:dyDescent="0.25">
      <c r="A6" s="1" t="s">
        <v>59</v>
      </c>
      <c r="B6" s="1">
        <f>VLOOKUP(A6, Tabela1[],2,FALSE)</f>
        <v>2</v>
      </c>
      <c r="C6" s="1"/>
      <c r="E6" s="9" t="s">
        <v>61</v>
      </c>
      <c r="F6" s="12">
        <v>5</v>
      </c>
      <c r="G6" s="10">
        <f>COUNTIF(B:B,Tabela1[[#This Row],[Valores]])</f>
        <v>4</v>
      </c>
    </row>
    <row r="7" spans="1:7" ht="16.5" x14ac:dyDescent="0.25">
      <c r="A7" s="1" t="s">
        <v>60</v>
      </c>
      <c r="B7" s="1">
        <f>VLOOKUP(A7, Tabela1[],2,FALSE)</f>
        <v>3</v>
      </c>
      <c r="C7" s="1"/>
    </row>
    <row r="8" spans="1:7" ht="16.5" x14ac:dyDescent="0.25">
      <c r="A8" s="1" t="s">
        <v>59</v>
      </c>
      <c r="B8" s="1">
        <f>VLOOKUP(A8, Tabela1[],2,FALSE)</f>
        <v>2</v>
      </c>
      <c r="C8" s="1"/>
    </row>
    <row r="9" spans="1:7" ht="16.5" x14ac:dyDescent="0.25">
      <c r="A9" s="1" t="s">
        <v>62</v>
      </c>
      <c r="B9" s="1">
        <f>VLOOKUP(A9, Tabela1[],2,FALSE)</f>
        <v>4</v>
      </c>
      <c r="C9" s="1"/>
      <c r="F9" s="1"/>
    </row>
    <row r="10" spans="1:7" ht="16.5" x14ac:dyDescent="0.25">
      <c r="A10" s="1" t="s">
        <v>61</v>
      </c>
      <c r="B10" s="1">
        <f>VLOOKUP(A10, Tabela1[],2,FALSE)</f>
        <v>5</v>
      </c>
      <c r="C10" s="1"/>
    </row>
    <row r="11" spans="1:7" ht="16.5" x14ac:dyDescent="0.25">
      <c r="A11" s="1" t="s">
        <v>59</v>
      </c>
      <c r="B11" s="1">
        <f>VLOOKUP(A11, Tabela1[],2,FALSE)</f>
        <v>2</v>
      </c>
      <c r="C11" s="1"/>
    </row>
    <row r="12" spans="1:7" ht="16.5" x14ac:dyDescent="0.25">
      <c r="A12" s="1" t="s">
        <v>62</v>
      </c>
      <c r="B12" s="1">
        <f>VLOOKUP(A12, Tabela1[],2,FALSE)</f>
        <v>4</v>
      </c>
      <c r="C12" s="1"/>
    </row>
    <row r="13" spans="1:7" ht="16.5" x14ac:dyDescent="0.25">
      <c r="A13" s="1" t="s">
        <v>59</v>
      </c>
      <c r="B13" s="1">
        <f>VLOOKUP(A13, Tabela1[],2,FALSE)</f>
        <v>2</v>
      </c>
      <c r="C13" s="1"/>
    </row>
    <row r="14" spans="1:7" ht="16.5" x14ac:dyDescent="0.25">
      <c r="A14" s="1" t="s">
        <v>60</v>
      </c>
      <c r="B14" s="1">
        <f>VLOOKUP(A14, Tabela1[],2,FALSE)</f>
        <v>3</v>
      </c>
      <c r="C14" s="1"/>
    </row>
    <row r="15" spans="1:7" ht="16.5" x14ac:dyDescent="0.25">
      <c r="A15" s="1" t="s">
        <v>62</v>
      </c>
      <c r="B15" s="1">
        <f>VLOOKUP(A15, Tabela1[],2,FALSE)</f>
        <v>4</v>
      </c>
      <c r="C15" s="1"/>
    </row>
    <row r="16" spans="1:7" ht="16.5" x14ac:dyDescent="0.25">
      <c r="A16" s="1" t="s">
        <v>60</v>
      </c>
      <c r="B16" s="1">
        <f>VLOOKUP(A16, Tabela1[],2,FALSE)</f>
        <v>3</v>
      </c>
      <c r="C16" s="1"/>
    </row>
    <row r="17" spans="1:3" ht="16.5" x14ac:dyDescent="0.25">
      <c r="A17" s="1" t="s">
        <v>61</v>
      </c>
      <c r="B17" s="1">
        <f>VLOOKUP(A17, Tabela1[],2,FALSE)</f>
        <v>5</v>
      </c>
      <c r="C17" s="1"/>
    </row>
    <row r="18" spans="1:3" ht="16.5" x14ac:dyDescent="0.25">
      <c r="A18" s="1" t="s">
        <v>62</v>
      </c>
      <c r="B18" s="1">
        <f>VLOOKUP(A18, Tabela1[],2,FALSE)</f>
        <v>4</v>
      </c>
      <c r="C18" s="1"/>
    </row>
    <row r="19" spans="1:3" ht="16.5" x14ac:dyDescent="0.25">
      <c r="A19" s="1" t="s">
        <v>59</v>
      </c>
      <c r="B19" s="1">
        <f>VLOOKUP(A19, Tabela1[],2,FALSE)</f>
        <v>2</v>
      </c>
      <c r="C19" s="1"/>
    </row>
    <row r="20" spans="1:3" ht="16.5" x14ac:dyDescent="0.25">
      <c r="A20" s="1" t="s">
        <v>60</v>
      </c>
      <c r="B20" s="1">
        <f>VLOOKUP(A20, Tabela1[],2,FALSE)</f>
        <v>3</v>
      </c>
      <c r="C20" s="1"/>
    </row>
    <row r="21" spans="1:3" ht="16.5" x14ac:dyDescent="0.25">
      <c r="A21" s="1" t="s">
        <v>60</v>
      </c>
      <c r="B21" s="1">
        <f>VLOOKUP(A21, Tabela1[],2,FALSE)</f>
        <v>3</v>
      </c>
      <c r="C21" s="1"/>
    </row>
    <row r="22" spans="1:3" ht="16.5" x14ac:dyDescent="0.25">
      <c r="A22" s="1" t="s">
        <v>59</v>
      </c>
      <c r="B22" s="1">
        <f>VLOOKUP(A22, Tabela1[],2,FALSE)</f>
        <v>2</v>
      </c>
      <c r="C22" s="1"/>
    </row>
    <row r="23" spans="1:3" ht="16.5" x14ac:dyDescent="0.25">
      <c r="A23" s="1" t="s">
        <v>62</v>
      </c>
      <c r="B23" s="1">
        <f>VLOOKUP(A23, Tabela1[],2,FALSE)</f>
        <v>4</v>
      </c>
      <c r="C23" s="1"/>
    </row>
    <row r="24" spans="1:3" ht="16.5" x14ac:dyDescent="0.25">
      <c r="A24" s="1" t="s">
        <v>62</v>
      </c>
      <c r="B24" s="1">
        <f>VLOOKUP(A24, Tabela1[],2,FALSE)</f>
        <v>4</v>
      </c>
      <c r="C24" s="1"/>
    </row>
    <row r="25" spans="1:3" ht="16.5" x14ac:dyDescent="0.25">
      <c r="A25" s="1" t="s">
        <v>60</v>
      </c>
      <c r="B25" s="1">
        <f>VLOOKUP(A25, Tabela1[],2,FALSE)</f>
        <v>3</v>
      </c>
      <c r="C25" s="1"/>
    </row>
    <row r="26" spans="1:3" ht="16.5" x14ac:dyDescent="0.25">
      <c r="A26" s="1" t="s">
        <v>62</v>
      </c>
      <c r="B26" s="1">
        <f>VLOOKUP(A26, Tabela1[],2,FALSE)</f>
        <v>4</v>
      </c>
      <c r="C26" s="1"/>
    </row>
    <row r="27" spans="1:3" ht="16.5" x14ac:dyDescent="0.25">
      <c r="A27" s="1" t="s">
        <v>59</v>
      </c>
      <c r="B27" s="1">
        <f>VLOOKUP(A27, Tabela1[],2,FALSE)</f>
        <v>2</v>
      </c>
      <c r="C27" s="1"/>
    </row>
    <row r="28" spans="1:3" ht="16.5" x14ac:dyDescent="0.25">
      <c r="A28" s="1" t="s">
        <v>59</v>
      </c>
      <c r="B28" s="1">
        <f>VLOOKUP(A28, Tabela1[],2,FALSE)</f>
        <v>2</v>
      </c>
      <c r="C28" s="1"/>
    </row>
    <row r="29" spans="1:3" ht="16.5" x14ac:dyDescent="0.25">
      <c r="A29" s="1" t="s">
        <v>61</v>
      </c>
      <c r="B29" s="1">
        <f>VLOOKUP(A29, Tabela1[],2,FALSE)</f>
        <v>5</v>
      </c>
      <c r="C29" s="1"/>
    </row>
    <row r="30" spans="1:3" ht="16.5" x14ac:dyDescent="0.25">
      <c r="A30" s="1" t="s">
        <v>62</v>
      </c>
      <c r="B30" s="1">
        <f>VLOOKUP(A30, Tabela1[],2,FALSE)</f>
        <v>4</v>
      </c>
      <c r="C30" s="1"/>
    </row>
    <row r="31" spans="1:3" ht="16.5" x14ac:dyDescent="0.25">
      <c r="A31" s="1" t="s">
        <v>62</v>
      </c>
      <c r="B31" s="1">
        <f>VLOOKUP(A31, Tabela1[],2,FALSE)</f>
        <v>4</v>
      </c>
      <c r="C31" s="1"/>
    </row>
    <row r="32" spans="1:3" ht="16.5" x14ac:dyDescent="0.25">
      <c r="A32" s="1" t="s">
        <v>59</v>
      </c>
      <c r="B32" s="1">
        <f>VLOOKUP(A32, Tabela1[],2,FALSE)</f>
        <v>2</v>
      </c>
      <c r="C32" s="1"/>
    </row>
    <row r="33" spans="1:3" ht="16.5" x14ac:dyDescent="0.25">
      <c r="A33" s="1" t="s">
        <v>60</v>
      </c>
      <c r="B33" s="1">
        <f>VLOOKUP(A33, Tabela1[],2,FALSE)</f>
        <v>3</v>
      </c>
      <c r="C33" s="1"/>
    </row>
    <row r="34" spans="1:3" ht="16.5" x14ac:dyDescent="0.25">
      <c r="A34" s="1" t="s">
        <v>60</v>
      </c>
      <c r="B34" s="1">
        <f>VLOOKUP(A34, Tabela1[],2,FALSE)</f>
        <v>3</v>
      </c>
      <c r="C34" s="1"/>
    </row>
    <row r="35" spans="1:3" ht="16.5" x14ac:dyDescent="0.25">
      <c r="A35" s="1" t="s">
        <v>70</v>
      </c>
      <c r="B35" s="1">
        <f>VLOOKUP(A35, Tabela1[],2,FALSE)</f>
        <v>1</v>
      </c>
      <c r="C35" s="1"/>
    </row>
    <row r="36" spans="1:3" ht="16.5" x14ac:dyDescent="0.25">
      <c r="A36" s="1" t="s">
        <v>61</v>
      </c>
      <c r="B36" s="1">
        <f>VLOOKUP(A36, Tabela1[],2,FALSE)</f>
        <v>5</v>
      </c>
      <c r="C36" s="1"/>
    </row>
    <row r="37" spans="1:3" ht="16.5" x14ac:dyDescent="0.25">
      <c r="A37" s="1" t="s">
        <v>59</v>
      </c>
      <c r="B37" s="1">
        <f>VLOOKUP(A37, Tabela1[],2,FALSE)</f>
        <v>2</v>
      </c>
      <c r="C37" s="1"/>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0910-B31D-41C4-A624-E9E165542412}">
  <dimension ref="A1:B37"/>
  <sheetViews>
    <sheetView workbookViewId="0">
      <selection activeCell="D4" sqref="D4"/>
    </sheetView>
  </sheetViews>
  <sheetFormatPr defaultRowHeight="15.75" x14ac:dyDescent="0.25"/>
  <sheetData>
    <row r="1" spans="1:2" x14ac:dyDescent="0.25">
      <c r="A1" t="s">
        <v>124</v>
      </c>
    </row>
    <row r="2" spans="1:2" ht="16.5" x14ac:dyDescent="0.25">
      <c r="A2" s="1">
        <v>18</v>
      </c>
      <c r="B2" s="1"/>
    </row>
    <row r="3" spans="1:2" ht="16.5" x14ac:dyDescent="0.25">
      <c r="A3" s="1">
        <v>19</v>
      </c>
      <c r="B3" s="1"/>
    </row>
    <row r="4" spans="1:2" ht="16.5" x14ac:dyDescent="0.25">
      <c r="A4" s="1">
        <v>23</v>
      </c>
      <c r="B4" s="1"/>
    </row>
    <row r="5" spans="1:2" ht="16.5" x14ac:dyDescent="0.25">
      <c r="A5" s="1">
        <v>24</v>
      </c>
      <c r="B5" s="1"/>
    </row>
    <row r="6" spans="1:2" ht="16.5" x14ac:dyDescent="0.25">
      <c r="A6" s="1">
        <v>25</v>
      </c>
      <c r="B6" s="1"/>
    </row>
    <row r="7" spans="1:2" ht="16.5" x14ac:dyDescent="0.25">
      <c r="A7" s="1">
        <v>26</v>
      </c>
      <c r="B7" s="1"/>
    </row>
    <row r="8" spans="1:2" ht="16.5" x14ac:dyDescent="0.25">
      <c r="A8" s="1">
        <v>26</v>
      </c>
      <c r="B8" s="1"/>
    </row>
    <row r="9" spans="1:2" ht="16.5" x14ac:dyDescent="0.25">
      <c r="A9" s="1">
        <v>26</v>
      </c>
      <c r="B9" s="1"/>
    </row>
    <row r="10" spans="1:2" ht="16.5" x14ac:dyDescent="0.25">
      <c r="A10" s="1">
        <v>26</v>
      </c>
      <c r="B10" s="1"/>
    </row>
    <row r="11" spans="1:2" ht="16.5" x14ac:dyDescent="0.25">
      <c r="A11" s="1">
        <v>26</v>
      </c>
      <c r="B11" s="1"/>
    </row>
    <row r="12" spans="1:2" ht="16.5" x14ac:dyDescent="0.25">
      <c r="A12" s="1">
        <v>27</v>
      </c>
      <c r="B12" s="1"/>
    </row>
    <row r="13" spans="1:2" ht="16.5" x14ac:dyDescent="0.25">
      <c r="A13" s="1">
        <v>27</v>
      </c>
      <c r="B13" s="1"/>
    </row>
    <row r="14" spans="1:2" ht="16.5" x14ac:dyDescent="0.25">
      <c r="A14" s="1">
        <v>28</v>
      </c>
      <c r="B14" s="1"/>
    </row>
    <row r="15" spans="1:2" ht="16.5" x14ac:dyDescent="0.25">
      <c r="A15" s="1">
        <v>28</v>
      </c>
      <c r="B15" s="1"/>
    </row>
    <row r="16" spans="1:2" ht="16.5" x14ac:dyDescent="0.25">
      <c r="A16" s="1">
        <v>28</v>
      </c>
      <c r="B16" s="1"/>
    </row>
    <row r="17" spans="1:2" ht="16.5" x14ac:dyDescent="0.25">
      <c r="A17" s="1">
        <v>29</v>
      </c>
      <c r="B17" s="1"/>
    </row>
    <row r="18" spans="1:2" ht="16.5" x14ac:dyDescent="0.25">
      <c r="A18" s="1">
        <v>29</v>
      </c>
      <c r="B18" s="1"/>
    </row>
    <row r="19" spans="1:2" ht="16.5" x14ac:dyDescent="0.25">
      <c r="A19" s="1">
        <v>29</v>
      </c>
      <c r="B19" s="1"/>
    </row>
    <row r="20" spans="1:2" ht="16.5" x14ac:dyDescent="0.25">
      <c r="A20" s="1">
        <v>29</v>
      </c>
      <c r="B20" s="1"/>
    </row>
    <row r="21" spans="1:2" ht="16.5" x14ac:dyDescent="0.25">
      <c r="A21" s="1">
        <v>30</v>
      </c>
      <c r="B21" s="1"/>
    </row>
    <row r="22" spans="1:2" ht="16.5" x14ac:dyDescent="0.25">
      <c r="A22" s="1">
        <v>31</v>
      </c>
      <c r="B22" s="1"/>
    </row>
    <row r="23" spans="1:2" ht="16.5" x14ac:dyDescent="0.25">
      <c r="A23" s="1">
        <v>31</v>
      </c>
      <c r="B23" s="1"/>
    </row>
    <row r="24" spans="1:2" ht="16.5" x14ac:dyDescent="0.25">
      <c r="A24" s="1">
        <v>31</v>
      </c>
      <c r="B24" s="1"/>
    </row>
    <row r="25" spans="1:2" ht="16.5" x14ac:dyDescent="0.25">
      <c r="A25" s="1">
        <v>31</v>
      </c>
      <c r="B25" s="1"/>
    </row>
    <row r="26" spans="1:2" ht="16.5" x14ac:dyDescent="0.25">
      <c r="A26" s="1">
        <v>31</v>
      </c>
      <c r="B26" s="1"/>
    </row>
    <row r="27" spans="1:2" ht="16.5" x14ac:dyDescent="0.25">
      <c r="A27" s="1">
        <v>31</v>
      </c>
      <c r="B27" s="1"/>
    </row>
    <row r="28" spans="1:2" ht="16.5" x14ac:dyDescent="0.25">
      <c r="A28" s="1">
        <v>32</v>
      </c>
      <c r="B28" s="1"/>
    </row>
    <row r="29" spans="1:2" ht="16.5" x14ac:dyDescent="0.25">
      <c r="A29" s="1">
        <v>33</v>
      </c>
      <c r="B29" s="1"/>
    </row>
    <row r="30" spans="1:2" ht="16.5" x14ac:dyDescent="0.25">
      <c r="A30" s="1">
        <v>33</v>
      </c>
      <c r="B30" s="1"/>
    </row>
    <row r="31" spans="1:2" ht="16.5" x14ac:dyDescent="0.25">
      <c r="A31" s="1">
        <v>33</v>
      </c>
      <c r="B31" s="1"/>
    </row>
    <row r="32" spans="1:2" ht="16.5" x14ac:dyDescent="0.25">
      <c r="A32" s="1">
        <v>35</v>
      </c>
      <c r="B32" s="1"/>
    </row>
    <row r="33" spans="1:2" ht="16.5" x14ac:dyDescent="0.25">
      <c r="A33" s="1">
        <v>35</v>
      </c>
      <c r="B33" s="1"/>
    </row>
    <row r="34" spans="1:2" ht="16.5" x14ac:dyDescent="0.25">
      <c r="A34" s="1">
        <v>37</v>
      </c>
      <c r="B34" s="1"/>
    </row>
    <row r="35" spans="1:2" ht="16.5" x14ac:dyDescent="0.25">
      <c r="A35" s="1">
        <v>38</v>
      </c>
      <c r="B35" s="1"/>
    </row>
    <row r="36" spans="1:2" ht="16.5" x14ac:dyDescent="0.25">
      <c r="A36" s="1">
        <v>43</v>
      </c>
      <c r="B36" s="1"/>
    </row>
    <row r="37" spans="1:2" ht="16.5" x14ac:dyDescent="0.25">
      <c r="A37" s="1">
        <v>69</v>
      </c>
      <c r="B37" s="1"/>
    </row>
  </sheetData>
  <sortState xmlns:xlrd2="http://schemas.microsoft.com/office/spreadsheetml/2017/richdata2" ref="A2:A37">
    <sortCondition ref="A2:A37"/>
  </sortState>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5A38-C970-442A-8127-EEC6156FEBA2}">
  <dimension ref="A1"/>
  <sheetViews>
    <sheetView workbookViewId="0">
      <selection activeCell="C26" sqref="C26"/>
    </sheetView>
  </sheetViews>
  <sheetFormatPr defaultRowHeight="15.75"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zoomScale="85" zoomScaleNormal="85" workbookViewId="0">
      <selection activeCell="D1" sqref="D1:D1048576"/>
    </sheetView>
  </sheetViews>
  <sheetFormatPr defaultColWidth="11" defaultRowHeight="15.75" x14ac:dyDescent="0.25"/>
  <sheetData>
    <row r="1" spans="1:44" x14ac:dyDescent="0.25">
      <c r="A1" t="s">
        <v>123</v>
      </c>
      <c r="B1" t="s">
        <v>124</v>
      </c>
      <c r="C1" t="s">
        <v>125</v>
      </c>
      <c r="D1" t="s">
        <v>126</v>
      </c>
      <c r="E1" t="s">
        <v>127</v>
      </c>
      <c r="F1" t="s">
        <v>128</v>
      </c>
      <c r="G1" t="s">
        <v>129</v>
      </c>
      <c r="H1" t="s">
        <v>130</v>
      </c>
      <c r="I1" t="s">
        <v>131</v>
      </c>
      <c r="J1" t="s">
        <v>132</v>
      </c>
      <c r="K1" t="s">
        <v>133</v>
      </c>
      <c r="L1" t="s">
        <v>134</v>
      </c>
      <c r="M1" t="s">
        <v>135</v>
      </c>
      <c r="N1" t="s">
        <v>136</v>
      </c>
      <c r="O1" t="s">
        <v>137</v>
      </c>
      <c r="P1" t="s">
        <v>138</v>
      </c>
      <c r="Q1" t="s">
        <v>139</v>
      </c>
      <c r="R1" t="s">
        <v>140</v>
      </c>
      <c r="S1" t="s">
        <v>141</v>
      </c>
      <c r="T1" t="s">
        <v>142</v>
      </c>
      <c r="U1" t="s">
        <v>143</v>
      </c>
      <c r="V1" t="s">
        <v>144</v>
      </c>
      <c r="W1" t="s">
        <v>145</v>
      </c>
      <c r="X1" t="s">
        <v>146</v>
      </c>
      <c r="Y1" t="s">
        <v>147</v>
      </c>
      <c r="Z1" t="s">
        <v>148</v>
      </c>
      <c r="AA1" t="s">
        <v>149</v>
      </c>
      <c r="AB1" t="s">
        <v>150</v>
      </c>
      <c r="AC1" t="s">
        <v>151</v>
      </c>
      <c r="AD1" t="s">
        <v>152</v>
      </c>
      <c r="AE1" t="s">
        <v>153</v>
      </c>
      <c r="AF1" t="s">
        <v>154</v>
      </c>
      <c r="AG1" t="s">
        <v>155</v>
      </c>
      <c r="AH1" t="s">
        <v>156</v>
      </c>
      <c r="AI1" t="s">
        <v>157</v>
      </c>
      <c r="AJ1" t="s">
        <v>158</v>
      </c>
      <c r="AK1" t="s">
        <v>159</v>
      </c>
      <c r="AL1" t="s">
        <v>160</v>
      </c>
      <c r="AM1" t="s">
        <v>161</v>
      </c>
      <c r="AN1" t="s">
        <v>162</v>
      </c>
      <c r="AO1" t="s">
        <v>163</v>
      </c>
      <c r="AP1" t="s">
        <v>164</v>
      </c>
      <c r="AQ1" t="s">
        <v>165</v>
      </c>
      <c r="AR1" t="s">
        <v>166</v>
      </c>
    </row>
    <row r="2" spans="1:44" ht="16.5" x14ac:dyDescent="0.25">
      <c r="A2" s="1" t="s">
        <v>44</v>
      </c>
      <c r="B2" s="1">
        <v>31</v>
      </c>
      <c r="C2" s="1">
        <v>170</v>
      </c>
      <c r="D2" s="1" t="s">
        <v>45</v>
      </c>
      <c r="E2" s="1" t="s">
        <v>46</v>
      </c>
      <c r="F2" s="1" t="s">
        <v>47</v>
      </c>
      <c r="G2" s="1" t="s">
        <v>48</v>
      </c>
      <c r="H2" s="1" t="s">
        <v>49</v>
      </c>
      <c r="I2" s="1" t="s">
        <v>50</v>
      </c>
      <c r="J2" s="1" t="s">
        <v>51</v>
      </c>
      <c r="K2" s="1" t="s">
        <v>52</v>
      </c>
      <c r="L2" s="1" t="s">
        <v>53</v>
      </c>
      <c r="M2" s="1" t="s">
        <v>54</v>
      </c>
      <c r="N2" s="1">
        <v>6</v>
      </c>
      <c r="O2" s="1">
        <v>5</v>
      </c>
      <c r="P2" s="1">
        <v>2</v>
      </c>
      <c r="Q2" s="1">
        <v>1</v>
      </c>
      <c r="R2" s="1">
        <v>3</v>
      </c>
      <c r="S2" s="1">
        <v>4</v>
      </c>
      <c r="T2" s="1" t="s">
        <v>55</v>
      </c>
      <c r="U2" s="1" t="s">
        <v>56</v>
      </c>
      <c r="V2" s="1" t="s">
        <v>56</v>
      </c>
      <c r="W2" s="1" t="s">
        <v>56</v>
      </c>
      <c r="X2" s="1" t="s">
        <v>57</v>
      </c>
      <c r="Y2" s="1" t="s">
        <v>55</v>
      </c>
      <c r="Z2" s="1" t="s">
        <v>57</v>
      </c>
      <c r="AA2" s="1" t="s">
        <v>57</v>
      </c>
      <c r="AB2" s="1" t="s">
        <v>57</v>
      </c>
      <c r="AC2" s="1" t="s">
        <v>46</v>
      </c>
      <c r="AD2" s="1" t="s">
        <v>58</v>
      </c>
      <c r="AE2" s="1" t="s">
        <v>58</v>
      </c>
      <c r="AF2" s="1" t="s">
        <v>46</v>
      </c>
      <c r="AG2" s="1" t="s">
        <v>59</v>
      </c>
      <c r="AH2" s="1" t="s">
        <v>60</v>
      </c>
      <c r="AI2" s="1" t="s">
        <v>59</v>
      </c>
      <c r="AJ2" s="1" t="s">
        <v>60</v>
      </c>
      <c r="AK2" s="1" t="s">
        <v>59</v>
      </c>
      <c r="AL2" s="1" t="s">
        <v>61</v>
      </c>
      <c r="AM2" s="1" t="s">
        <v>59</v>
      </c>
      <c r="AN2" s="1" t="s">
        <v>61</v>
      </c>
      <c r="AO2" s="1" t="s">
        <v>62</v>
      </c>
      <c r="AP2" s="1" t="s">
        <v>63</v>
      </c>
      <c r="AQ2" s="1" t="s">
        <v>64</v>
      </c>
      <c r="AR2" s="1" t="s">
        <v>59</v>
      </c>
    </row>
    <row r="3" spans="1:44" ht="16.5" x14ac:dyDescent="0.25">
      <c r="A3" s="1" t="s">
        <v>44</v>
      </c>
      <c r="B3" s="1">
        <v>33</v>
      </c>
      <c r="C3" s="1">
        <v>169</v>
      </c>
      <c r="D3" s="1">
        <v>61</v>
      </c>
      <c r="E3" s="1" t="s">
        <v>46</v>
      </c>
      <c r="F3" s="1" t="s">
        <v>47</v>
      </c>
      <c r="G3" s="1" t="s">
        <v>65</v>
      </c>
      <c r="H3" s="1" t="s">
        <v>66</v>
      </c>
      <c r="I3" s="1" t="s">
        <v>67</v>
      </c>
      <c r="J3" s="1" t="s">
        <v>68</v>
      </c>
      <c r="K3" s="1" t="s">
        <v>52</v>
      </c>
      <c r="L3" s="1" t="s">
        <v>69</v>
      </c>
      <c r="M3" s="1" t="s">
        <v>54</v>
      </c>
      <c r="N3" s="1"/>
      <c r="O3" s="1">
        <v>3</v>
      </c>
      <c r="P3" s="1">
        <v>1</v>
      </c>
      <c r="Q3" s="1"/>
      <c r="R3" s="1">
        <v>2</v>
      </c>
      <c r="S3" s="1">
        <v>4</v>
      </c>
      <c r="T3" s="1" t="s">
        <v>57</v>
      </c>
      <c r="U3" s="1" t="s">
        <v>57</v>
      </c>
      <c r="V3" s="1" t="s">
        <v>57</v>
      </c>
      <c r="W3" s="1" t="s">
        <v>57</v>
      </c>
      <c r="X3" s="1" t="s">
        <v>57</v>
      </c>
      <c r="Y3" s="1" t="s">
        <v>57</v>
      </c>
      <c r="Z3" s="1" t="s">
        <v>57</v>
      </c>
      <c r="AA3" s="1" t="s">
        <v>57</v>
      </c>
      <c r="AB3" s="1" t="s">
        <v>57</v>
      </c>
      <c r="AC3" s="1" t="s">
        <v>46</v>
      </c>
      <c r="AD3" s="1" t="s">
        <v>46</v>
      </c>
      <c r="AE3" s="1" t="s">
        <v>46</v>
      </c>
      <c r="AF3" s="1" t="s">
        <v>46</v>
      </c>
      <c r="AG3" s="1" t="s">
        <v>62</v>
      </c>
      <c r="AH3" s="1" t="s">
        <v>59</v>
      </c>
      <c r="AI3" s="1" t="s">
        <v>70</v>
      </c>
      <c r="AJ3" s="1" t="s">
        <v>60</v>
      </c>
      <c r="AK3" s="1" t="s">
        <v>60</v>
      </c>
      <c r="AL3" s="1" t="s">
        <v>59</v>
      </c>
      <c r="AM3" s="1" t="s">
        <v>59</v>
      </c>
      <c r="AN3" s="1" t="s">
        <v>62</v>
      </c>
      <c r="AO3" s="1" t="s">
        <v>60</v>
      </c>
      <c r="AP3" s="1" t="s">
        <v>63</v>
      </c>
      <c r="AQ3" s="1" t="s">
        <v>71</v>
      </c>
      <c r="AR3" s="1" t="s">
        <v>70</v>
      </c>
    </row>
    <row r="4" spans="1:44" ht="16.5" x14ac:dyDescent="0.25">
      <c r="A4" s="1" t="s">
        <v>72</v>
      </c>
      <c r="B4" s="1">
        <v>28</v>
      </c>
      <c r="C4" s="1">
        <v>184</v>
      </c>
      <c r="D4" s="1">
        <v>85</v>
      </c>
      <c r="E4" s="1" t="s">
        <v>46</v>
      </c>
      <c r="F4" s="1" t="s">
        <v>73</v>
      </c>
      <c r="G4" s="1" t="s">
        <v>74</v>
      </c>
      <c r="H4" s="1" t="s">
        <v>75</v>
      </c>
      <c r="I4" s="1" t="s">
        <v>50</v>
      </c>
      <c r="J4" s="1" t="s">
        <v>76</v>
      </c>
      <c r="K4" s="1" t="s">
        <v>52</v>
      </c>
      <c r="L4" s="1" t="s">
        <v>77</v>
      </c>
      <c r="M4" s="1" t="s">
        <v>78</v>
      </c>
      <c r="N4" s="1">
        <v>4</v>
      </c>
      <c r="O4" s="1">
        <v>3</v>
      </c>
      <c r="P4" s="1">
        <v>6</v>
      </c>
      <c r="Q4" s="1">
        <v>2</v>
      </c>
      <c r="R4" s="1">
        <v>1</v>
      </c>
      <c r="S4" s="1">
        <v>5</v>
      </c>
      <c r="T4" s="1" t="s">
        <v>57</v>
      </c>
      <c r="U4" s="1" t="s">
        <v>57</v>
      </c>
      <c r="V4" s="1" t="s">
        <v>57</v>
      </c>
      <c r="W4" s="1" t="s">
        <v>56</v>
      </c>
      <c r="X4" s="1" t="s">
        <v>57</v>
      </c>
      <c r="Y4" s="1" t="s">
        <v>56</v>
      </c>
      <c r="Z4" s="1" t="s">
        <v>57</v>
      </c>
      <c r="AA4" s="1" t="s">
        <v>57</v>
      </c>
      <c r="AB4" s="1" t="s">
        <v>57</v>
      </c>
      <c r="AC4" s="1" t="s">
        <v>46</v>
      </c>
      <c r="AD4" s="1" t="s">
        <v>58</v>
      </c>
      <c r="AE4" s="1" t="s">
        <v>58</v>
      </c>
      <c r="AF4" s="1" t="s">
        <v>46</v>
      </c>
      <c r="AG4" s="1" t="s">
        <v>62</v>
      </c>
      <c r="AH4" s="1" t="s">
        <v>60</v>
      </c>
      <c r="AI4" s="1" t="s">
        <v>70</v>
      </c>
      <c r="AJ4" s="1" t="s">
        <v>62</v>
      </c>
      <c r="AK4" s="1" t="s">
        <v>62</v>
      </c>
      <c r="AL4" s="1" t="s">
        <v>60</v>
      </c>
      <c r="AM4" s="1" t="s">
        <v>60</v>
      </c>
      <c r="AN4" s="1" t="s">
        <v>62</v>
      </c>
      <c r="AO4" s="1" t="s">
        <v>60</v>
      </c>
      <c r="AP4" s="1" t="s">
        <v>63</v>
      </c>
      <c r="AQ4" s="1" t="s">
        <v>71</v>
      </c>
      <c r="AR4" s="1" t="s">
        <v>70</v>
      </c>
    </row>
    <row r="5" spans="1:44" ht="16.5" x14ac:dyDescent="0.25">
      <c r="A5" s="1" t="s">
        <v>44</v>
      </c>
      <c r="B5" s="1">
        <v>35</v>
      </c>
      <c r="C5" s="1">
        <v>168</v>
      </c>
      <c r="D5" s="1">
        <v>56</v>
      </c>
      <c r="E5" s="1" t="s">
        <v>46</v>
      </c>
      <c r="F5" s="1" t="s">
        <v>61</v>
      </c>
      <c r="G5" s="1" t="s">
        <v>48</v>
      </c>
      <c r="H5" s="1" t="s">
        <v>79</v>
      </c>
      <c r="I5" s="1" t="s">
        <v>50</v>
      </c>
      <c r="J5" s="1" t="s">
        <v>80</v>
      </c>
      <c r="K5" s="1" t="s">
        <v>81</v>
      </c>
      <c r="L5" s="1" t="s">
        <v>82</v>
      </c>
      <c r="M5" s="1" t="s">
        <v>83</v>
      </c>
      <c r="N5" s="1">
        <v>5</v>
      </c>
      <c r="O5" s="1">
        <v>2</v>
      </c>
      <c r="P5" s="1">
        <v>1</v>
      </c>
      <c r="Q5" s="1">
        <v>4</v>
      </c>
      <c r="R5" s="1">
        <v>3</v>
      </c>
      <c r="S5" s="1">
        <v>6</v>
      </c>
      <c r="T5" s="1" t="s">
        <v>56</v>
      </c>
      <c r="U5" s="1" t="s">
        <v>57</v>
      </c>
      <c r="V5" s="1" t="s">
        <v>57</v>
      </c>
      <c r="W5" s="1" t="s">
        <v>57</v>
      </c>
      <c r="X5" s="1" t="s">
        <v>57</v>
      </c>
      <c r="Y5" s="1" t="s">
        <v>57</v>
      </c>
      <c r="Z5" s="1" t="s">
        <v>57</v>
      </c>
      <c r="AA5" s="1" t="s">
        <v>56</v>
      </c>
      <c r="AB5" s="1" t="s">
        <v>56</v>
      </c>
      <c r="AC5" s="1" t="s">
        <v>46</v>
      </c>
      <c r="AD5" s="1" t="s">
        <v>58</v>
      </c>
      <c r="AE5" s="1" t="s">
        <v>58</v>
      </c>
      <c r="AF5" s="1" t="s">
        <v>46</v>
      </c>
      <c r="AG5" s="1" t="s">
        <v>60</v>
      </c>
      <c r="AH5" s="1" t="s">
        <v>60</v>
      </c>
      <c r="AI5" s="1" t="s">
        <v>60</v>
      </c>
      <c r="AJ5" s="1" t="s">
        <v>59</v>
      </c>
      <c r="AK5" s="1" t="s">
        <v>59</v>
      </c>
      <c r="AL5" s="1" t="s">
        <v>62</v>
      </c>
      <c r="AM5" s="1" t="s">
        <v>62</v>
      </c>
      <c r="AN5" s="1" t="s">
        <v>60</v>
      </c>
      <c r="AO5" s="1" t="s">
        <v>62</v>
      </c>
      <c r="AP5" s="1" t="s">
        <v>63</v>
      </c>
      <c r="AQ5" s="1" t="s">
        <v>84</v>
      </c>
      <c r="AR5" s="1" t="s">
        <v>60</v>
      </c>
    </row>
    <row r="6" spans="1:44" ht="16.5" x14ac:dyDescent="0.25">
      <c r="A6" s="1" t="s">
        <v>44</v>
      </c>
      <c r="B6" s="1">
        <v>69</v>
      </c>
      <c r="C6" s="1">
        <v>168</v>
      </c>
      <c r="D6" s="1">
        <v>60</v>
      </c>
      <c r="E6" s="1" t="s">
        <v>46</v>
      </c>
      <c r="F6" s="1" t="s">
        <v>47</v>
      </c>
      <c r="G6" s="1" t="s">
        <v>74</v>
      </c>
      <c r="H6" s="1" t="s">
        <v>85</v>
      </c>
      <c r="I6" s="1" t="s">
        <v>86</v>
      </c>
      <c r="J6" s="1" t="s">
        <v>51</v>
      </c>
      <c r="K6" s="1" t="s">
        <v>87</v>
      </c>
      <c r="L6" s="1" t="s">
        <v>69</v>
      </c>
      <c r="M6" s="1" t="s">
        <v>54</v>
      </c>
      <c r="N6" s="1">
        <v>6</v>
      </c>
      <c r="O6" s="1">
        <v>5</v>
      </c>
      <c r="P6" s="1">
        <v>2</v>
      </c>
      <c r="Q6" s="1">
        <v>1</v>
      </c>
      <c r="R6" s="1">
        <v>3</v>
      </c>
      <c r="S6" s="1">
        <v>4</v>
      </c>
      <c r="T6" s="1" t="s">
        <v>55</v>
      </c>
      <c r="U6" s="1" t="s">
        <v>56</v>
      </c>
      <c r="V6" s="1" t="s">
        <v>56</v>
      </c>
      <c r="W6" s="1" t="s">
        <v>57</v>
      </c>
      <c r="X6" s="1" t="s">
        <v>57</v>
      </c>
      <c r="Y6" s="1" t="s">
        <v>57</v>
      </c>
      <c r="Z6" s="1" t="s">
        <v>57</v>
      </c>
      <c r="AA6" s="1" t="s">
        <v>57</v>
      </c>
      <c r="AB6" s="1" t="s">
        <v>57</v>
      </c>
      <c r="AC6" s="1" t="s">
        <v>46</v>
      </c>
      <c r="AD6" s="1" t="s">
        <v>58</v>
      </c>
      <c r="AE6" s="1" t="s">
        <v>46</v>
      </c>
      <c r="AF6" s="1" t="s">
        <v>46</v>
      </c>
      <c r="AG6" s="1" t="s">
        <v>62</v>
      </c>
      <c r="AH6" s="1" t="s">
        <v>60</v>
      </c>
      <c r="AI6" s="1" t="s">
        <v>60</v>
      </c>
      <c r="AJ6" s="1" t="s">
        <v>62</v>
      </c>
      <c r="AK6" s="1" t="s">
        <v>62</v>
      </c>
      <c r="AL6" s="1" t="s">
        <v>59</v>
      </c>
      <c r="AM6" s="1" t="s">
        <v>59</v>
      </c>
      <c r="AN6" s="1" t="s">
        <v>61</v>
      </c>
      <c r="AO6" s="1" t="s">
        <v>59</v>
      </c>
      <c r="AP6" s="1" t="s">
        <v>88</v>
      </c>
      <c r="AQ6" s="1" t="s">
        <v>64</v>
      </c>
      <c r="AR6" s="1" t="s">
        <v>70</v>
      </c>
    </row>
    <row r="7" spans="1:44" ht="16.5" x14ac:dyDescent="0.25">
      <c r="A7" s="1" t="s">
        <v>44</v>
      </c>
      <c r="B7" s="1">
        <v>29</v>
      </c>
      <c r="C7" s="1">
        <v>167</v>
      </c>
      <c r="D7" s="1">
        <v>62</v>
      </c>
      <c r="E7" s="1" t="s">
        <v>89</v>
      </c>
      <c r="F7" s="1" t="s">
        <v>90</v>
      </c>
      <c r="G7" s="1" t="s">
        <v>46</v>
      </c>
      <c r="H7" s="1"/>
      <c r="I7" s="1"/>
      <c r="J7" s="1"/>
      <c r="K7" s="1" t="s">
        <v>87</v>
      </c>
      <c r="L7" s="1" t="s">
        <v>53</v>
      </c>
      <c r="M7" s="1" t="s">
        <v>54</v>
      </c>
      <c r="N7" s="1"/>
      <c r="O7" s="1"/>
      <c r="P7" s="1"/>
      <c r="Q7" s="1"/>
      <c r="R7" s="1"/>
      <c r="S7" s="1"/>
      <c r="T7" s="1" t="s">
        <v>55</v>
      </c>
      <c r="U7" s="1" t="s">
        <v>56</v>
      </c>
      <c r="V7" s="1" t="s">
        <v>57</v>
      </c>
      <c r="W7" s="1" t="s">
        <v>56</v>
      </c>
      <c r="X7" s="1" t="s">
        <v>56</v>
      </c>
      <c r="Y7" s="1" t="s">
        <v>57</v>
      </c>
      <c r="Z7" s="1" t="s">
        <v>56</v>
      </c>
      <c r="AA7" s="1" t="s">
        <v>56</v>
      </c>
      <c r="AB7" s="1" t="s">
        <v>57</v>
      </c>
      <c r="AC7" s="1" t="s">
        <v>46</v>
      </c>
      <c r="AD7" s="1" t="s">
        <v>58</v>
      </c>
      <c r="AE7" s="1" t="s">
        <v>46</v>
      </c>
      <c r="AF7" s="1" t="s">
        <v>58</v>
      </c>
      <c r="AG7" s="1" t="s">
        <v>60</v>
      </c>
      <c r="AH7" s="1" t="s">
        <v>62</v>
      </c>
      <c r="AI7" s="1" t="s">
        <v>59</v>
      </c>
      <c r="AJ7" s="1" t="s">
        <v>59</v>
      </c>
      <c r="AK7" s="1" t="s">
        <v>60</v>
      </c>
      <c r="AL7" s="1" t="s">
        <v>60</v>
      </c>
      <c r="AM7" s="1" t="s">
        <v>62</v>
      </c>
      <c r="AN7" s="1" t="s">
        <v>60</v>
      </c>
      <c r="AO7" s="1" t="s">
        <v>60</v>
      </c>
      <c r="AP7" s="1" t="s">
        <v>63</v>
      </c>
      <c r="AQ7" s="1" t="s">
        <v>91</v>
      </c>
      <c r="AR7" s="1" t="s">
        <v>59</v>
      </c>
    </row>
    <row r="8" spans="1:44" ht="16.5" x14ac:dyDescent="0.25">
      <c r="A8" s="1" t="s">
        <v>44</v>
      </c>
      <c r="B8" s="1">
        <v>26</v>
      </c>
      <c r="C8" s="1">
        <v>165</v>
      </c>
      <c r="D8" s="1">
        <v>52</v>
      </c>
      <c r="E8" s="1" t="s">
        <v>46</v>
      </c>
      <c r="F8" s="1" t="s">
        <v>47</v>
      </c>
      <c r="G8" s="1" t="s">
        <v>48</v>
      </c>
      <c r="H8" s="1" t="s">
        <v>92</v>
      </c>
      <c r="I8" s="1" t="s">
        <v>50</v>
      </c>
      <c r="J8" s="1" t="s">
        <v>80</v>
      </c>
      <c r="K8" s="1" t="s">
        <v>87</v>
      </c>
      <c r="L8" s="1" t="s">
        <v>77</v>
      </c>
      <c r="M8" s="1" t="s">
        <v>83</v>
      </c>
      <c r="N8" s="1">
        <v>6</v>
      </c>
      <c r="O8" s="1">
        <v>4</v>
      </c>
      <c r="P8" s="1">
        <v>3</v>
      </c>
      <c r="Q8" s="1">
        <v>2</v>
      </c>
      <c r="R8" s="1">
        <v>1</v>
      </c>
      <c r="S8" s="1">
        <v>5</v>
      </c>
      <c r="T8" s="1" t="s">
        <v>56</v>
      </c>
      <c r="U8" s="1" t="s">
        <v>56</v>
      </c>
      <c r="V8" s="1" t="s">
        <v>56</v>
      </c>
      <c r="W8" s="1" t="s">
        <v>56</v>
      </c>
      <c r="X8" s="1" t="s">
        <v>56</v>
      </c>
      <c r="Y8" s="1" t="s">
        <v>56</v>
      </c>
      <c r="Z8" s="1" t="s">
        <v>56</v>
      </c>
      <c r="AA8" s="1" t="s">
        <v>56</v>
      </c>
      <c r="AB8" s="1" t="s">
        <v>56</v>
      </c>
      <c r="AC8" s="1" t="s">
        <v>46</v>
      </c>
      <c r="AD8" s="1" t="s">
        <v>46</v>
      </c>
      <c r="AE8" s="1" t="s">
        <v>58</v>
      </c>
      <c r="AF8" s="1" t="s">
        <v>58</v>
      </c>
      <c r="AG8" s="1" t="s">
        <v>60</v>
      </c>
      <c r="AH8" s="1" t="s">
        <v>59</v>
      </c>
      <c r="AI8" s="1" t="s">
        <v>70</v>
      </c>
      <c r="AJ8" s="1" t="s">
        <v>60</v>
      </c>
      <c r="AK8" s="1" t="s">
        <v>60</v>
      </c>
      <c r="AL8" s="1" t="s">
        <v>60</v>
      </c>
      <c r="AM8" s="1" t="s">
        <v>59</v>
      </c>
      <c r="AN8" s="1" t="s">
        <v>60</v>
      </c>
      <c r="AO8" s="1" t="s">
        <v>59</v>
      </c>
      <c r="AP8" s="1" t="s">
        <v>63</v>
      </c>
      <c r="AQ8" s="1"/>
      <c r="AR8" s="1" t="s">
        <v>60</v>
      </c>
    </row>
    <row r="9" spans="1:44" ht="16.5" x14ac:dyDescent="0.25">
      <c r="A9" s="1" t="s">
        <v>44</v>
      </c>
      <c r="B9" s="1">
        <v>31</v>
      </c>
      <c r="C9" s="1">
        <v>173</v>
      </c>
      <c r="D9" s="1">
        <v>75</v>
      </c>
      <c r="E9" s="1" t="s">
        <v>46</v>
      </c>
      <c r="F9" s="1" t="s">
        <v>90</v>
      </c>
      <c r="G9" s="1" t="s">
        <v>48</v>
      </c>
      <c r="H9" s="1" t="s">
        <v>93</v>
      </c>
      <c r="I9" s="1" t="s">
        <v>50</v>
      </c>
      <c r="J9" s="1" t="s">
        <v>68</v>
      </c>
      <c r="K9" s="1" t="s">
        <v>52</v>
      </c>
      <c r="L9" s="1" t="s">
        <v>53</v>
      </c>
      <c r="M9" s="1" t="s">
        <v>94</v>
      </c>
      <c r="N9" s="1"/>
      <c r="O9" s="1">
        <v>6</v>
      </c>
      <c r="P9" s="1">
        <v>3</v>
      </c>
      <c r="Q9" s="1">
        <v>5</v>
      </c>
      <c r="R9" s="1">
        <v>2</v>
      </c>
      <c r="S9" s="1">
        <v>1</v>
      </c>
      <c r="T9" s="1" t="s">
        <v>56</v>
      </c>
      <c r="U9" s="1" t="s">
        <v>57</v>
      </c>
      <c r="V9" s="1" t="s">
        <v>57</v>
      </c>
      <c r="W9" s="1" t="s">
        <v>57</v>
      </c>
      <c r="X9" s="1" t="s">
        <v>57</v>
      </c>
      <c r="Y9" s="1" t="s">
        <v>57</v>
      </c>
      <c r="Z9" s="1" t="s">
        <v>57</v>
      </c>
      <c r="AA9" s="1" t="s">
        <v>57</v>
      </c>
      <c r="AB9" s="1" t="s">
        <v>57</v>
      </c>
      <c r="AC9" s="1" t="s">
        <v>46</v>
      </c>
      <c r="AD9" s="1" t="s">
        <v>58</v>
      </c>
      <c r="AE9" s="1" t="s">
        <v>58</v>
      </c>
      <c r="AF9" s="1" t="s">
        <v>58</v>
      </c>
      <c r="AG9" s="1" t="s">
        <v>59</v>
      </c>
      <c r="AH9" s="1" t="s">
        <v>60</v>
      </c>
      <c r="AI9" s="1" t="s">
        <v>60</v>
      </c>
      <c r="AJ9" s="1" t="s">
        <v>62</v>
      </c>
      <c r="AK9" s="1" t="s">
        <v>70</v>
      </c>
      <c r="AL9" s="1" t="s">
        <v>59</v>
      </c>
      <c r="AM9" s="1" t="s">
        <v>62</v>
      </c>
      <c r="AN9" s="1" t="s">
        <v>61</v>
      </c>
      <c r="AO9" s="1" t="s">
        <v>62</v>
      </c>
      <c r="AP9" s="1" t="s">
        <v>63</v>
      </c>
      <c r="AQ9" s="1" t="s">
        <v>71</v>
      </c>
      <c r="AR9" s="1" t="s">
        <v>70</v>
      </c>
    </row>
    <row r="10" spans="1:44" ht="16.5" x14ac:dyDescent="0.25">
      <c r="A10" s="1" t="s">
        <v>72</v>
      </c>
      <c r="B10" s="1">
        <v>25</v>
      </c>
      <c r="C10" s="1">
        <v>183</v>
      </c>
      <c r="D10" s="1">
        <v>106</v>
      </c>
      <c r="E10" s="1" t="s">
        <v>46</v>
      </c>
      <c r="F10" s="1" t="s">
        <v>47</v>
      </c>
      <c r="G10" s="1" t="s">
        <v>74</v>
      </c>
      <c r="H10" s="1" t="s">
        <v>92</v>
      </c>
      <c r="I10" s="1" t="s">
        <v>95</v>
      </c>
      <c r="J10" s="1" t="s">
        <v>80</v>
      </c>
      <c r="K10" s="1" t="s">
        <v>87</v>
      </c>
      <c r="L10" s="1" t="s">
        <v>77</v>
      </c>
      <c r="M10" s="1" t="s">
        <v>78</v>
      </c>
      <c r="N10" s="1">
        <v>1</v>
      </c>
      <c r="O10" s="1">
        <v>3</v>
      </c>
      <c r="P10" s="1">
        <v>4</v>
      </c>
      <c r="Q10" s="1">
        <v>5</v>
      </c>
      <c r="R10" s="1">
        <v>6</v>
      </c>
      <c r="S10" s="1">
        <v>2</v>
      </c>
      <c r="T10" s="1" t="s">
        <v>57</v>
      </c>
      <c r="U10" s="1" t="s">
        <v>56</v>
      </c>
      <c r="V10" s="1" t="s">
        <v>55</v>
      </c>
      <c r="W10" s="1" t="s">
        <v>56</v>
      </c>
      <c r="X10" s="1" t="s">
        <v>56</v>
      </c>
      <c r="Y10" s="1" t="s">
        <v>56</v>
      </c>
      <c r="Z10" s="1" t="s">
        <v>56</v>
      </c>
      <c r="AA10" s="1" t="s">
        <v>56</v>
      </c>
      <c r="AB10" s="1" t="s">
        <v>57</v>
      </c>
      <c r="AC10" s="1" t="s">
        <v>46</v>
      </c>
      <c r="AD10" s="1" t="s">
        <v>46</v>
      </c>
      <c r="AE10" s="1" t="s">
        <v>46</v>
      </c>
      <c r="AF10" s="1" t="s">
        <v>58</v>
      </c>
      <c r="AG10" s="1" t="s">
        <v>59</v>
      </c>
      <c r="AH10" s="1" t="s">
        <v>60</v>
      </c>
      <c r="AI10" s="1" t="s">
        <v>59</v>
      </c>
      <c r="AJ10" s="1" t="s">
        <v>59</v>
      </c>
      <c r="AK10" s="1" t="s">
        <v>59</v>
      </c>
      <c r="AL10" s="1" t="s">
        <v>60</v>
      </c>
      <c r="AM10" s="1" t="s">
        <v>62</v>
      </c>
      <c r="AN10" s="1" t="s">
        <v>60</v>
      </c>
      <c r="AO10" s="1" t="s">
        <v>61</v>
      </c>
      <c r="AP10" s="1" t="s">
        <v>63</v>
      </c>
      <c r="AQ10" s="1" t="s">
        <v>64</v>
      </c>
      <c r="AR10" s="1" t="s">
        <v>59</v>
      </c>
    </row>
    <row r="11" spans="1:44" ht="16.5" x14ac:dyDescent="0.25">
      <c r="A11" s="1" t="s">
        <v>44</v>
      </c>
      <c r="B11" s="1">
        <v>26</v>
      </c>
      <c r="C11" s="1">
        <v>164</v>
      </c>
      <c r="D11" s="1">
        <v>60</v>
      </c>
      <c r="E11" s="1" t="s">
        <v>46</v>
      </c>
      <c r="F11" s="1" t="s">
        <v>73</v>
      </c>
      <c r="G11" s="1" t="s">
        <v>48</v>
      </c>
      <c r="H11" s="1" t="s">
        <v>92</v>
      </c>
      <c r="I11" s="1" t="s">
        <v>50</v>
      </c>
      <c r="J11" s="1" t="s">
        <v>76</v>
      </c>
      <c r="K11" s="1" t="s">
        <v>52</v>
      </c>
      <c r="L11" s="1"/>
      <c r="M11" s="1" t="s">
        <v>83</v>
      </c>
      <c r="N11" s="1">
        <v>6</v>
      </c>
      <c r="O11" s="1">
        <v>4</v>
      </c>
      <c r="P11" s="1">
        <v>1</v>
      </c>
      <c r="Q11" s="1">
        <v>3</v>
      </c>
      <c r="R11" s="1">
        <v>2</v>
      </c>
      <c r="S11" s="1">
        <v>5</v>
      </c>
      <c r="T11" s="1" t="s">
        <v>57</v>
      </c>
      <c r="U11" s="1" t="s">
        <v>57</v>
      </c>
      <c r="V11" s="1" t="s">
        <v>57</v>
      </c>
      <c r="W11" s="1" t="s">
        <v>57</v>
      </c>
      <c r="X11" s="1" t="s">
        <v>57</v>
      </c>
      <c r="Y11" s="1" t="s">
        <v>57</v>
      </c>
      <c r="Z11" s="1" t="s">
        <v>57</v>
      </c>
      <c r="AA11" s="1" t="s">
        <v>57</v>
      </c>
      <c r="AB11" s="1" t="s">
        <v>57</v>
      </c>
      <c r="AC11" s="1" t="s">
        <v>46</v>
      </c>
      <c r="AD11" s="1" t="s">
        <v>46</v>
      </c>
      <c r="AE11" s="1" t="s">
        <v>46</v>
      </c>
      <c r="AF11" s="1" t="s">
        <v>46</v>
      </c>
      <c r="AG11" s="1" t="s">
        <v>61</v>
      </c>
      <c r="AH11" s="1" t="s">
        <v>59</v>
      </c>
      <c r="AI11" s="1" t="s">
        <v>70</v>
      </c>
      <c r="AJ11" s="1" t="s">
        <v>62</v>
      </c>
      <c r="AK11" s="1" t="s">
        <v>62</v>
      </c>
      <c r="AL11" s="1" t="s">
        <v>70</v>
      </c>
      <c r="AM11" s="1" t="s">
        <v>59</v>
      </c>
      <c r="AN11" s="1" t="s">
        <v>61</v>
      </c>
      <c r="AO11" s="1" t="s">
        <v>59</v>
      </c>
      <c r="AP11" s="1" t="s">
        <v>63</v>
      </c>
      <c r="AQ11" s="1" t="s">
        <v>84</v>
      </c>
      <c r="AR11" s="1" t="s">
        <v>70</v>
      </c>
    </row>
    <row r="12" spans="1:44" ht="16.5" x14ac:dyDescent="0.25">
      <c r="A12" s="1" t="s">
        <v>72</v>
      </c>
      <c r="B12" s="1">
        <v>33</v>
      </c>
      <c r="C12" s="1">
        <v>177</v>
      </c>
      <c r="D12" s="1">
        <v>80</v>
      </c>
      <c r="E12" s="1" t="s">
        <v>46</v>
      </c>
      <c r="F12" s="1" t="s">
        <v>47</v>
      </c>
      <c r="G12" s="1" t="s">
        <v>48</v>
      </c>
      <c r="H12" s="1" t="s">
        <v>96</v>
      </c>
      <c r="I12" s="1" t="s">
        <v>95</v>
      </c>
      <c r="J12" s="1" t="s">
        <v>68</v>
      </c>
      <c r="K12" s="1" t="s">
        <v>87</v>
      </c>
      <c r="L12" s="1" t="s">
        <v>53</v>
      </c>
      <c r="M12" s="1" t="s">
        <v>83</v>
      </c>
      <c r="N12" s="1">
        <v>4</v>
      </c>
      <c r="O12" s="1">
        <v>3</v>
      </c>
      <c r="P12" s="1">
        <v>6</v>
      </c>
      <c r="Q12" s="1">
        <v>1</v>
      </c>
      <c r="R12" s="1">
        <v>2</v>
      </c>
      <c r="S12" s="1">
        <v>5</v>
      </c>
      <c r="T12" s="1" t="s">
        <v>56</v>
      </c>
      <c r="U12" s="1" t="s">
        <v>56</v>
      </c>
      <c r="V12" s="1" t="s">
        <v>56</v>
      </c>
      <c r="W12" s="1" t="s">
        <v>56</v>
      </c>
      <c r="X12" s="1" t="s">
        <v>56</v>
      </c>
      <c r="Y12" s="1" t="s">
        <v>56</v>
      </c>
      <c r="Z12" s="1" t="s">
        <v>56</v>
      </c>
      <c r="AA12" s="1" t="s">
        <v>56</v>
      </c>
      <c r="AB12" s="1" t="s">
        <v>56</v>
      </c>
      <c r="AC12" s="1" t="s">
        <v>58</v>
      </c>
      <c r="AD12" s="1" t="s">
        <v>46</v>
      </c>
      <c r="AE12" s="1" t="s">
        <v>58</v>
      </c>
      <c r="AF12" s="1" t="s">
        <v>46</v>
      </c>
      <c r="AG12" s="1" t="s">
        <v>62</v>
      </c>
      <c r="AH12" s="1" t="s">
        <v>62</v>
      </c>
      <c r="AI12" s="1" t="s">
        <v>62</v>
      </c>
      <c r="AJ12" s="1" t="s">
        <v>62</v>
      </c>
      <c r="AK12" s="1" t="s">
        <v>62</v>
      </c>
      <c r="AL12" s="1" t="s">
        <v>62</v>
      </c>
      <c r="AM12" s="1" t="s">
        <v>62</v>
      </c>
      <c r="AN12" s="1" t="s">
        <v>62</v>
      </c>
      <c r="AO12" s="1" t="s">
        <v>62</v>
      </c>
      <c r="AP12" s="1" t="s">
        <v>97</v>
      </c>
      <c r="AQ12" s="1" t="s">
        <v>64</v>
      </c>
      <c r="AR12" s="1" t="s">
        <v>60</v>
      </c>
    </row>
    <row r="13" spans="1:44" ht="16.5" x14ac:dyDescent="0.25">
      <c r="A13" s="1" t="s">
        <v>44</v>
      </c>
      <c r="B13" s="1">
        <v>18</v>
      </c>
      <c r="C13" s="1">
        <v>160</v>
      </c>
      <c r="D13" s="1">
        <v>68</v>
      </c>
      <c r="E13" s="1" t="s">
        <v>46</v>
      </c>
      <c r="F13" s="1" t="s">
        <v>73</v>
      </c>
      <c r="G13" s="1" t="s">
        <v>65</v>
      </c>
      <c r="H13" s="1" t="s">
        <v>79</v>
      </c>
      <c r="I13" s="1" t="s">
        <v>67</v>
      </c>
      <c r="J13" s="1" t="s">
        <v>68</v>
      </c>
      <c r="K13" s="1" t="s">
        <v>87</v>
      </c>
      <c r="L13" s="1" t="s">
        <v>53</v>
      </c>
      <c r="M13" s="1" t="s">
        <v>78</v>
      </c>
      <c r="N13" s="1">
        <v>6</v>
      </c>
      <c r="O13" s="1">
        <v>5</v>
      </c>
      <c r="P13" s="1">
        <v>1</v>
      </c>
      <c r="Q13" s="1">
        <v>3</v>
      </c>
      <c r="R13" s="1">
        <v>2</v>
      </c>
      <c r="S13" s="1">
        <v>4</v>
      </c>
      <c r="T13" s="1" t="s">
        <v>56</v>
      </c>
      <c r="U13" s="1" t="s">
        <v>57</v>
      </c>
      <c r="V13" s="1" t="s">
        <v>57</v>
      </c>
      <c r="W13" s="1" t="s">
        <v>56</v>
      </c>
      <c r="X13" s="1" t="s">
        <v>57</v>
      </c>
      <c r="Y13" s="1" t="s">
        <v>56</v>
      </c>
      <c r="Z13" s="1" t="s">
        <v>57</v>
      </c>
      <c r="AA13" s="1" t="s">
        <v>57</v>
      </c>
      <c r="AB13" s="1" t="s">
        <v>57</v>
      </c>
      <c r="AC13" s="1" t="s">
        <v>46</v>
      </c>
      <c r="AD13" s="1" t="s">
        <v>58</v>
      </c>
      <c r="AE13" s="1" t="s">
        <v>46</v>
      </c>
      <c r="AF13" s="1" t="s">
        <v>46</v>
      </c>
      <c r="AG13" s="1" t="s">
        <v>60</v>
      </c>
      <c r="AH13" s="1" t="s">
        <v>60</v>
      </c>
      <c r="AI13" s="1" t="s">
        <v>70</v>
      </c>
      <c r="AJ13" s="1" t="s">
        <v>60</v>
      </c>
      <c r="AK13" s="1" t="s">
        <v>59</v>
      </c>
      <c r="AL13" s="1" t="s">
        <v>59</v>
      </c>
      <c r="AM13" s="1" t="s">
        <v>70</v>
      </c>
      <c r="AN13" s="1" t="s">
        <v>62</v>
      </c>
      <c r="AO13" s="1" t="s">
        <v>59</v>
      </c>
      <c r="AP13" s="1" t="s">
        <v>46</v>
      </c>
      <c r="AQ13" s="1" t="s">
        <v>84</v>
      </c>
      <c r="AR13" s="1" t="s">
        <v>59</v>
      </c>
    </row>
    <row r="14" spans="1:44" ht="16.5" x14ac:dyDescent="0.25">
      <c r="A14" s="1" t="s">
        <v>44</v>
      </c>
      <c r="B14" s="1">
        <v>31</v>
      </c>
      <c r="C14" s="1" t="s">
        <v>98</v>
      </c>
      <c r="D14" s="1">
        <v>48</v>
      </c>
      <c r="E14" s="1" t="s">
        <v>46</v>
      </c>
      <c r="F14" s="1" t="s">
        <v>61</v>
      </c>
      <c r="G14" s="1" t="s">
        <v>48</v>
      </c>
      <c r="H14" s="1" t="s">
        <v>99</v>
      </c>
      <c r="I14" s="1" t="s">
        <v>50</v>
      </c>
      <c r="J14" s="1" t="s">
        <v>80</v>
      </c>
      <c r="K14" s="1" t="s">
        <v>52</v>
      </c>
      <c r="L14" s="1" t="s">
        <v>53</v>
      </c>
      <c r="M14" s="1" t="s">
        <v>83</v>
      </c>
      <c r="N14" s="1">
        <v>6</v>
      </c>
      <c r="O14" s="1">
        <v>5</v>
      </c>
      <c r="P14" s="1">
        <v>2</v>
      </c>
      <c r="Q14" s="1">
        <v>3</v>
      </c>
      <c r="R14" s="1">
        <v>1</v>
      </c>
      <c r="S14" s="1">
        <v>4</v>
      </c>
      <c r="T14" s="1" t="s">
        <v>56</v>
      </c>
      <c r="U14" s="1" t="s">
        <v>57</v>
      </c>
      <c r="V14" s="1" t="s">
        <v>56</v>
      </c>
      <c r="W14" s="1" t="s">
        <v>56</v>
      </c>
      <c r="X14" s="1" t="s">
        <v>57</v>
      </c>
      <c r="Y14" s="1" t="s">
        <v>57</v>
      </c>
      <c r="Z14" s="1" t="s">
        <v>57</v>
      </c>
      <c r="AA14" s="1" t="s">
        <v>57</v>
      </c>
      <c r="AB14" s="1" t="s">
        <v>57</v>
      </c>
      <c r="AC14" s="1" t="s">
        <v>46</v>
      </c>
      <c r="AD14" s="1" t="s">
        <v>58</v>
      </c>
      <c r="AE14" s="1" t="s">
        <v>46</v>
      </c>
      <c r="AF14" s="1" t="s">
        <v>46</v>
      </c>
      <c r="AG14" s="1" t="s">
        <v>60</v>
      </c>
      <c r="AH14" s="1" t="s">
        <v>59</v>
      </c>
      <c r="AI14" s="1" t="s">
        <v>59</v>
      </c>
      <c r="AJ14" s="1" t="s">
        <v>60</v>
      </c>
      <c r="AK14" s="1" t="s">
        <v>60</v>
      </c>
      <c r="AL14" s="1" t="s">
        <v>59</v>
      </c>
      <c r="AM14" s="1" t="s">
        <v>70</v>
      </c>
      <c r="AN14" s="1" t="s">
        <v>60</v>
      </c>
      <c r="AO14" s="1" t="s">
        <v>60</v>
      </c>
      <c r="AP14" s="1" t="s">
        <v>63</v>
      </c>
      <c r="AQ14" s="1" t="s">
        <v>64</v>
      </c>
      <c r="AR14" s="1" t="s">
        <v>59</v>
      </c>
    </row>
    <row r="15" spans="1:44" ht="16.5" x14ac:dyDescent="0.25">
      <c r="A15" s="1" t="s">
        <v>44</v>
      </c>
      <c r="B15" s="1">
        <v>26</v>
      </c>
      <c r="C15" s="1">
        <v>170</v>
      </c>
      <c r="D15" s="1">
        <v>62</v>
      </c>
      <c r="E15" s="1" t="s">
        <v>100</v>
      </c>
      <c r="F15" s="1" t="s">
        <v>61</v>
      </c>
      <c r="G15" s="1" t="s">
        <v>74</v>
      </c>
      <c r="H15" s="1" t="s">
        <v>101</v>
      </c>
      <c r="I15" s="1" t="s">
        <v>67</v>
      </c>
      <c r="J15" s="1" t="s">
        <v>76</v>
      </c>
      <c r="K15" s="1" t="s">
        <v>87</v>
      </c>
      <c r="L15" s="1" t="s">
        <v>53</v>
      </c>
      <c r="M15" s="1" t="s">
        <v>102</v>
      </c>
      <c r="N15" s="1">
        <v>2</v>
      </c>
      <c r="O15" s="1">
        <v>6</v>
      </c>
      <c r="P15" s="1">
        <v>4</v>
      </c>
      <c r="Q15" s="1">
        <v>1</v>
      </c>
      <c r="R15" s="1">
        <v>3</v>
      </c>
      <c r="S15" s="1">
        <v>5</v>
      </c>
      <c r="T15" s="1" t="s">
        <v>56</v>
      </c>
      <c r="U15" s="1" t="s">
        <v>57</v>
      </c>
      <c r="V15" s="1" t="s">
        <v>57</v>
      </c>
      <c r="W15" s="1" t="s">
        <v>56</v>
      </c>
      <c r="X15" s="1" t="s">
        <v>57</v>
      </c>
      <c r="Y15" s="1" t="s">
        <v>57</v>
      </c>
      <c r="Z15" s="1" t="s">
        <v>57</v>
      </c>
      <c r="AA15" s="1" t="s">
        <v>57</v>
      </c>
      <c r="AB15" s="1" t="s">
        <v>57</v>
      </c>
      <c r="AC15" s="1" t="s">
        <v>46</v>
      </c>
      <c r="AD15" s="1" t="s">
        <v>58</v>
      </c>
      <c r="AE15" s="1" t="s">
        <v>46</v>
      </c>
      <c r="AF15" s="1" t="s">
        <v>46</v>
      </c>
      <c r="AG15" s="1" t="s">
        <v>59</v>
      </c>
      <c r="AH15" s="1" t="s">
        <v>59</v>
      </c>
      <c r="AI15" s="1" t="s">
        <v>59</v>
      </c>
      <c r="AJ15" s="1" t="s">
        <v>59</v>
      </c>
      <c r="AK15" s="1" t="s">
        <v>59</v>
      </c>
      <c r="AL15" s="1" t="s">
        <v>59</v>
      </c>
      <c r="AM15" s="1" t="s">
        <v>60</v>
      </c>
      <c r="AN15" s="1" t="s">
        <v>60</v>
      </c>
      <c r="AO15" s="1" t="s">
        <v>62</v>
      </c>
      <c r="AP15" s="1" t="s">
        <v>88</v>
      </c>
      <c r="AQ15" s="1" t="s">
        <v>84</v>
      </c>
      <c r="AR15" s="1" t="s">
        <v>59</v>
      </c>
    </row>
    <row r="16" spans="1:44" ht="16.5" x14ac:dyDescent="0.25">
      <c r="A16" s="1" t="s">
        <v>72</v>
      </c>
      <c r="B16" s="1">
        <v>26</v>
      </c>
      <c r="C16" s="1">
        <v>182</v>
      </c>
      <c r="D16" s="1">
        <v>88</v>
      </c>
      <c r="E16" s="1" t="s">
        <v>46</v>
      </c>
      <c r="F16" s="1" t="s">
        <v>73</v>
      </c>
      <c r="G16" s="1" t="s">
        <v>74</v>
      </c>
      <c r="H16" s="1" t="s">
        <v>103</v>
      </c>
      <c r="I16" s="1" t="s">
        <v>86</v>
      </c>
      <c r="J16" s="1" t="s">
        <v>80</v>
      </c>
      <c r="K16" s="1" t="s">
        <v>104</v>
      </c>
      <c r="L16" s="1" t="s">
        <v>77</v>
      </c>
      <c r="M16" s="1" t="s">
        <v>83</v>
      </c>
      <c r="N16" s="1">
        <v>3</v>
      </c>
      <c r="O16" s="1">
        <v>4</v>
      </c>
      <c r="P16" s="1">
        <v>5</v>
      </c>
      <c r="Q16" s="1">
        <v>2</v>
      </c>
      <c r="R16" s="1">
        <v>6</v>
      </c>
      <c r="S16" s="1">
        <v>1</v>
      </c>
      <c r="T16" s="1" t="s">
        <v>57</v>
      </c>
      <c r="U16" s="1" t="s">
        <v>57</v>
      </c>
      <c r="V16" s="1" t="s">
        <v>57</v>
      </c>
      <c r="W16" s="1" t="s">
        <v>57</v>
      </c>
      <c r="X16" s="1" t="s">
        <v>57</v>
      </c>
      <c r="Y16" s="1" t="s">
        <v>57</v>
      </c>
      <c r="Z16" s="1" t="s">
        <v>56</v>
      </c>
      <c r="AA16" s="1" t="s">
        <v>57</v>
      </c>
      <c r="AB16" s="1" t="s">
        <v>57</v>
      </c>
      <c r="AC16" s="1" t="s">
        <v>46</v>
      </c>
      <c r="AD16" s="1" t="s">
        <v>58</v>
      </c>
      <c r="AE16" s="1" t="s">
        <v>46</v>
      </c>
      <c r="AF16" s="1" t="s">
        <v>46</v>
      </c>
      <c r="AG16" s="1" t="s">
        <v>62</v>
      </c>
      <c r="AH16" s="1" t="s">
        <v>59</v>
      </c>
      <c r="AI16" s="1" t="s">
        <v>70</v>
      </c>
      <c r="AJ16" s="1" t="s">
        <v>60</v>
      </c>
      <c r="AK16" s="1" t="s">
        <v>62</v>
      </c>
      <c r="AL16" s="1" t="s">
        <v>59</v>
      </c>
      <c r="AM16" s="1" t="s">
        <v>60</v>
      </c>
      <c r="AN16" s="1" t="s">
        <v>62</v>
      </c>
      <c r="AO16" s="1" t="s">
        <v>60</v>
      </c>
      <c r="AP16" s="1" t="s">
        <v>97</v>
      </c>
      <c r="AQ16" s="1" t="s">
        <v>71</v>
      </c>
      <c r="AR16" s="1" t="s">
        <v>70</v>
      </c>
    </row>
    <row r="17" spans="1:44" ht="16.5" x14ac:dyDescent="0.25">
      <c r="A17" s="1" t="s">
        <v>44</v>
      </c>
      <c r="B17" s="1">
        <v>24</v>
      </c>
      <c r="C17" s="1" t="s">
        <v>105</v>
      </c>
      <c r="D17" s="1">
        <v>124</v>
      </c>
      <c r="E17" s="1" t="s">
        <v>106</v>
      </c>
      <c r="F17" s="1" t="s">
        <v>73</v>
      </c>
      <c r="G17" s="1" t="s">
        <v>46</v>
      </c>
      <c r="H17" s="1"/>
      <c r="I17" s="1" t="s">
        <v>95</v>
      </c>
      <c r="J17" s="1" t="s">
        <v>80</v>
      </c>
      <c r="K17" s="1" t="s">
        <v>81</v>
      </c>
      <c r="L17" s="1" t="s">
        <v>107</v>
      </c>
      <c r="M17" s="1" t="s">
        <v>94</v>
      </c>
      <c r="N17" s="1">
        <v>1</v>
      </c>
      <c r="O17" s="1">
        <v>2</v>
      </c>
      <c r="P17" s="1">
        <v>3</v>
      </c>
      <c r="Q17" s="1">
        <v>4</v>
      </c>
      <c r="R17" s="1">
        <v>5</v>
      </c>
      <c r="S17" s="1">
        <v>6</v>
      </c>
      <c r="T17" s="1" t="s">
        <v>55</v>
      </c>
      <c r="U17" s="1" t="s">
        <v>55</v>
      </c>
      <c r="V17" s="1" t="s">
        <v>56</v>
      </c>
      <c r="W17" s="1" t="s">
        <v>56</v>
      </c>
      <c r="X17" s="1" t="s">
        <v>56</v>
      </c>
      <c r="Y17" s="1" t="s">
        <v>56</v>
      </c>
      <c r="Z17" s="1" t="s">
        <v>56</v>
      </c>
      <c r="AA17" s="1" t="s">
        <v>55</v>
      </c>
      <c r="AB17" s="1" t="s">
        <v>55</v>
      </c>
      <c r="AC17" s="1" t="s">
        <v>58</v>
      </c>
      <c r="AD17" s="1" t="s">
        <v>58</v>
      </c>
      <c r="AE17" s="1" t="s">
        <v>58</v>
      </c>
      <c r="AF17" s="1" t="s">
        <v>46</v>
      </c>
      <c r="AG17" s="1" t="s">
        <v>62</v>
      </c>
      <c r="AH17" s="1" t="s">
        <v>61</v>
      </c>
      <c r="AI17" s="1" t="s">
        <v>60</v>
      </c>
      <c r="AJ17" s="1" t="s">
        <v>62</v>
      </c>
      <c r="AK17" s="1" t="s">
        <v>61</v>
      </c>
      <c r="AL17" s="1" t="s">
        <v>62</v>
      </c>
      <c r="AM17" s="1" t="s">
        <v>61</v>
      </c>
      <c r="AN17" s="1" t="s">
        <v>61</v>
      </c>
      <c r="AO17" s="1" t="s">
        <v>61</v>
      </c>
      <c r="AP17" s="1" t="s">
        <v>63</v>
      </c>
      <c r="AQ17" s="1" t="s">
        <v>64</v>
      </c>
      <c r="AR17" s="1" t="s">
        <v>59</v>
      </c>
    </row>
    <row r="18" spans="1:44" ht="16.5" x14ac:dyDescent="0.25">
      <c r="A18" s="1" t="s">
        <v>72</v>
      </c>
      <c r="B18" s="1">
        <v>31</v>
      </c>
      <c r="C18" s="1">
        <v>170</v>
      </c>
      <c r="D18" s="1">
        <v>75</v>
      </c>
      <c r="E18" s="1" t="s">
        <v>46</v>
      </c>
      <c r="F18" s="1" t="s">
        <v>73</v>
      </c>
      <c r="G18" s="1" t="s">
        <v>65</v>
      </c>
      <c r="H18" s="1" t="s">
        <v>92</v>
      </c>
      <c r="I18" s="1" t="s">
        <v>67</v>
      </c>
      <c r="J18" s="1" t="s">
        <v>80</v>
      </c>
      <c r="K18" s="1" t="s">
        <v>87</v>
      </c>
      <c r="L18" s="1" t="s">
        <v>108</v>
      </c>
      <c r="M18" s="1" t="s">
        <v>94</v>
      </c>
      <c r="N18" s="1">
        <v>5</v>
      </c>
      <c r="O18" s="1">
        <v>2</v>
      </c>
      <c r="P18" s="1">
        <v>3</v>
      </c>
      <c r="Q18" s="1">
        <v>4</v>
      </c>
      <c r="R18" s="1">
        <v>1</v>
      </c>
      <c r="S18" s="1">
        <v>6</v>
      </c>
      <c r="T18" s="1" t="s">
        <v>56</v>
      </c>
      <c r="U18" s="1" t="s">
        <v>57</v>
      </c>
      <c r="V18" s="1" t="s">
        <v>57</v>
      </c>
      <c r="W18" s="1" t="s">
        <v>57</v>
      </c>
      <c r="X18" s="1" t="s">
        <v>57</v>
      </c>
      <c r="Y18" s="1" t="s">
        <v>57</v>
      </c>
      <c r="Z18" s="1" t="s">
        <v>57</v>
      </c>
      <c r="AA18" s="1" t="s">
        <v>57</v>
      </c>
      <c r="AB18" s="1" t="s">
        <v>57</v>
      </c>
      <c r="AC18" s="1" t="s">
        <v>46</v>
      </c>
      <c r="AD18" s="1" t="s">
        <v>46</v>
      </c>
      <c r="AE18" s="1" t="s">
        <v>46</v>
      </c>
      <c r="AF18" s="1" t="s">
        <v>46</v>
      </c>
      <c r="AG18" s="1" t="s">
        <v>59</v>
      </c>
      <c r="AH18" s="1" t="s">
        <v>62</v>
      </c>
      <c r="AI18" s="1" t="s">
        <v>59</v>
      </c>
      <c r="AJ18" s="1" t="s">
        <v>70</v>
      </c>
      <c r="AK18" s="1" t="s">
        <v>59</v>
      </c>
      <c r="AL18" s="1" t="s">
        <v>62</v>
      </c>
      <c r="AM18" s="1" t="s">
        <v>60</v>
      </c>
      <c r="AN18" s="1" t="s">
        <v>60</v>
      </c>
      <c r="AO18" s="1" t="s">
        <v>62</v>
      </c>
      <c r="AP18" s="1" t="s">
        <v>63</v>
      </c>
      <c r="AQ18" s="1" t="s">
        <v>71</v>
      </c>
      <c r="AR18" s="1" t="s">
        <v>59</v>
      </c>
    </row>
    <row r="19" spans="1:44" ht="16.5" x14ac:dyDescent="0.25">
      <c r="A19" s="1" t="s">
        <v>44</v>
      </c>
      <c r="B19" s="1">
        <v>43</v>
      </c>
      <c r="C19" s="1" t="s">
        <v>109</v>
      </c>
      <c r="D19" s="1">
        <v>56</v>
      </c>
      <c r="E19" s="1" t="s">
        <v>46</v>
      </c>
      <c r="F19" s="1" t="s">
        <v>47</v>
      </c>
      <c r="G19" s="1" t="s">
        <v>65</v>
      </c>
      <c r="H19" s="1" t="s">
        <v>92</v>
      </c>
      <c r="I19" s="1" t="s">
        <v>50</v>
      </c>
      <c r="J19" s="1" t="s">
        <v>80</v>
      </c>
      <c r="K19" s="1" t="s">
        <v>52</v>
      </c>
      <c r="L19" s="1" t="s">
        <v>53</v>
      </c>
      <c r="M19" s="1" t="s">
        <v>94</v>
      </c>
      <c r="N19" s="1">
        <v>6</v>
      </c>
      <c r="O19" s="1">
        <v>1</v>
      </c>
      <c r="P19" s="1">
        <v>3</v>
      </c>
      <c r="Q19" s="1">
        <v>4</v>
      </c>
      <c r="R19" s="1">
        <v>2</v>
      </c>
      <c r="S19" s="1">
        <v>5</v>
      </c>
      <c r="T19" s="1" t="s">
        <v>57</v>
      </c>
      <c r="U19" s="1" t="s">
        <v>57</v>
      </c>
      <c r="V19" s="1" t="s">
        <v>57</v>
      </c>
      <c r="W19" s="1" t="s">
        <v>57</v>
      </c>
      <c r="X19" s="1" t="s">
        <v>57</v>
      </c>
      <c r="Y19" s="1" t="s">
        <v>57</v>
      </c>
      <c r="Z19" s="1" t="s">
        <v>57</v>
      </c>
      <c r="AA19" s="1" t="s">
        <v>57</v>
      </c>
      <c r="AB19" s="1" t="s">
        <v>57</v>
      </c>
      <c r="AC19" s="1" t="s">
        <v>46</v>
      </c>
      <c r="AD19" s="1" t="s">
        <v>46</v>
      </c>
      <c r="AE19" s="1" t="s">
        <v>46</v>
      </c>
      <c r="AF19" s="1" t="s">
        <v>46</v>
      </c>
      <c r="AG19" s="1" t="s">
        <v>61</v>
      </c>
      <c r="AH19" s="1" t="s">
        <v>59</v>
      </c>
      <c r="AI19" s="1" t="s">
        <v>70</v>
      </c>
      <c r="AJ19" s="1" t="s">
        <v>62</v>
      </c>
      <c r="AK19" s="1" t="s">
        <v>62</v>
      </c>
      <c r="AL19" s="1" t="s">
        <v>60</v>
      </c>
      <c r="AM19" s="1" t="s">
        <v>59</v>
      </c>
      <c r="AN19" s="1" t="s">
        <v>62</v>
      </c>
      <c r="AO19" s="1" t="s">
        <v>59</v>
      </c>
      <c r="AP19" s="1" t="s">
        <v>63</v>
      </c>
      <c r="AQ19" s="1" t="s">
        <v>64</v>
      </c>
      <c r="AR19" s="1" t="s">
        <v>70</v>
      </c>
    </row>
    <row r="20" spans="1:44" ht="16.5" x14ac:dyDescent="0.25">
      <c r="A20" s="1" t="s">
        <v>72</v>
      </c>
      <c r="B20" s="1">
        <v>26</v>
      </c>
      <c r="C20" s="1">
        <v>185</v>
      </c>
      <c r="D20" s="1">
        <v>81</v>
      </c>
      <c r="E20" s="1" t="s">
        <v>46</v>
      </c>
      <c r="F20" s="1" t="s">
        <v>47</v>
      </c>
      <c r="G20" s="1" t="s">
        <v>48</v>
      </c>
      <c r="H20" s="1" t="s">
        <v>92</v>
      </c>
      <c r="I20" s="1" t="s">
        <v>50</v>
      </c>
      <c r="J20" s="1" t="s">
        <v>68</v>
      </c>
      <c r="K20" s="1" t="s">
        <v>87</v>
      </c>
      <c r="L20" s="1" t="s">
        <v>108</v>
      </c>
      <c r="M20" s="1" t="s">
        <v>78</v>
      </c>
      <c r="N20" s="1">
        <v>6</v>
      </c>
      <c r="O20" s="1">
        <v>4</v>
      </c>
      <c r="P20" s="1">
        <v>3</v>
      </c>
      <c r="Q20" s="1">
        <v>2</v>
      </c>
      <c r="R20" s="1">
        <v>1</v>
      </c>
      <c r="S20" s="1">
        <v>5</v>
      </c>
      <c r="T20" s="1" t="s">
        <v>56</v>
      </c>
      <c r="U20" s="1" t="s">
        <v>57</v>
      </c>
      <c r="V20" s="1" t="s">
        <v>57</v>
      </c>
      <c r="W20" s="1" t="s">
        <v>57</v>
      </c>
      <c r="X20" s="1" t="s">
        <v>57</v>
      </c>
      <c r="Y20" s="1" t="s">
        <v>57</v>
      </c>
      <c r="Z20" s="1" t="s">
        <v>57</v>
      </c>
      <c r="AA20" s="1" t="s">
        <v>57</v>
      </c>
      <c r="AB20" s="1" t="s">
        <v>57</v>
      </c>
      <c r="AC20" s="1" t="s">
        <v>46</v>
      </c>
      <c r="AD20" s="1" t="s">
        <v>58</v>
      </c>
      <c r="AE20" s="1" t="s">
        <v>46</v>
      </c>
      <c r="AF20" s="1" t="s">
        <v>46</v>
      </c>
      <c r="AG20" s="1" t="s">
        <v>59</v>
      </c>
      <c r="AH20" s="1" t="s">
        <v>60</v>
      </c>
      <c r="AI20" s="1" t="s">
        <v>70</v>
      </c>
      <c r="AJ20" s="1" t="s">
        <v>60</v>
      </c>
      <c r="AK20" s="1" t="s">
        <v>59</v>
      </c>
      <c r="AL20" s="1" t="s">
        <v>70</v>
      </c>
      <c r="AM20" s="1" t="s">
        <v>60</v>
      </c>
      <c r="AN20" s="1" t="s">
        <v>60</v>
      </c>
      <c r="AO20" s="1" t="s">
        <v>60</v>
      </c>
      <c r="AP20" s="1" t="s">
        <v>110</v>
      </c>
      <c r="AQ20" s="1" t="s">
        <v>71</v>
      </c>
      <c r="AR20" s="1" t="s">
        <v>59</v>
      </c>
    </row>
    <row r="21" spans="1:44" ht="16.5" x14ac:dyDescent="0.25">
      <c r="A21" s="1" t="s">
        <v>72</v>
      </c>
      <c r="B21" s="1">
        <v>29</v>
      </c>
      <c r="C21" s="1">
        <v>178</v>
      </c>
      <c r="D21" s="1">
        <v>88</v>
      </c>
      <c r="E21" s="1" t="s">
        <v>46</v>
      </c>
      <c r="F21" s="1" t="s">
        <v>90</v>
      </c>
      <c r="G21" s="1" t="s">
        <v>48</v>
      </c>
      <c r="H21" s="1" t="s">
        <v>79</v>
      </c>
      <c r="I21" s="1" t="s">
        <v>50</v>
      </c>
      <c r="J21" s="1" t="s">
        <v>68</v>
      </c>
      <c r="K21" s="1" t="s">
        <v>87</v>
      </c>
      <c r="L21" s="1" t="s">
        <v>108</v>
      </c>
      <c r="M21" s="1" t="s">
        <v>78</v>
      </c>
      <c r="N21" s="1">
        <v>5</v>
      </c>
      <c r="O21" s="1">
        <v>3</v>
      </c>
      <c r="P21" s="1">
        <v>2</v>
      </c>
      <c r="Q21" s="1">
        <v>4</v>
      </c>
      <c r="R21" s="1">
        <v>1</v>
      </c>
      <c r="S21" s="1">
        <v>6</v>
      </c>
      <c r="T21" s="1" t="s">
        <v>56</v>
      </c>
      <c r="U21" s="1" t="s">
        <v>57</v>
      </c>
      <c r="V21" s="1" t="s">
        <v>57</v>
      </c>
      <c r="W21" s="1" t="s">
        <v>57</v>
      </c>
      <c r="X21" s="1" t="s">
        <v>57</v>
      </c>
      <c r="Y21" s="1" t="s">
        <v>57</v>
      </c>
      <c r="Z21" s="1" t="s">
        <v>57</v>
      </c>
      <c r="AA21" s="1" t="s">
        <v>57</v>
      </c>
      <c r="AB21" s="1" t="s">
        <v>57</v>
      </c>
      <c r="AC21" s="1" t="s">
        <v>58</v>
      </c>
      <c r="AD21" s="1" t="s">
        <v>58</v>
      </c>
      <c r="AE21" s="1" t="s">
        <v>46</v>
      </c>
      <c r="AF21" s="1" t="s">
        <v>46</v>
      </c>
      <c r="AG21" s="1" t="s">
        <v>59</v>
      </c>
      <c r="AH21" s="1" t="s">
        <v>60</v>
      </c>
      <c r="AI21" s="1" t="s">
        <v>59</v>
      </c>
      <c r="AJ21" s="1" t="s">
        <v>60</v>
      </c>
      <c r="AK21" s="1" t="s">
        <v>59</v>
      </c>
      <c r="AL21" s="1" t="s">
        <v>62</v>
      </c>
      <c r="AM21" s="1" t="s">
        <v>60</v>
      </c>
      <c r="AN21" s="1" t="s">
        <v>62</v>
      </c>
      <c r="AO21" s="1" t="s">
        <v>60</v>
      </c>
      <c r="AP21" s="1" t="s">
        <v>63</v>
      </c>
      <c r="AQ21" s="1" t="s">
        <v>84</v>
      </c>
      <c r="AR21" s="1" t="s">
        <v>59</v>
      </c>
    </row>
    <row r="22" spans="1:44" ht="16.5" x14ac:dyDescent="0.25">
      <c r="A22" s="1" t="s">
        <v>44</v>
      </c>
      <c r="B22" s="1">
        <v>27</v>
      </c>
      <c r="C22" s="1" t="s">
        <v>109</v>
      </c>
      <c r="D22" s="1">
        <v>55</v>
      </c>
      <c r="E22" s="1" t="s">
        <v>46</v>
      </c>
      <c r="F22" s="1" t="s">
        <v>90</v>
      </c>
      <c r="G22" s="1" t="s">
        <v>48</v>
      </c>
      <c r="H22" s="1" t="s">
        <v>111</v>
      </c>
      <c r="I22" s="1" t="s">
        <v>50</v>
      </c>
      <c r="J22" s="1" t="s">
        <v>80</v>
      </c>
      <c r="K22" s="1" t="s">
        <v>52</v>
      </c>
      <c r="L22" s="1" t="s">
        <v>77</v>
      </c>
      <c r="M22" s="1" t="s">
        <v>54</v>
      </c>
      <c r="N22" s="1">
        <v>6</v>
      </c>
      <c r="O22" s="1">
        <v>2</v>
      </c>
      <c r="P22" s="1">
        <v>3</v>
      </c>
      <c r="Q22" s="1">
        <v>4</v>
      </c>
      <c r="R22" s="1">
        <v>1</v>
      </c>
      <c r="S22" s="1">
        <v>5</v>
      </c>
      <c r="T22" s="1" t="s">
        <v>56</v>
      </c>
      <c r="U22" s="1" t="s">
        <v>57</v>
      </c>
      <c r="V22" s="1" t="s">
        <v>57</v>
      </c>
      <c r="W22" s="1" t="s">
        <v>56</v>
      </c>
      <c r="X22" s="1" t="s">
        <v>57</v>
      </c>
      <c r="Y22" s="1" t="s">
        <v>57</v>
      </c>
      <c r="Z22" s="1" t="s">
        <v>57</v>
      </c>
      <c r="AA22" s="1" t="s">
        <v>56</v>
      </c>
      <c r="AB22" s="1" t="s">
        <v>57</v>
      </c>
      <c r="AC22" s="1" t="s">
        <v>46</v>
      </c>
      <c r="AD22" s="1" t="s">
        <v>46</v>
      </c>
      <c r="AE22" s="1" t="s">
        <v>46</v>
      </c>
      <c r="AF22" s="1" t="s">
        <v>46</v>
      </c>
      <c r="AG22" s="1" t="s">
        <v>59</v>
      </c>
      <c r="AH22" s="1" t="s">
        <v>60</v>
      </c>
      <c r="AI22" s="1" t="s">
        <v>70</v>
      </c>
      <c r="AJ22" s="1" t="s">
        <v>60</v>
      </c>
      <c r="AK22" s="1" t="s">
        <v>59</v>
      </c>
      <c r="AL22" s="1" t="s">
        <v>59</v>
      </c>
      <c r="AM22" s="1" t="s">
        <v>70</v>
      </c>
      <c r="AN22" s="1" t="s">
        <v>60</v>
      </c>
      <c r="AO22" s="1" t="s">
        <v>59</v>
      </c>
      <c r="AP22" s="1" t="s">
        <v>97</v>
      </c>
      <c r="AQ22" s="1" t="s">
        <v>64</v>
      </c>
      <c r="AR22" s="1" t="s">
        <v>70</v>
      </c>
    </row>
    <row r="23" spans="1:44" ht="16.5" x14ac:dyDescent="0.25">
      <c r="A23" s="1" t="s">
        <v>44</v>
      </c>
      <c r="B23" s="1">
        <v>31</v>
      </c>
      <c r="C23" s="1">
        <v>164</v>
      </c>
      <c r="D23" s="1">
        <v>58</v>
      </c>
      <c r="E23" s="1" t="s">
        <v>46</v>
      </c>
      <c r="F23" s="1" t="s">
        <v>73</v>
      </c>
      <c r="G23" s="1" t="s">
        <v>48</v>
      </c>
      <c r="H23" s="1" t="s">
        <v>99</v>
      </c>
      <c r="I23" s="1" t="s">
        <v>50</v>
      </c>
      <c r="J23" s="1" t="s">
        <v>68</v>
      </c>
      <c r="K23" s="1" t="s">
        <v>104</v>
      </c>
      <c r="L23" s="1" t="s">
        <v>77</v>
      </c>
      <c r="M23" s="1" t="s">
        <v>83</v>
      </c>
      <c r="N23" s="1">
        <v>5</v>
      </c>
      <c r="O23" s="1">
        <v>1</v>
      </c>
      <c r="P23" s="1">
        <v>2</v>
      </c>
      <c r="Q23" s="1">
        <v>4</v>
      </c>
      <c r="R23" s="1">
        <v>3</v>
      </c>
      <c r="S23" s="1">
        <v>6</v>
      </c>
      <c r="T23" s="1" t="s">
        <v>57</v>
      </c>
      <c r="U23" s="1" t="s">
        <v>57</v>
      </c>
      <c r="V23" s="1" t="s">
        <v>57</v>
      </c>
      <c r="W23" s="1" t="s">
        <v>57</v>
      </c>
      <c r="X23" s="1" t="s">
        <v>57</v>
      </c>
      <c r="Y23" s="1" t="s">
        <v>57</v>
      </c>
      <c r="Z23" s="1" t="s">
        <v>57</v>
      </c>
      <c r="AA23" s="1" t="s">
        <v>57</v>
      </c>
      <c r="AB23" s="1" t="s">
        <v>57</v>
      </c>
      <c r="AC23" s="1" t="s">
        <v>46</v>
      </c>
      <c r="AD23" s="1" t="s">
        <v>58</v>
      </c>
      <c r="AE23" s="1" t="s">
        <v>58</v>
      </c>
      <c r="AF23" s="1" t="s">
        <v>46</v>
      </c>
      <c r="AG23" s="1" t="s">
        <v>60</v>
      </c>
      <c r="AH23" s="1" t="s">
        <v>59</v>
      </c>
      <c r="AI23" s="1" t="s">
        <v>70</v>
      </c>
      <c r="AJ23" s="1" t="s">
        <v>62</v>
      </c>
      <c r="AK23" s="1" t="s">
        <v>60</v>
      </c>
      <c r="AL23" s="1" t="s">
        <v>59</v>
      </c>
      <c r="AM23" s="1" t="s">
        <v>59</v>
      </c>
      <c r="AN23" s="1" t="s">
        <v>62</v>
      </c>
      <c r="AO23" s="1" t="s">
        <v>62</v>
      </c>
      <c r="AP23" s="1" t="s">
        <v>63</v>
      </c>
      <c r="AQ23" s="1" t="s">
        <v>64</v>
      </c>
      <c r="AR23" s="1" t="s">
        <v>70</v>
      </c>
    </row>
    <row r="24" spans="1:44" ht="16.5" x14ac:dyDescent="0.25">
      <c r="A24" s="1" t="s">
        <v>72</v>
      </c>
      <c r="B24" s="1">
        <v>29</v>
      </c>
      <c r="C24" s="1">
        <v>165</v>
      </c>
      <c r="D24" s="1">
        <v>65</v>
      </c>
      <c r="E24" s="1" t="s">
        <v>46</v>
      </c>
      <c r="F24" s="1" t="s">
        <v>47</v>
      </c>
      <c r="G24" s="1" t="s">
        <v>74</v>
      </c>
      <c r="H24" s="1" t="s">
        <v>112</v>
      </c>
      <c r="I24" s="1" t="s">
        <v>86</v>
      </c>
      <c r="J24" s="1" t="s">
        <v>68</v>
      </c>
      <c r="K24" s="1" t="s">
        <v>52</v>
      </c>
      <c r="L24" s="1" t="s">
        <v>108</v>
      </c>
      <c r="M24" s="1" t="s">
        <v>78</v>
      </c>
      <c r="N24" s="1">
        <v>5</v>
      </c>
      <c r="O24" s="1">
        <v>3</v>
      </c>
      <c r="P24" s="1">
        <v>2</v>
      </c>
      <c r="Q24" s="1">
        <v>4</v>
      </c>
      <c r="R24" s="1">
        <v>1</v>
      </c>
      <c r="S24" s="1">
        <v>6</v>
      </c>
      <c r="T24" s="1" t="s">
        <v>57</v>
      </c>
      <c r="U24" s="1" t="s">
        <v>57</v>
      </c>
      <c r="V24" s="1" t="s">
        <v>57</v>
      </c>
      <c r="W24" s="1" t="s">
        <v>57</v>
      </c>
      <c r="X24" s="1" t="s">
        <v>57</v>
      </c>
      <c r="Y24" s="1" t="s">
        <v>57</v>
      </c>
      <c r="Z24" s="1" t="s">
        <v>57</v>
      </c>
      <c r="AA24" s="1" t="s">
        <v>57</v>
      </c>
      <c r="AB24" s="1" t="s">
        <v>57</v>
      </c>
      <c r="AC24" s="1" t="s">
        <v>46</v>
      </c>
      <c r="AD24" s="1" t="s">
        <v>58</v>
      </c>
      <c r="AE24" s="1" t="s">
        <v>46</v>
      </c>
      <c r="AF24" s="1" t="s">
        <v>46</v>
      </c>
      <c r="AG24" s="1" t="s">
        <v>60</v>
      </c>
      <c r="AH24" s="1" t="s">
        <v>62</v>
      </c>
      <c r="AI24" s="1" t="s">
        <v>60</v>
      </c>
      <c r="AJ24" s="1" t="s">
        <v>60</v>
      </c>
      <c r="AK24" s="1" t="s">
        <v>62</v>
      </c>
      <c r="AL24" s="1" t="s">
        <v>60</v>
      </c>
      <c r="AM24" s="1" t="s">
        <v>62</v>
      </c>
      <c r="AN24" s="1" t="s">
        <v>60</v>
      </c>
      <c r="AO24" s="1" t="s">
        <v>62</v>
      </c>
      <c r="AP24" s="1" t="s">
        <v>88</v>
      </c>
      <c r="AQ24" s="1" t="s">
        <v>71</v>
      </c>
      <c r="AR24" s="1" t="s">
        <v>59</v>
      </c>
    </row>
    <row r="25" spans="1:44" ht="16.5" x14ac:dyDescent="0.25">
      <c r="A25" s="1" t="s">
        <v>72</v>
      </c>
      <c r="B25" s="1">
        <v>35</v>
      </c>
      <c r="C25" s="1">
        <v>197</v>
      </c>
      <c r="D25" s="1">
        <v>100</v>
      </c>
      <c r="E25" s="1" t="s">
        <v>46</v>
      </c>
      <c r="F25" s="1" t="s">
        <v>90</v>
      </c>
      <c r="G25" s="1" t="s">
        <v>74</v>
      </c>
      <c r="H25" s="1" t="s">
        <v>113</v>
      </c>
      <c r="I25" s="1" t="s">
        <v>86</v>
      </c>
      <c r="J25" s="1" t="s">
        <v>76</v>
      </c>
      <c r="K25" s="1" t="s">
        <v>52</v>
      </c>
      <c r="L25" s="1" t="s">
        <v>69</v>
      </c>
      <c r="M25" s="1" t="s">
        <v>54</v>
      </c>
      <c r="N25" s="1">
        <v>1</v>
      </c>
      <c r="O25" s="1">
        <v>4</v>
      </c>
      <c r="P25" s="1">
        <v>3</v>
      </c>
      <c r="Q25" s="1">
        <v>6</v>
      </c>
      <c r="R25" s="1">
        <v>5</v>
      </c>
      <c r="S25" s="1">
        <v>2</v>
      </c>
      <c r="T25" s="1" t="s">
        <v>56</v>
      </c>
      <c r="U25" s="1" t="s">
        <v>57</v>
      </c>
      <c r="V25" s="1" t="s">
        <v>57</v>
      </c>
      <c r="W25" s="1" t="s">
        <v>57</v>
      </c>
      <c r="X25" s="1" t="s">
        <v>57</v>
      </c>
      <c r="Y25" s="1" t="s">
        <v>56</v>
      </c>
      <c r="Z25" s="1" t="s">
        <v>57</v>
      </c>
      <c r="AA25" s="1" t="s">
        <v>56</v>
      </c>
      <c r="AB25" s="1" t="s">
        <v>57</v>
      </c>
      <c r="AC25" s="1" t="s">
        <v>58</v>
      </c>
      <c r="AD25" s="1" t="s">
        <v>58</v>
      </c>
      <c r="AE25" s="1" t="s">
        <v>58</v>
      </c>
      <c r="AF25" s="1" t="s">
        <v>58</v>
      </c>
      <c r="AG25" s="1" t="s">
        <v>62</v>
      </c>
      <c r="AH25" s="1" t="s">
        <v>59</v>
      </c>
      <c r="AI25" s="1" t="s">
        <v>60</v>
      </c>
      <c r="AJ25" s="1" t="s">
        <v>60</v>
      </c>
      <c r="AK25" s="1" t="s">
        <v>60</v>
      </c>
      <c r="AL25" s="1" t="s">
        <v>59</v>
      </c>
      <c r="AM25" s="1" t="s">
        <v>60</v>
      </c>
      <c r="AN25" s="1" t="s">
        <v>59</v>
      </c>
      <c r="AO25" s="1" t="s">
        <v>60</v>
      </c>
      <c r="AP25" s="1" t="s">
        <v>88</v>
      </c>
      <c r="AQ25" s="1" t="s">
        <v>71</v>
      </c>
      <c r="AR25" s="1" t="s">
        <v>59</v>
      </c>
    </row>
    <row r="26" spans="1:44" ht="16.5" x14ac:dyDescent="0.25">
      <c r="A26" s="1" t="s">
        <v>72</v>
      </c>
      <c r="B26" s="1">
        <v>32</v>
      </c>
      <c r="C26" s="1">
        <v>175</v>
      </c>
      <c r="D26" s="1">
        <v>82</v>
      </c>
      <c r="E26" s="1" t="s">
        <v>114</v>
      </c>
      <c r="F26" s="1" t="s">
        <v>73</v>
      </c>
      <c r="G26" s="1" t="s">
        <v>48</v>
      </c>
      <c r="H26" s="1" t="s">
        <v>115</v>
      </c>
      <c r="I26" s="1" t="s">
        <v>95</v>
      </c>
      <c r="J26" s="1" t="s">
        <v>68</v>
      </c>
      <c r="K26" s="1" t="s">
        <v>81</v>
      </c>
      <c r="L26" s="1" t="s">
        <v>77</v>
      </c>
      <c r="M26" s="1" t="s">
        <v>78</v>
      </c>
      <c r="N26" s="1">
        <v>6</v>
      </c>
      <c r="O26" s="1">
        <v>2</v>
      </c>
      <c r="P26" s="1">
        <v>3</v>
      </c>
      <c r="Q26" s="1">
        <v>5</v>
      </c>
      <c r="R26" s="1">
        <v>1</v>
      </c>
      <c r="S26" s="1">
        <v>4</v>
      </c>
      <c r="T26" s="1" t="s">
        <v>56</v>
      </c>
      <c r="U26" s="1" t="s">
        <v>57</v>
      </c>
      <c r="V26" s="1" t="s">
        <v>56</v>
      </c>
      <c r="W26" s="1" t="s">
        <v>56</v>
      </c>
      <c r="X26" s="1" t="s">
        <v>57</v>
      </c>
      <c r="Y26" s="1" t="s">
        <v>55</v>
      </c>
      <c r="Z26" s="1" t="s">
        <v>56</v>
      </c>
      <c r="AA26" s="1" t="s">
        <v>56</v>
      </c>
      <c r="AB26" s="1" t="s">
        <v>57</v>
      </c>
      <c r="AC26" s="1" t="s">
        <v>58</v>
      </c>
      <c r="AD26" s="1" t="s">
        <v>58</v>
      </c>
      <c r="AE26" s="1" t="s">
        <v>46</v>
      </c>
      <c r="AF26" s="1" t="s">
        <v>58</v>
      </c>
      <c r="AG26" s="1" t="s">
        <v>59</v>
      </c>
      <c r="AH26" s="1" t="s">
        <v>60</v>
      </c>
      <c r="AI26" s="1" t="s">
        <v>59</v>
      </c>
      <c r="AJ26" s="1" t="s">
        <v>59</v>
      </c>
      <c r="AK26" s="1" t="s">
        <v>59</v>
      </c>
      <c r="AL26" s="1" t="s">
        <v>62</v>
      </c>
      <c r="AM26" s="1" t="s">
        <v>62</v>
      </c>
      <c r="AN26" s="1" t="s">
        <v>60</v>
      </c>
      <c r="AO26" s="1" t="s">
        <v>62</v>
      </c>
      <c r="AP26" s="1" t="s">
        <v>97</v>
      </c>
      <c r="AQ26" s="1" t="s">
        <v>84</v>
      </c>
      <c r="AR26" s="1" t="s">
        <v>60</v>
      </c>
    </row>
    <row r="27" spans="1:44" ht="16.5" x14ac:dyDescent="0.25">
      <c r="A27" s="1" t="s">
        <v>44</v>
      </c>
      <c r="B27" s="1">
        <v>38</v>
      </c>
      <c r="C27" s="1">
        <v>153</v>
      </c>
      <c r="D27" s="1">
        <v>65</v>
      </c>
      <c r="E27" s="1" t="s">
        <v>46</v>
      </c>
      <c r="F27" s="1" t="s">
        <v>73</v>
      </c>
      <c r="G27" s="1" t="s">
        <v>48</v>
      </c>
      <c r="H27" s="1" t="s">
        <v>116</v>
      </c>
      <c r="I27" s="1" t="s">
        <v>95</v>
      </c>
      <c r="J27" s="1" t="s">
        <v>80</v>
      </c>
      <c r="K27" s="1" t="s">
        <v>87</v>
      </c>
      <c r="L27" s="1" t="s">
        <v>53</v>
      </c>
      <c r="M27" s="1" t="s">
        <v>78</v>
      </c>
      <c r="N27" s="1">
        <v>6</v>
      </c>
      <c r="O27" s="1">
        <v>4</v>
      </c>
      <c r="P27" s="1">
        <v>5</v>
      </c>
      <c r="Q27" s="1">
        <v>1</v>
      </c>
      <c r="R27" s="1">
        <v>2</v>
      </c>
      <c r="S27" s="1">
        <v>3</v>
      </c>
      <c r="T27" s="1" t="s">
        <v>56</v>
      </c>
      <c r="U27" s="1" t="s">
        <v>56</v>
      </c>
      <c r="V27" s="1" t="s">
        <v>57</v>
      </c>
      <c r="W27" s="1" t="s">
        <v>57</v>
      </c>
      <c r="X27" s="1" t="s">
        <v>57</v>
      </c>
      <c r="Y27" s="1" t="s">
        <v>56</v>
      </c>
      <c r="Z27" s="1" t="s">
        <v>57</v>
      </c>
      <c r="AA27" s="1" t="s">
        <v>57</v>
      </c>
      <c r="AB27" s="1" t="s">
        <v>57</v>
      </c>
      <c r="AC27" s="1" t="s">
        <v>46</v>
      </c>
      <c r="AD27" s="1" t="s">
        <v>46</v>
      </c>
      <c r="AE27" s="1" t="s">
        <v>46</v>
      </c>
      <c r="AF27" s="1" t="s">
        <v>46</v>
      </c>
      <c r="AG27" s="1" t="s">
        <v>62</v>
      </c>
      <c r="AH27" s="1" t="s">
        <v>59</v>
      </c>
      <c r="AI27" s="1" t="s">
        <v>70</v>
      </c>
      <c r="AJ27" s="1" t="s">
        <v>62</v>
      </c>
      <c r="AK27" s="1" t="s">
        <v>62</v>
      </c>
      <c r="AL27" s="1" t="s">
        <v>70</v>
      </c>
      <c r="AM27" s="1" t="s">
        <v>59</v>
      </c>
      <c r="AN27" s="1" t="s">
        <v>60</v>
      </c>
      <c r="AO27" s="1" t="s">
        <v>59</v>
      </c>
      <c r="AP27" s="1" t="s">
        <v>97</v>
      </c>
      <c r="AQ27" s="1" t="s">
        <v>91</v>
      </c>
      <c r="AR27" s="1" t="s">
        <v>70</v>
      </c>
    </row>
    <row r="28" spans="1:44" ht="16.5" x14ac:dyDescent="0.25">
      <c r="A28" s="1" t="s">
        <v>72</v>
      </c>
      <c r="B28" s="1">
        <v>29</v>
      </c>
      <c r="C28" s="1">
        <v>178</v>
      </c>
      <c r="D28" s="1">
        <v>83</v>
      </c>
      <c r="E28" s="1" t="s">
        <v>89</v>
      </c>
      <c r="F28" s="1" t="s">
        <v>47</v>
      </c>
      <c r="G28" s="1" t="s">
        <v>65</v>
      </c>
      <c r="H28" s="1" t="s">
        <v>117</v>
      </c>
      <c r="I28" s="1" t="s">
        <v>50</v>
      </c>
      <c r="J28" s="1" t="s">
        <v>68</v>
      </c>
      <c r="K28" s="1" t="s">
        <v>87</v>
      </c>
      <c r="L28" s="1" t="s">
        <v>53</v>
      </c>
      <c r="M28" s="1" t="s">
        <v>83</v>
      </c>
      <c r="N28" s="1">
        <v>3</v>
      </c>
      <c r="O28" s="1">
        <v>2</v>
      </c>
      <c r="P28" s="1">
        <v>1</v>
      </c>
      <c r="Q28" s="1">
        <v>4</v>
      </c>
      <c r="R28" s="1">
        <v>5</v>
      </c>
      <c r="S28" s="1">
        <v>6</v>
      </c>
      <c r="T28" s="1" t="s">
        <v>57</v>
      </c>
      <c r="U28" s="1" t="s">
        <v>57</v>
      </c>
      <c r="V28" s="1" t="s">
        <v>57</v>
      </c>
      <c r="W28" s="1" t="s">
        <v>56</v>
      </c>
      <c r="X28" s="1" t="s">
        <v>57</v>
      </c>
      <c r="Y28" s="1" t="s">
        <v>56</v>
      </c>
      <c r="Z28" s="1" t="s">
        <v>57</v>
      </c>
      <c r="AA28" s="1" t="s">
        <v>57</v>
      </c>
      <c r="AB28" s="1" t="s">
        <v>57</v>
      </c>
      <c r="AC28" s="1" t="s">
        <v>46</v>
      </c>
      <c r="AD28" s="1" t="s">
        <v>46</v>
      </c>
      <c r="AE28" s="1" t="s">
        <v>58</v>
      </c>
      <c r="AF28" s="1" t="s">
        <v>46</v>
      </c>
      <c r="AG28" s="1" t="s">
        <v>62</v>
      </c>
      <c r="AH28" s="1" t="s">
        <v>62</v>
      </c>
      <c r="AI28" s="1" t="s">
        <v>59</v>
      </c>
      <c r="AJ28" s="1" t="s">
        <v>60</v>
      </c>
      <c r="AK28" s="1" t="s">
        <v>60</v>
      </c>
      <c r="AL28" s="1" t="s">
        <v>59</v>
      </c>
      <c r="AM28" s="1" t="s">
        <v>60</v>
      </c>
      <c r="AN28" s="1" t="s">
        <v>62</v>
      </c>
      <c r="AO28" s="1" t="s">
        <v>59</v>
      </c>
      <c r="AP28" s="1" t="s">
        <v>88</v>
      </c>
      <c r="AQ28" s="1" t="s">
        <v>84</v>
      </c>
      <c r="AR28" s="1" t="s">
        <v>70</v>
      </c>
    </row>
    <row r="29" spans="1:44" ht="16.5" x14ac:dyDescent="0.25">
      <c r="A29" s="1" t="s">
        <v>72</v>
      </c>
      <c r="B29" s="1">
        <v>30</v>
      </c>
      <c r="C29" s="1">
        <v>183</v>
      </c>
      <c r="D29" s="1">
        <v>88</v>
      </c>
      <c r="E29" s="1" t="s">
        <v>46</v>
      </c>
      <c r="F29" s="1" t="s">
        <v>61</v>
      </c>
      <c r="G29" s="1" t="s">
        <v>48</v>
      </c>
      <c r="H29" s="1" t="s">
        <v>96</v>
      </c>
      <c r="I29" s="1" t="s">
        <v>95</v>
      </c>
      <c r="J29" s="1" t="s">
        <v>80</v>
      </c>
      <c r="K29" s="1" t="s">
        <v>87</v>
      </c>
      <c r="L29" s="1" t="s">
        <v>53</v>
      </c>
      <c r="M29" s="1" t="s">
        <v>83</v>
      </c>
      <c r="N29" s="1">
        <v>1</v>
      </c>
      <c r="O29" s="1">
        <v>3</v>
      </c>
      <c r="P29" s="1">
        <v>4</v>
      </c>
      <c r="Q29" s="1">
        <v>2</v>
      </c>
      <c r="R29" s="1">
        <v>6</v>
      </c>
      <c r="S29" s="1">
        <v>5</v>
      </c>
      <c r="T29" s="1" t="s">
        <v>57</v>
      </c>
      <c r="U29" s="1" t="s">
        <v>57</v>
      </c>
      <c r="V29" s="1" t="s">
        <v>57</v>
      </c>
      <c r="W29" s="1" t="s">
        <v>57</v>
      </c>
      <c r="X29" s="1" t="s">
        <v>57</v>
      </c>
      <c r="Y29" s="1" t="s">
        <v>57</v>
      </c>
      <c r="Z29" s="1" t="s">
        <v>57</v>
      </c>
      <c r="AA29" s="1" t="s">
        <v>57</v>
      </c>
      <c r="AB29" s="1" t="s">
        <v>57</v>
      </c>
      <c r="AC29" s="1" t="s">
        <v>46</v>
      </c>
      <c r="AD29" s="1" t="s">
        <v>46</v>
      </c>
      <c r="AE29" s="1" t="s">
        <v>46</v>
      </c>
      <c r="AF29" s="1" t="s">
        <v>46</v>
      </c>
      <c r="AG29" s="1" t="s">
        <v>59</v>
      </c>
      <c r="AH29" s="1" t="s">
        <v>62</v>
      </c>
      <c r="AI29" s="1" t="s">
        <v>60</v>
      </c>
      <c r="AJ29" s="1" t="s">
        <v>59</v>
      </c>
      <c r="AK29" s="1" t="s">
        <v>59</v>
      </c>
      <c r="AL29" s="1" t="s">
        <v>62</v>
      </c>
      <c r="AM29" s="1" t="s">
        <v>62</v>
      </c>
      <c r="AN29" s="1" t="s">
        <v>60</v>
      </c>
      <c r="AO29" s="1" t="s">
        <v>61</v>
      </c>
      <c r="AP29" s="1" t="s">
        <v>97</v>
      </c>
      <c r="AQ29" s="1" t="s">
        <v>64</v>
      </c>
      <c r="AR29" s="1" t="s">
        <v>70</v>
      </c>
    </row>
    <row r="30" spans="1:44" ht="16.5" x14ac:dyDescent="0.25">
      <c r="A30" s="1" t="s">
        <v>44</v>
      </c>
      <c r="B30" s="1">
        <v>23</v>
      </c>
      <c r="C30" s="1">
        <v>153</v>
      </c>
      <c r="D30" s="1">
        <v>62</v>
      </c>
      <c r="E30" s="1" t="s">
        <v>46</v>
      </c>
      <c r="F30" s="1" t="s">
        <v>118</v>
      </c>
      <c r="G30" s="1" t="s">
        <v>46</v>
      </c>
      <c r="H30" s="1"/>
      <c r="I30" s="1"/>
      <c r="J30" s="1"/>
      <c r="K30" s="1" t="s">
        <v>87</v>
      </c>
      <c r="L30" s="1" t="s">
        <v>69</v>
      </c>
      <c r="M30" s="1" t="s">
        <v>78</v>
      </c>
      <c r="N30" s="1">
        <v>1</v>
      </c>
      <c r="O30" s="1">
        <v>2</v>
      </c>
      <c r="P30" s="1">
        <v>3</v>
      </c>
      <c r="Q30" s="1">
        <v>4</v>
      </c>
      <c r="R30" s="1">
        <v>5</v>
      </c>
      <c r="S30" s="1">
        <v>6</v>
      </c>
      <c r="T30" s="1" t="s">
        <v>56</v>
      </c>
      <c r="U30" s="1" t="s">
        <v>56</v>
      </c>
      <c r="V30" s="1" t="s">
        <v>56</v>
      </c>
      <c r="W30" s="1" t="s">
        <v>56</v>
      </c>
      <c r="X30" s="1" t="s">
        <v>56</v>
      </c>
      <c r="Y30" s="1" t="s">
        <v>57</v>
      </c>
      <c r="Z30" s="1" t="s">
        <v>56</v>
      </c>
      <c r="AA30" s="1" t="s">
        <v>56</v>
      </c>
      <c r="AB30" s="1" t="s">
        <v>56</v>
      </c>
      <c r="AC30" s="1" t="s">
        <v>46</v>
      </c>
      <c r="AD30" s="1" t="s">
        <v>46</v>
      </c>
      <c r="AE30" s="1" t="s">
        <v>46</v>
      </c>
      <c r="AF30" s="1" t="s">
        <v>46</v>
      </c>
      <c r="AG30" s="1" t="s">
        <v>59</v>
      </c>
      <c r="AH30" s="1" t="s">
        <v>61</v>
      </c>
      <c r="AI30" s="1" t="s">
        <v>60</v>
      </c>
      <c r="AJ30" s="1" t="s">
        <v>59</v>
      </c>
      <c r="AK30" s="1" t="s">
        <v>60</v>
      </c>
      <c r="AL30" s="1" t="s">
        <v>60</v>
      </c>
      <c r="AM30" s="1" t="s">
        <v>59</v>
      </c>
      <c r="AN30" s="1" t="s">
        <v>61</v>
      </c>
      <c r="AO30" s="1" t="s">
        <v>62</v>
      </c>
      <c r="AP30" s="1" t="s">
        <v>46</v>
      </c>
      <c r="AQ30" s="1" t="s">
        <v>71</v>
      </c>
      <c r="AR30" s="1" t="s">
        <v>59</v>
      </c>
    </row>
    <row r="31" spans="1:44" ht="16.5" x14ac:dyDescent="0.25">
      <c r="A31" s="1" t="s">
        <v>72</v>
      </c>
      <c r="B31" s="1">
        <v>33</v>
      </c>
      <c r="C31" s="1">
        <v>176</v>
      </c>
      <c r="D31" s="1">
        <v>85</v>
      </c>
      <c r="E31" s="1" t="s">
        <v>46</v>
      </c>
      <c r="F31" s="1" t="s">
        <v>90</v>
      </c>
      <c r="G31" s="1" t="s">
        <v>48</v>
      </c>
      <c r="H31" s="1" t="s">
        <v>101</v>
      </c>
      <c r="I31" s="1" t="s">
        <v>50</v>
      </c>
      <c r="J31" s="1"/>
      <c r="K31" s="1" t="s">
        <v>52</v>
      </c>
      <c r="L31" s="1" t="s">
        <v>53</v>
      </c>
      <c r="M31" s="1" t="s">
        <v>83</v>
      </c>
      <c r="N31" s="1">
        <v>1</v>
      </c>
      <c r="O31" s="1">
        <v>6</v>
      </c>
      <c r="P31" s="1">
        <v>2</v>
      </c>
      <c r="Q31" s="1">
        <v>5</v>
      </c>
      <c r="R31" s="1">
        <v>4</v>
      </c>
      <c r="S31" s="1">
        <v>3</v>
      </c>
      <c r="T31" s="1" t="s">
        <v>55</v>
      </c>
      <c r="U31" s="1" t="s">
        <v>57</v>
      </c>
      <c r="V31" s="1" t="s">
        <v>57</v>
      </c>
      <c r="W31" s="1" t="s">
        <v>55</v>
      </c>
      <c r="X31" s="1" t="s">
        <v>56</v>
      </c>
      <c r="Y31" s="1" t="s">
        <v>57</v>
      </c>
      <c r="Z31" s="1" t="s">
        <v>57</v>
      </c>
      <c r="AA31" s="1" t="s">
        <v>57</v>
      </c>
      <c r="AB31" s="1" t="s">
        <v>57</v>
      </c>
      <c r="AC31" s="1" t="s">
        <v>46</v>
      </c>
      <c r="AD31" s="1" t="s">
        <v>46</v>
      </c>
      <c r="AE31" s="1" t="s">
        <v>46</v>
      </c>
      <c r="AF31" s="1" t="s">
        <v>46</v>
      </c>
      <c r="AG31" s="1" t="s">
        <v>60</v>
      </c>
      <c r="AH31" s="1" t="s">
        <v>59</v>
      </c>
      <c r="AI31" s="1" t="s">
        <v>60</v>
      </c>
      <c r="AJ31" s="1" t="s">
        <v>60</v>
      </c>
      <c r="AK31" s="1" t="s">
        <v>59</v>
      </c>
      <c r="AL31" s="1" t="s">
        <v>60</v>
      </c>
      <c r="AM31" s="1" t="s">
        <v>60</v>
      </c>
      <c r="AN31" s="1" t="s">
        <v>60</v>
      </c>
      <c r="AO31" s="1" t="s">
        <v>62</v>
      </c>
      <c r="AP31" s="1" t="s">
        <v>88</v>
      </c>
      <c r="AQ31" s="1" t="s">
        <v>84</v>
      </c>
      <c r="AR31" s="1" t="s">
        <v>59</v>
      </c>
    </row>
    <row r="32" spans="1:44" ht="16.5" x14ac:dyDescent="0.25">
      <c r="A32" s="1" t="s">
        <v>44</v>
      </c>
      <c r="B32" s="1">
        <v>19</v>
      </c>
      <c r="C32" s="1">
        <v>161</v>
      </c>
      <c r="D32" s="1">
        <v>60</v>
      </c>
      <c r="E32" s="1" t="s">
        <v>46</v>
      </c>
      <c r="F32" s="1" t="s">
        <v>61</v>
      </c>
      <c r="G32" s="1" t="s">
        <v>48</v>
      </c>
      <c r="H32" s="1" t="s">
        <v>119</v>
      </c>
      <c r="I32" s="1" t="s">
        <v>50</v>
      </c>
      <c r="J32" s="1" t="s">
        <v>68</v>
      </c>
      <c r="K32" s="1" t="s">
        <v>52</v>
      </c>
      <c r="L32" s="1" t="s">
        <v>77</v>
      </c>
      <c r="M32" s="1" t="s">
        <v>54</v>
      </c>
      <c r="N32" s="1">
        <v>1</v>
      </c>
      <c r="O32" s="1">
        <v>2</v>
      </c>
      <c r="P32" s="1">
        <v>3</v>
      </c>
      <c r="Q32" s="1">
        <v>4</v>
      </c>
      <c r="R32" s="1">
        <v>5</v>
      </c>
      <c r="S32" s="1">
        <v>6</v>
      </c>
      <c r="T32" s="1" t="s">
        <v>57</v>
      </c>
      <c r="U32" s="1" t="s">
        <v>57</v>
      </c>
      <c r="V32" s="1" t="s">
        <v>57</v>
      </c>
      <c r="W32" s="1" t="s">
        <v>57</v>
      </c>
      <c r="X32" s="1" t="s">
        <v>57</v>
      </c>
      <c r="Y32" s="1" t="s">
        <v>57</v>
      </c>
      <c r="Z32" s="1" t="s">
        <v>56</v>
      </c>
      <c r="AA32" s="1" t="s">
        <v>57</v>
      </c>
      <c r="AB32" s="1" t="s">
        <v>57</v>
      </c>
      <c r="AC32" s="1" t="s">
        <v>46</v>
      </c>
      <c r="AD32" s="1" t="s">
        <v>58</v>
      </c>
      <c r="AE32" s="1" t="s">
        <v>46</v>
      </c>
      <c r="AF32" s="1" t="s">
        <v>46</v>
      </c>
      <c r="AG32" s="1" t="s">
        <v>62</v>
      </c>
      <c r="AH32" s="1" t="s">
        <v>59</v>
      </c>
      <c r="AI32" s="1" t="s">
        <v>59</v>
      </c>
      <c r="AJ32" s="1" t="s">
        <v>62</v>
      </c>
      <c r="AK32" s="1" t="s">
        <v>62</v>
      </c>
      <c r="AL32" s="1" t="s">
        <v>59</v>
      </c>
      <c r="AM32" s="1" t="s">
        <v>59</v>
      </c>
      <c r="AN32" s="1" t="s">
        <v>62</v>
      </c>
      <c r="AO32" s="1" t="s">
        <v>59</v>
      </c>
      <c r="AP32" s="1" t="s">
        <v>46</v>
      </c>
      <c r="AQ32" s="1" t="s">
        <v>64</v>
      </c>
      <c r="AR32" s="1" t="s">
        <v>59</v>
      </c>
    </row>
    <row r="33" spans="1:44" ht="16.5" x14ac:dyDescent="0.25">
      <c r="A33" s="1" t="s">
        <v>72</v>
      </c>
      <c r="B33" s="1">
        <v>27</v>
      </c>
      <c r="C33" s="1" t="s">
        <v>120</v>
      </c>
      <c r="D33" s="1">
        <v>104</v>
      </c>
      <c r="E33" s="1" t="s">
        <v>46</v>
      </c>
      <c r="F33" s="1" t="s">
        <v>118</v>
      </c>
      <c r="G33" s="1" t="s">
        <v>46</v>
      </c>
      <c r="H33" s="1"/>
      <c r="I33" s="1"/>
      <c r="J33" s="1"/>
      <c r="K33" s="1" t="s">
        <v>87</v>
      </c>
      <c r="L33" s="1" t="s">
        <v>77</v>
      </c>
      <c r="M33" s="1" t="s">
        <v>54</v>
      </c>
      <c r="N33" s="1"/>
      <c r="O33" s="1"/>
      <c r="P33" s="1"/>
      <c r="Q33" s="1"/>
      <c r="R33" s="1"/>
      <c r="S33" s="1"/>
      <c r="T33" s="1" t="s">
        <v>57</v>
      </c>
      <c r="U33" s="1" t="s">
        <v>57</v>
      </c>
      <c r="V33" s="1" t="s">
        <v>57</v>
      </c>
      <c r="W33" s="1" t="s">
        <v>57</v>
      </c>
      <c r="X33" s="1" t="s">
        <v>57</v>
      </c>
      <c r="Y33" s="1" t="s">
        <v>57</v>
      </c>
      <c r="Z33" s="1" t="s">
        <v>57</v>
      </c>
      <c r="AA33" s="1" t="s">
        <v>57</v>
      </c>
      <c r="AB33" s="1" t="s">
        <v>57</v>
      </c>
      <c r="AC33" s="1" t="s">
        <v>46</v>
      </c>
      <c r="AD33" s="1" t="s">
        <v>46</v>
      </c>
      <c r="AE33" s="1" t="s">
        <v>46</v>
      </c>
      <c r="AF33" s="1" t="s">
        <v>46</v>
      </c>
      <c r="AG33" s="1" t="s">
        <v>61</v>
      </c>
      <c r="AH33" s="1" t="s">
        <v>60</v>
      </c>
      <c r="AI33" s="1" t="s">
        <v>60</v>
      </c>
      <c r="AJ33" s="1" t="s">
        <v>60</v>
      </c>
      <c r="AK33" s="1" t="s">
        <v>62</v>
      </c>
      <c r="AL33" s="1" t="s">
        <v>60</v>
      </c>
      <c r="AM33" s="1" t="s">
        <v>60</v>
      </c>
      <c r="AN33" s="1" t="s">
        <v>62</v>
      </c>
      <c r="AO33" s="1" t="s">
        <v>60</v>
      </c>
      <c r="AP33" s="1" t="s">
        <v>97</v>
      </c>
      <c r="AQ33" s="1" t="s">
        <v>84</v>
      </c>
      <c r="AR33" s="1" t="s">
        <v>70</v>
      </c>
    </row>
    <row r="34" spans="1:44" ht="16.5" x14ac:dyDescent="0.25">
      <c r="A34" s="1" t="s">
        <v>72</v>
      </c>
      <c r="B34" s="1">
        <v>28</v>
      </c>
      <c r="C34" s="1">
        <v>170</v>
      </c>
      <c r="D34" s="1">
        <v>72</v>
      </c>
      <c r="E34" s="1" t="s">
        <v>89</v>
      </c>
      <c r="F34" s="1" t="s">
        <v>61</v>
      </c>
      <c r="G34" s="1" t="s">
        <v>48</v>
      </c>
      <c r="H34" s="1" t="s">
        <v>79</v>
      </c>
      <c r="I34" s="1" t="s">
        <v>50</v>
      </c>
      <c r="J34" s="1" t="s">
        <v>68</v>
      </c>
      <c r="K34" s="1" t="s">
        <v>52</v>
      </c>
      <c r="L34" s="1" t="s">
        <v>53</v>
      </c>
      <c r="M34" s="1" t="s">
        <v>83</v>
      </c>
      <c r="N34" s="1">
        <v>1</v>
      </c>
      <c r="O34" s="1">
        <v>6</v>
      </c>
      <c r="P34" s="1">
        <v>3</v>
      </c>
      <c r="Q34" s="1">
        <v>5</v>
      </c>
      <c r="R34" s="1">
        <v>4</v>
      </c>
      <c r="S34" s="1">
        <v>2</v>
      </c>
      <c r="T34" s="1" t="s">
        <v>57</v>
      </c>
      <c r="U34" s="1" t="s">
        <v>57</v>
      </c>
      <c r="V34" s="1" t="s">
        <v>57</v>
      </c>
      <c r="W34" s="1" t="s">
        <v>57</v>
      </c>
      <c r="X34" s="1" t="s">
        <v>57</v>
      </c>
      <c r="Y34" s="1" t="s">
        <v>57</v>
      </c>
      <c r="Z34" s="1" t="s">
        <v>57</v>
      </c>
      <c r="AA34" s="1" t="s">
        <v>57</v>
      </c>
      <c r="AB34" s="1" t="s">
        <v>57</v>
      </c>
      <c r="AC34" s="1" t="s">
        <v>46</v>
      </c>
      <c r="AD34" s="1" t="s">
        <v>58</v>
      </c>
      <c r="AE34" s="1" t="s">
        <v>46</v>
      </c>
      <c r="AF34" s="1" t="s">
        <v>46</v>
      </c>
      <c r="AG34" s="1" t="s">
        <v>62</v>
      </c>
      <c r="AH34" s="1" t="s">
        <v>59</v>
      </c>
      <c r="AI34" s="1" t="s">
        <v>70</v>
      </c>
      <c r="AJ34" s="1" t="s">
        <v>62</v>
      </c>
      <c r="AK34" s="1" t="s">
        <v>61</v>
      </c>
      <c r="AL34" s="1" t="s">
        <v>70</v>
      </c>
      <c r="AM34" s="1" t="s">
        <v>60</v>
      </c>
      <c r="AN34" s="1" t="s">
        <v>62</v>
      </c>
      <c r="AO34" s="1" t="s">
        <v>60</v>
      </c>
      <c r="AP34" s="1" t="s">
        <v>88</v>
      </c>
      <c r="AQ34" s="1" t="s">
        <v>71</v>
      </c>
      <c r="AR34" s="1" t="s">
        <v>70</v>
      </c>
    </row>
    <row r="35" spans="1:44" ht="16.5" x14ac:dyDescent="0.25">
      <c r="A35" s="1" t="s">
        <v>72</v>
      </c>
      <c r="B35" s="1">
        <v>37</v>
      </c>
      <c r="C35" s="1">
        <v>164</v>
      </c>
      <c r="D35" s="1">
        <v>94</v>
      </c>
      <c r="E35" s="1" t="s">
        <v>46</v>
      </c>
      <c r="F35" s="1" t="s">
        <v>73</v>
      </c>
      <c r="G35" s="1" t="s">
        <v>48</v>
      </c>
      <c r="H35" s="1" t="s">
        <v>92</v>
      </c>
      <c r="I35" s="1" t="s">
        <v>95</v>
      </c>
      <c r="J35" s="1" t="s">
        <v>51</v>
      </c>
      <c r="K35" s="1" t="s">
        <v>52</v>
      </c>
      <c r="L35" s="1" t="s">
        <v>53</v>
      </c>
      <c r="M35" s="1" t="s">
        <v>83</v>
      </c>
      <c r="N35" s="1">
        <v>6</v>
      </c>
      <c r="O35" s="1">
        <v>3</v>
      </c>
      <c r="P35" s="1">
        <v>4</v>
      </c>
      <c r="Q35" s="1">
        <v>5</v>
      </c>
      <c r="R35" s="1">
        <v>1</v>
      </c>
      <c r="S35" s="1">
        <v>2</v>
      </c>
      <c r="T35" s="1" t="s">
        <v>56</v>
      </c>
      <c r="U35" s="1" t="s">
        <v>57</v>
      </c>
      <c r="V35" s="1" t="s">
        <v>57</v>
      </c>
      <c r="W35" s="1" t="s">
        <v>57</v>
      </c>
      <c r="X35" s="1" t="s">
        <v>57</v>
      </c>
      <c r="Y35" s="1" t="s">
        <v>57</v>
      </c>
      <c r="Z35" s="1" t="s">
        <v>57</v>
      </c>
      <c r="AA35" s="1" t="s">
        <v>57</v>
      </c>
      <c r="AB35" s="1" t="s">
        <v>57</v>
      </c>
      <c r="AC35" s="1" t="s">
        <v>46</v>
      </c>
      <c r="AD35" s="1" t="s">
        <v>58</v>
      </c>
      <c r="AE35" s="1" t="s">
        <v>46</v>
      </c>
      <c r="AF35" s="1" t="s">
        <v>46</v>
      </c>
      <c r="AG35" s="1" t="s">
        <v>62</v>
      </c>
      <c r="AH35" s="1" t="s">
        <v>70</v>
      </c>
      <c r="AI35" s="1" t="s">
        <v>70</v>
      </c>
      <c r="AJ35" s="1" t="s">
        <v>62</v>
      </c>
      <c r="AK35" s="1" t="s">
        <v>62</v>
      </c>
      <c r="AL35" s="1" t="s">
        <v>70</v>
      </c>
      <c r="AM35" s="1" t="s">
        <v>70</v>
      </c>
      <c r="AN35" s="1" t="s">
        <v>61</v>
      </c>
      <c r="AO35" s="1" t="s">
        <v>70</v>
      </c>
      <c r="AP35" s="1" t="s">
        <v>46</v>
      </c>
      <c r="AQ35" s="1" t="s">
        <v>71</v>
      </c>
      <c r="AR35" s="1" t="s">
        <v>70</v>
      </c>
    </row>
    <row r="36" spans="1:44" ht="16.5" x14ac:dyDescent="0.25">
      <c r="A36" s="1" t="s">
        <v>44</v>
      </c>
      <c r="B36" s="1">
        <v>28</v>
      </c>
      <c r="C36" s="1">
        <v>173</v>
      </c>
      <c r="D36" s="1">
        <v>69</v>
      </c>
      <c r="E36" s="1" t="s">
        <v>46</v>
      </c>
      <c r="F36" s="1" t="s">
        <v>73</v>
      </c>
      <c r="G36" s="1" t="s">
        <v>46</v>
      </c>
      <c r="H36" s="1"/>
      <c r="I36" s="1"/>
      <c r="J36" s="1"/>
      <c r="K36" s="1" t="s">
        <v>87</v>
      </c>
      <c r="L36" s="1" t="s">
        <v>53</v>
      </c>
      <c r="M36" s="1" t="s">
        <v>54</v>
      </c>
      <c r="N36" s="1"/>
      <c r="O36" s="1"/>
      <c r="P36" s="1"/>
      <c r="Q36" s="1"/>
      <c r="R36" s="1"/>
      <c r="S36" s="1"/>
      <c r="T36" s="1" t="s">
        <v>55</v>
      </c>
      <c r="U36" s="1" t="s">
        <v>56</v>
      </c>
      <c r="V36" s="1" t="s">
        <v>57</v>
      </c>
      <c r="W36" s="1" t="s">
        <v>56</v>
      </c>
      <c r="X36" s="1" t="s">
        <v>57</v>
      </c>
      <c r="Y36" s="1" t="s">
        <v>57</v>
      </c>
      <c r="Z36" s="1" t="s">
        <v>56</v>
      </c>
      <c r="AA36" s="1" t="s">
        <v>56</v>
      </c>
      <c r="AB36" s="1" t="s">
        <v>57</v>
      </c>
      <c r="AC36" s="1" t="s">
        <v>46</v>
      </c>
      <c r="AD36" s="1" t="s">
        <v>58</v>
      </c>
      <c r="AE36" s="1" t="s">
        <v>58</v>
      </c>
      <c r="AF36" s="1" t="s">
        <v>58</v>
      </c>
      <c r="AG36" s="1" t="s">
        <v>59</v>
      </c>
      <c r="AH36" s="1" t="s">
        <v>60</v>
      </c>
      <c r="AI36" s="1" t="s">
        <v>70</v>
      </c>
      <c r="AJ36" s="1" t="s">
        <v>59</v>
      </c>
      <c r="AK36" s="1" t="s">
        <v>59</v>
      </c>
      <c r="AL36" s="1" t="s">
        <v>62</v>
      </c>
      <c r="AM36" s="1" t="s">
        <v>61</v>
      </c>
      <c r="AN36" s="1" t="s">
        <v>59</v>
      </c>
      <c r="AO36" s="1" t="s">
        <v>61</v>
      </c>
      <c r="AP36" s="1" t="s">
        <v>88</v>
      </c>
      <c r="AQ36" s="1" t="s">
        <v>84</v>
      </c>
      <c r="AR36" s="1" t="s">
        <v>70</v>
      </c>
    </row>
    <row r="37" spans="1:44" ht="16.5" x14ac:dyDescent="0.25">
      <c r="A37" s="1" t="s">
        <v>44</v>
      </c>
      <c r="B37" s="1">
        <v>31</v>
      </c>
      <c r="C37" s="1">
        <v>170</v>
      </c>
      <c r="D37" s="1">
        <v>64</v>
      </c>
      <c r="E37" s="1" t="s">
        <v>46</v>
      </c>
      <c r="F37" s="1" t="s">
        <v>47</v>
      </c>
      <c r="G37" s="1" t="s">
        <v>48</v>
      </c>
      <c r="H37" s="1" t="s">
        <v>121</v>
      </c>
      <c r="I37" s="1" t="s">
        <v>50</v>
      </c>
      <c r="J37" s="1" t="s">
        <v>122</v>
      </c>
      <c r="K37" s="1" t="s">
        <v>52</v>
      </c>
      <c r="L37" s="1" t="s">
        <v>108</v>
      </c>
      <c r="M37" s="1" t="s">
        <v>54</v>
      </c>
      <c r="N37" s="1">
        <v>6</v>
      </c>
      <c r="O37" s="1">
        <v>4</v>
      </c>
      <c r="P37" s="1">
        <v>1</v>
      </c>
      <c r="Q37" s="1">
        <v>2</v>
      </c>
      <c r="R37" s="1">
        <v>3</v>
      </c>
      <c r="S37" s="1">
        <v>5</v>
      </c>
      <c r="T37" s="1" t="s">
        <v>56</v>
      </c>
      <c r="U37" s="1" t="s">
        <v>57</v>
      </c>
      <c r="V37" s="1" t="s">
        <v>57</v>
      </c>
      <c r="W37" s="1" t="s">
        <v>56</v>
      </c>
      <c r="X37" s="1" t="s">
        <v>57</v>
      </c>
      <c r="Y37" s="1" t="s">
        <v>55</v>
      </c>
      <c r="Z37" s="1" t="s">
        <v>57</v>
      </c>
      <c r="AA37" s="1" t="s">
        <v>57</v>
      </c>
      <c r="AB37" s="1" t="s">
        <v>57</v>
      </c>
      <c r="AC37" s="1" t="s">
        <v>46</v>
      </c>
      <c r="AD37" s="1" t="s">
        <v>46</v>
      </c>
      <c r="AE37" s="1" t="s">
        <v>46</v>
      </c>
      <c r="AF37" s="1" t="s">
        <v>46</v>
      </c>
      <c r="AG37" s="1" t="s">
        <v>60</v>
      </c>
      <c r="AH37" s="1" t="s">
        <v>59</v>
      </c>
      <c r="AI37" s="1" t="s">
        <v>70</v>
      </c>
      <c r="AJ37" s="1" t="s">
        <v>60</v>
      </c>
      <c r="AK37" s="1" t="s">
        <v>60</v>
      </c>
      <c r="AL37" s="1" t="s">
        <v>59</v>
      </c>
      <c r="AM37" s="1" t="s">
        <v>70</v>
      </c>
      <c r="AN37" s="1" t="s">
        <v>62</v>
      </c>
      <c r="AO37" s="1" t="s">
        <v>59</v>
      </c>
      <c r="AP37" s="1" t="s">
        <v>97</v>
      </c>
      <c r="AQ37" s="1" t="s">
        <v>64</v>
      </c>
      <c r="AR37" s="1"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7B3-E349-441E-80BA-1132F0214440}">
  <dimension ref="A1:N37"/>
  <sheetViews>
    <sheetView topLeftCell="A15" workbookViewId="0">
      <selection activeCell="N21" sqref="N21"/>
    </sheetView>
  </sheetViews>
  <sheetFormatPr defaultRowHeight="15.75" x14ac:dyDescent="0.25"/>
  <sheetData>
    <row r="1" spans="1:14" x14ac:dyDescent="0.25">
      <c r="A1" t="s">
        <v>123</v>
      </c>
      <c r="B1" t="s">
        <v>126</v>
      </c>
    </row>
    <row r="2" spans="1:14" ht="16.5" x14ac:dyDescent="0.25">
      <c r="A2" s="1" t="s">
        <v>44</v>
      </c>
      <c r="B2" s="1" t="s">
        <v>45</v>
      </c>
    </row>
    <row r="3" spans="1:14" ht="16.5" x14ac:dyDescent="0.25">
      <c r="A3" s="1" t="s">
        <v>44</v>
      </c>
      <c r="B3" s="1">
        <v>61</v>
      </c>
    </row>
    <row r="4" spans="1:14" ht="16.5" x14ac:dyDescent="0.25">
      <c r="A4" s="1" t="s">
        <v>72</v>
      </c>
      <c r="B4" s="1">
        <v>85</v>
      </c>
    </row>
    <row r="5" spans="1:14" ht="16.5" x14ac:dyDescent="0.25">
      <c r="A5" s="1" t="s">
        <v>44</v>
      </c>
      <c r="B5" s="1">
        <v>56</v>
      </c>
    </row>
    <row r="6" spans="1:14" ht="16.5" x14ac:dyDescent="0.25">
      <c r="A6" s="1" t="s">
        <v>44</v>
      </c>
      <c r="B6" s="1">
        <v>60</v>
      </c>
    </row>
    <row r="7" spans="1:14" ht="16.5" x14ac:dyDescent="0.25">
      <c r="A7" s="1" t="s">
        <v>44</v>
      </c>
      <c r="B7" s="1">
        <v>62</v>
      </c>
    </row>
    <row r="8" spans="1:14" ht="16.5" x14ac:dyDescent="0.25">
      <c r="A8" s="1" t="s">
        <v>44</v>
      </c>
      <c r="B8" s="1">
        <v>52</v>
      </c>
    </row>
    <row r="9" spans="1:14" ht="16.5" x14ac:dyDescent="0.25">
      <c r="A9" s="1" t="s">
        <v>44</v>
      </c>
      <c r="B9" s="1">
        <v>75</v>
      </c>
    </row>
    <row r="10" spans="1:14" ht="16.5" x14ac:dyDescent="0.25">
      <c r="A10" s="1" t="s">
        <v>72</v>
      </c>
      <c r="B10" s="1">
        <v>106</v>
      </c>
    </row>
    <row r="11" spans="1:14" ht="16.5" x14ac:dyDescent="0.25">
      <c r="A11" s="1" t="s">
        <v>44</v>
      </c>
      <c r="B11" s="1">
        <v>60</v>
      </c>
    </row>
    <row r="12" spans="1:14" ht="16.5" x14ac:dyDescent="0.25">
      <c r="A12" s="1" t="s">
        <v>72</v>
      </c>
      <c r="B12" s="1">
        <v>80</v>
      </c>
    </row>
    <row r="13" spans="1:14" ht="16.5" x14ac:dyDescent="0.25">
      <c r="A13" s="1" t="s">
        <v>44</v>
      </c>
      <c r="B13" s="1">
        <v>68</v>
      </c>
    </row>
    <row r="14" spans="1:14" ht="16.5" x14ac:dyDescent="0.25">
      <c r="A14" s="1" t="s">
        <v>44</v>
      </c>
      <c r="B14" s="1">
        <v>48</v>
      </c>
    </row>
    <row r="15" spans="1:14" ht="16.5" x14ac:dyDescent="0.25">
      <c r="A15" s="1" t="s">
        <v>44</v>
      </c>
      <c r="B15" s="1">
        <v>62</v>
      </c>
      <c r="M15" t="s">
        <v>176</v>
      </c>
      <c r="N15" t="s">
        <v>72</v>
      </c>
    </row>
    <row r="16" spans="1:14" ht="16.5" x14ac:dyDescent="0.25">
      <c r="A16" s="1" t="s">
        <v>72</v>
      </c>
      <c r="B16" s="1">
        <v>88</v>
      </c>
      <c r="L16" t="s">
        <v>173</v>
      </c>
      <c r="M16">
        <v>48</v>
      </c>
      <c r="N16">
        <v>65</v>
      </c>
    </row>
    <row r="17" spans="1:14" ht="16.5" x14ac:dyDescent="0.25">
      <c r="A17" s="1" t="s">
        <v>44</v>
      </c>
      <c r="B17" s="1">
        <v>124</v>
      </c>
      <c r="L17" t="s">
        <v>123</v>
      </c>
      <c r="M17">
        <v>56.5</v>
      </c>
      <c r="N17">
        <v>80.25</v>
      </c>
    </row>
    <row r="18" spans="1:14" ht="16.5" x14ac:dyDescent="0.25">
      <c r="A18" s="1" t="s">
        <v>72</v>
      </c>
      <c r="B18" s="1">
        <v>75</v>
      </c>
      <c r="L18" t="s">
        <v>174</v>
      </c>
      <c r="M18">
        <v>61.5</v>
      </c>
      <c r="N18">
        <v>85</v>
      </c>
    </row>
    <row r="19" spans="1:14" ht="16.5" x14ac:dyDescent="0.25">
      <c r="A19" s="1" t="s">
        <v>44</v>
      </c>
      <c r="B19" s="1">
        <v>56</v>
      </c>
      <c r="L19" t="s">
        <v>125</v>
      </c>
      <c r="M19">
        <v>64.88</v>
      </c>
      <c r="N19">
        <v>92.5</v>
      </c>
    </row>
    <row r="20" spans="1:14" ht="16.5" x14ac:dyDescent="0.25">
      <c r="A20" s="1" t="s">
        <v>72</v>
      </c>
      <c r="B20" s="1">
        <v>81</v>
      </c>
      <c r="L20" t="s">
        <v>175</v>
      </c>
      <c r="M20">
        <v>124</v>
      </c>
      <c r="N20">
        <v>106</v>
      </c>
    </row>
    <row r="21" spans="1:14" ht="16.5" x14ac:dyDescent="0.25">
      <c r="A21" s="1" t="s">
        <v>72</v>
      </c>
      <c r="B21" s="1">
        <v>88</v>
      </c>
    </row>
    <row r="22" spans="1:14" ht="16.5" x14ac:dyDescent="0.25">
      <c r="A22" s="1" t="s">
        <v>44</v>
      </c>
      <c r="B22" s="1">
        <v>55</v>
      </c>
    </row>
    <row r="23" spans="1:14" ht="16.5" x14ac:dyDescent="0.25">
      <c r="A23" s="1" t="s">
        <v>44</v>
      </c>
      <c r="B23" s="1">
        <v>58</v>
      </c>
    </row>
    <row r="24" spans="1:14" ht="16.5" x14ac:dyDescent="0.25">
      <c r="A24" s="1" t="s">
        <v>72</v>
      </c>
      <c r="B24" s="1">
        <v>65</v>
      </c>
    </row>
    <row r="25" spans="1:14" ht="16.5" x14ac:dyDescent="0.25">
      <c r="A25" s="1" t="s">
        <v>72</v>
      </c>
      <c r="B25" s="1">
        <v>100</v>
      </c>
    </row>
    <row r="26" spans="1:14" ht="16.5" x14ac:dyDescent="0.25">
      <c r="A26" s="1" t="s">
        <v>72</v>
      </c>
      <c r="B26" s="1">
        <v>82</v>
      </c>
    </row>
    <row r="27" spans="1:14" ht="16.5" x14ac:dyDescent="0.25">
      <c r="A27" s="1" t="s">
        <v>44</v>
      </c>
      <c r="B27" s="1">
        <v>65</v>
      </c>
    </row>
    <row r="28" spans="1:14" ht="16.5" x14ac:dyDescent="0.25">
      <c r="A28" s="1" t="s">
        <v>72</v>
      </c>
      <c r="B28" s="1">
        <v>83</v>
      </c>
    </row>
    <row r="29" spans="1:14" ht="16.5" x14ac:dyDescent="0.25">
      <c r="A29" s="1" t="s">
        <v>72</v>
      </c>
      <c r="B29" s="1">
        <v>88</v>
      </c>
    </row>
    <row r="30" spans="1:14" ht="16.5" x14ac:dyDescent="0.25">
      <c r="A30" s="1" t="s">
        <v>44</v>
      </c>
      <c r="B30" s="1">
        <v>62</v>
      </c>
    </row>
    <row r="31" spans="1:14" ht="16.5" x14ac:dyDescent="0.25">
      <c r="A31" s="1" t="s">
        <v>72</v>
      </c>
      <c r="B31" s="1">
        <v>85</v>
      </c>
    </row>
    <row r="32" spans="1:14" ht="16.5" x14ac:dyDescent="0.25">
      <c r="A32" s="1" t="s">
        <v>44</v>
      </c>
      <c r="B32" s="1">
        <v>60</v>
      </c>
    </row>
    <row r="33" spans="1:2" ht="16.5" x14ac:dyDescent="0.25">
      <c r="A33" s="1" t="s">
        <v>72</v>
      </c>
      <c r="B33" s="1">
        <v>104</v>
      </c>
    </row>
    <row r="34" spans="1:2" ht="16.5" x14ac:dyDescent="0.25">
      <c r="A34" s="1" t="s">
        <v>72</v>
      </c>
      <c r="B34" s="1">
        <v>72</v>
      </c>
    </row>
    <row r="35" spans="1:2" ht="16.5" x14ac:dyDescent="0.25">
      <c r="A35" s="1" t="s">
        <v>72</v>
      </c>
      <c r="B35" s="1">
        <v>94</v>
      </c>
    </row>
    <row r="36" spans="1:2" ht="16.5" x14ac:dyDescent="0.25">
      <c r="A36" s="1" t="s">
        <v>44</v>
      </c>
      <c r="B36" s="1">
        <v>69</v>
      </c>
    </row>
    <row r="37" spans="1:2" ht="16.5" x14ac:dyDescent="0.25">
      <c r="A37" s="1" t="s">
        <v>44</v>
      </c>
      <c r="B37" s="1">
        <v>64</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4"/>
  <sheetViews>
    <sheetView topLeftCell="D34" workbookViewId="0">
      <selection activeCell="B1" sqref="B1:B44"/>
    </sheetView>
  </sheetViews>
  <sheetFormatPr defaultRowHeight="15.75" x14ac:dyDescent="0.25"/>
  <cols>
    <col min="1" max="1" width="16.5" bestFit="1" customWidth="1"/>
  </cols>
  <sheetData>
    <row r="1" spans="1:3" ht="16.5" x14ac:dyDescent="0.25">
      <c r="B1" t="s">
        <v>123</v>
      </c>
      <c r="C1" s="1" t="s">
        <v>0</v>
      </c>
    </row>
    <row r="2" spans="1:3" ht="16.5" x14ac:dyDescent="0.25">
      <c r="B2" t="s">
        <v>124</v>
      </c>
      <c r="C2" s="1" t="s">
        <v>1</v>
      </c>
    </row>
    <row r="3" spans="1:3" ht="16.5" x14ac:dyDescent="0.25">
      <c r="B3" t="s">
        <v>125</v>
      </c>
      <c r="C3" s="1" t="s">
        <v>2</v>
      </c>
    </row>
    <row r="4" spans="1:3" ht="16.5" x14ac:dyDescent="0.25">
      <c r="B4" t="s">
        <v>126</v>
      </c>
      <c r="C4" s="1" t="s">
        <v>3</v>
      </c>
    </row>
    <row r="5" spans="1:3" ht="16.5" x14ac:dyDescent="0.25">
      <c r="B5" t="s">
        <v>127</v>
      </c>
      <c r="C5" s="1" t="s">
        <v>4</v>
      </c>
    </row>
    <row r="6" spans="1:3" ht="16.5" x14ac:dyDescent="0.25">
      <c r="B6" t="s">
        <v>128</v>
      </c>
      <c r="C6" s="1" t="s">
        <v>5</v>
      </c>
    </row>
    <row r="7" spans="1:3" ht="16.5" x14ac:dyDescent="0.25">
      <c r="B7" t="s">
        <v>129</v>
      </c>
      <c r="C7" s="1" t="s">
        <v>6</v>
      </c>
    </row>
    <row r="8" spans="1:3" ht="16.5" x14ac:dyDescent="0.25">
      <c r="B8" t="s">
        <v>130</v>
      </c>
      <c r="C8" s="1" t="s">
        <v>7</v>
      </c>
    </row>
    <row r="9" spans="1:3" ht="16.5" x14ac:dyDescent="0.25">
      <c r="B9" t="s">
        <v>131</v>
      </c>
      <c r="C9" s="1" t="s">
        <v>8</v>
      </c>
    </row>
    <row r="10" spans="1:3" ht="16.5" x14ac:dyDescent="0.25">
      <c r="B10" t="s">
        <v>132</v>
      </c>
      <c r="C10" s="1" t="s">
        <v>9</v>
      </c>
    </row>
    <row r="11" spans="1:3" ht="16.5" x14ac:dyDescent="0.25">
      <c r="A11" t="s">
        <v>167</v>
      </c>
      <c r="B11" t="s">
        <v>133</v>
      </c>
      <c r="C11" s="1" t="s">
        <v>10</v>
      </c>
    </row>
    <row r="12" spans="1:3" ht="16.5" x14ac:dyDescent="0.25">
      <c r="A12" t="s">
        <v>167</v>
      </c>
      <c r="B12" t="s">
        <v>134</v>
      </c>
      <c r="C12" s="1" t="s">
        <v>11</v>
      </c>
    </row>
    <row r="13" spans="1:3" ht="16.5" x14ac:dyDescent="0.25">
      <c r="A13" t="s">
        <v>167</v>
      </c>
      <c r="B13" t="s">
        <v>135</v>
      </c>
      <c r="C13" s="1" t="s">
        <v>12</v>
      </c>
    </row>
    <row r="14" spans="1:3" ht="16.5" x14ac:dyDescent="0.25">
      <c r="B14" t="s">
        <v>136</v>
      </c>
      <c r="C14" s="1" t="s">
        <v>13</v>
      </c>
    </row>
    <row r="15" spans="1:3" ht="16.5" x14ac:dyDescent="0.25">
      <c r="B15" t="s">
        <v>137</v>
      </c>
      <c r="C15" s="1" t="s">
        <v>14</v>
      </c>
    </row>
    <row r="16" spans="1:3" ht="16.5" x14ac:dyDescent="0.25">
      <c r="B16" t="s">
        <v>138</v>
      </c>
      <c r="C16" s="1" t="s">
        <v>15</v>
      </c>
    </row>
    <row r="17" spans="1:3" ht="16.5" x14ac:dyDescent="0.25">
      <c r="B17" t="s">
        <v>139</v>
      </c>
      <c r="C17" s="1" t="s">
        <v>16</v>
      </c>
    </row>
    <row r="18" spans="1:3" ht="16.5" x14ac:dyDescent="0.25">
      <c r="B18" t="s">
        <v>140</v>
      </c>
      <c r="C18" s="1" t="s">
        <v>17</v>
      </c>
    </row>
    <row r="19" spans="1:3" ht="16.5" x14ac:dyDescent="0.25">
      <c r="B19" t="s">
        <v>141</v>
      </c>
      <c r="C19" s="1" t="s">
        <v>18</v>
      </c>
    </row>
    <row r="20" spans="1:3" ht="16.5" x14ac:dyDescent="0.25">
      <c r="B20" t="s">
        <v>142</v>
      </c>
      <c r="C20" s="1" t="s">
        <v>19</v>
      </c>
    </row>
    <row r="21" spans="1:3" ht="16.5" x14ac:dyDescent="0.25">
      <c r="B21" t="s">
        <v>143</v>
      </c>
      <c r="C21" s="1" t="s">
        <v>20</v>
      </c>
    </row>
    <row r="22" spans="1:3" ht="16.5" x14ac:dyDescent="0.25">
      <c r="B22" t="s">
        <v>144</v>
      </c>
      <c r="C22" s="1" t="s">
        <v>21</v>
      </c>
    </row>
    <row r="23" spans="1:3" ht="16.5" x14ac:dyDescent="0.25">
      <c r="B23" t="s">
        <v>145</v>
      </c>
      <c r="C23" s="1" t="s">
        <v>22</v>
      </c>
    </row>
    <row r="24" spans="1:3" ht="16.5" x14ac:dyDescent="0.25">
      <c r="B24" t="s">
        <v>146</v>
      </c>
      <c r="C24" s="1" t="s">
        <v>23</v>
      </c>
    </row>
    <row r="25" spans="1:3" ht="16.5" x14ac:dyDescent="0.25">
      <c r="B25" t="s">
        <v>147</v>
      </c>
      <c r="C25" s="1" t="s">
        <v>24</v>
      </c>
    </row>
    <row r="26" spans="1:3" ht="16.5" x14ac:dyDescent="0.25">
      <c r="B26" t="s">
        <v>148</v>
      </c>
      <c r="C26" s="1" t="s">
        <v>25</v>
      </c>
    </row>
    <row r="27" spans="1:3" ht="16.5" x14ac:dyDescent="0.25">
      <c r="B27" t="s">
        <v>149</v>
      </c>
      <c r="C27" s="1" t="s">
        <v>26</v>
      </c>
    </row>
    <row r="28" spans="1:3" ht="16.5" x14ac:dyDescent="0.25">
      <c r="A28" t="s">
        <v>167</v>
      </c>
      <c r="B28" t="s">
        <v>150</v>
      </c>
      <c r="C28" s="1" t="s">
        <v>27</v>
      </c>
    </row>
    <row r="29" spans="1:3" ht="16.5" x14ac:dyDescent="0.25">
      <c r="B29" t="s">
        <v>151</v>
      </c>
      <c r="C29" s="1" t="s">
        <v>28</v>
      </c>
    </row>
    <row r="30" spans="1:3" ht="16.5" x14ac:dyDescent="0.25">
      <c r="B30" t="s">
        <v>152</v>
      </c>
      <c r="C30" s="1" t="s">
        <v>29</v>
      </c>
    </row>
    <row r="31" spans="1:3" ht="16.5" x14ac:dyDescent="0.25">
      <c r="B31" t="s">
        <v>153</v>
      </c>
      <c r="C31" s="1" t="s">
        <v>30</v>
      </c>
    </row>
    <row r="32" spans="1:3" ht="16.5" x14ac:dyDescent="0.25">
      <c r="B32" t="s">
        <v>154</v>
      </c>
      <c r="C32" s="1" t="s">
        <v>31</v>
      </c>
    </row>
    <row r="33" spans="1:3" ht="16.5" x14ac:dyDescent="0.25">
      <c r="B33" t="s">
        <v>155</v>
      </c>
      <c r="C33" s="1" t="s">
        <v>32</v>
      </c>
    </row>
    <row r="34" spans="1:3" ht="16.5" x14ac:dyDescent="0.25">
      <c r="B34" t="s">
        <v>156</v>
      </c>
      <c r="C34" s="1" t="s">
        <v>33</v>
      </c>
    </row>
    <row r="35" spans="1:3" ht="16.5" x14ac:dyDescent="0.25">
      <c r="B35" t="s">
        <v>157</v>
      </c>
      <c r="C35" s="1" t="s">
        <v>34</v>
      </c>
    </row>
    <row r="36" spans="1:3" ht="16.5" x14ac:dyDescent="0.25">
      <c r="B36" t="s">
        <v>158</v>
      </c>
      <c r="C36" s="1" t="s">
        <v>35</v>
      </c>
    </row>
    <row r="37" spans="1:3" ht="16.5" x14ac:dyDescent="0.25">
      <c r="B37" t="s">
        <v>159</v>
      </c>
      <c r="C37" s="1" t="s">
        <v>36</v>
      </c>
    </row>
    <row r="38" spans="1:3" ht="16.5" x14ac:dyDescent="0.25">
      <c r="B38" t="s">
        <v>160</v>
      </c>
      <c r="C38" s="1" t="s">
        <v>37</v>
      </c>
    </row>
    <row r="39" spans="1:3" ht="16.5" x14ac:dyDescent="0.25">
      <c r="B39" t="s">
        <v>161</v>
      </c>
      <c r="C39" s="1" t="s">
        <v>38</v>
      </c>
    </row>
    <row r="40" spans="1:3" ht="16.5" x14ac:dyDescent="0.25">
      <c r="B40" t="s">
        <v>162</v>
      </c>
      <c r="C40" s="1" t="s">
        <v>39</v>
      </c>
    </row>
    <row r="41" spans="1:3" ht="16.5" x14ac:dyDescent="0.25">
      <c r="A41" t="s">
        <v>167</v>
      </c>
      <c r="B41" t="s">
        <v>163</v>
      </c>
      <c r="C41" s="1" t="s">
        <v>40</v>
      </c>
    </row>
    <row r="42" spans="1:3" ht="16.5" x14ac:dyDescent="0.25">
      <c r="B42" t="s">
        <v>164</v>
      </c>
      <c r="C42" s="1" t="s">
        <v>41</v>
      </c>
    </row>
    <row r="43" spans="1:3" ht="16.5" x14ac:dyDescent="0.25">
      <c r="B43" t="s">
        <v>165</v>
      </c>
      <c r="C43" s="1" t="s">
        <v>42</v>
      </c>
    </row>
    <row r="44" spans="1:3" ht="16.5" x14ac:dyDescent="0.25">
      <c r="A44" t="s">
        <v>167</v>
      </c>
      <c r="B44" t="s">
        <v>166</v>
      </c>
      <c r="C44" s="1"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DE4E4-5F17-4251-A942-6E838F05418D}">
  <dimension ref="A1:D37"/>
  <sheetViews>
    <sheetView topLeftCell="A19" workbookViewId="0">
      <selection sqref="A1:C37"/>
    </sheetView>
  </sheetViews>
  <sheetFormatPr defaultRowHeight="15.75" x14ac:dyDescent="0.25"/>
  <cols>
    <col min="1" max="1" width="9" style="15"/>
    <col min="2" max="3" width="9" style="13"/>
    <col min="4" max="4" width="9.375" style="18" bestFit="1" customWidth="1"/>
  </cols>
  <sheetData>
    <row r="1" spans="1:3" x14ac:dyDescent="0.25">
      <c r="A1" s="15" t="s">
        <v>125</v>
      </c>
      <c r="B1" s="13" t="s">
        <v>126</v>
      </c>
      <c r="C1" s="13" t="s">
        <v>177</v>
      </c>
    </row>
    <row r="2" spans="1:3" ht="16.5" x14ac:dyDescent="0.25">
      <c r="A2" s="16">
        <v>1.7</v>
      </c>
      <c r="B2" s="14">
        <v>64.5</v>
      </c>
      <c r="C2" s="19">
        <f>B2/(A2*A2)</f>
        <v>22.318339100346023</v>
      </c>
    </row>
    <row r="3" spans="1:3" ht="16.5" x14ac:dyDescent="0.25">
      <c r="A3" s="16">
        <v>1.69</v>
      </c>
      <c r="B3" s="14">
        <v>61</v>
      </c>
      <c r="C3" s="19">
        <f t="shared" ref="C3:C37" si="0">B3/(A3*A3)</f>
        <v>21.357795595392322</v>
      </c>
    </row>
    <row r="4" spans="1:3" ht="16.5" x14ac:dyDescent="0.25">
      <c r="A4" s="16">
        <v>1.84</v>
      </c>
      <c r="B4" s="14">
        <v>85</v>
      </c>
      <c r="C4" s="19">
        <f t="shared" si="0"/>
        <v>25.10633270321361</v>
      </c>
    </row>
    <row r="5" spans="1:3" ht="16.5" x14ac:dyDescent="0.25">
      <c r="A5" s="16">
        <v>1.68</v>
      </c>
      <c r="B5" s="14">
        <v>56</v>
      </c>
      <c r="C5" s="19">
        <f t="shared" si="0"/>
        <v>19.841269841269845</v>
      </c>
    </row>
    <row r="6" spans="1:3" ht="16.5" x14ac:dyDescent="0.25">
      <c r="A6" s="16">
        <v>1.68</v>
      </c>
      <c r="B6" s="14">
        <v>60</v>
      </c>
      <c r="C6" s="19">
        <f t="shared" si="0"/>
        <v>21.258503401360546</v>
      </c>
    </row>
    <row r="7" spans="1:3" ht="16.5" x14ac:dyDescent="0.25">
      <c r="A7" s="16">
        <v>1.67</v>
      </c>
      <c r="B7" s="14">
        <v>62</v>
      </c>
      <c r="C7" s="19">
        <f t="shared" si="0"/>
        <v>22.230987127541326</v>
      </c>
    </row>
    <row r="8" spans="1:3" ht="16.5" x14ac:dyDescent="0.25">
      <c r="A8" s="16">
        <v>1.65</v>
      </c>
      <c r="B8" s="14">
        <v>52</v>
      </c>
      <c r="C8" s="19">
        <f t="shared" si="0"/>
        <v>19.100091827364558</v>
      </c>
    </row>
    <row r="9" spans="1:3" ht="16.5" x14ac:dyDescent="0.25">
      <c r="A9" s="16">
        <v>1.73</v>
      </c>
      <c r="B9" s="14">
        <v>75</v>
      </c>
      <c r="C9" s="19">
        <f t="shared" si="0"/>
        <v>25.059307026629689</v>
      </c>
    </row>
    <row r="10" spans="1:3" ht="16.5" x14ac:dyDescent="0.25">
      <c r="A10" s="16">
        <v>1.83</v>
      </c>
      <c r="B10" s="14">
        <v>106</v>
      </c>
      <c r="C10" s="19">
        <f t="shared" si="0"/>
        <v>31.652184299322162</v>
      </c>
    </row>
    <row r="11" spans="1:3" ht="16.5" x14ac:dyDescent="0.25">
      <c r="A11" s="16">
        <v>1.64</v>
      </c>
      <c r="B11" s="14">
        <v>60</v>
      </c>
      <c r="C11" s="19">
        <f t="shared" si="0"/>
        <v>22.308149910767405</v>
      </c>
    </row>
    <row r="12" spans="1:3" ht="16.5" x14ac:dyDescent="0.25">
      <c r="A12" s="16">
        <v>1.77</v>
      </c>
      <c r="B12" s="14">
        <v>80</v>
      </c>
      <c r="C12" s="19">
        <f t="shared" si="0"/>
        <v>25.535446391522228</v>
      </c>
    </row>
    <row r="13" spans="1:3" ht="16.5" x14ac:dyDescent="0.25">
      <c r="A13" s="16">
        <v>1.6</v>
      </c>
      <c r="B13" s="14">
        <v>68</v>
      </c>
      <c r="C13" s="19">
        <f t="shared" si="0"/>
        <v>26.562499999999996</v>
      </c>
    </row>
    <row r="14" spans="1:3" ht="16.5" x14ac:dyDescent="0.25">
      <c r="A14" s="16">
        <v>1.6</v>
      </c>
      <c r="B14" s="14">
        <v>48</v>
      </c>
      <c r="C14" s="19">
        <f t="shared" si="0"/>
        <v>18.749999999999996</v>
      </c>
    </row>
    <row r="15" spans="1:3" ht="16.5" x14ac:dyDescent="0.25">
      <c r="A15" s="16">
        <v>1.7</v>
      </c>
      <c r="B15" s="14">
        <v>62</v>
      </c>
      <c r="C15" s="19">
        <f t="shared" si="0"/>
        <v>21.453287197231838</v>
      </c>
    </row>
    <row r="16" spans="1:3" ht="16.5" x14ac:dyDescent="0.25">
      <c r="A16" s="16">
        <v>1.82</v>
      </c>
      <c r="B16" s="14">
        <v>88</v>
      </c>
      <c r="C16" s="19">
        <f t="shared" si="0"/>
        <v>26.566839753652939</v>
      </c>
    </row>
    <row r="17" spans="1:3" ht="16.5" x14ac:dyDescent="0.25">
      <c r="A17" s="16">
        <v>1.78</v>
      </c>
      <c r="B17" s="14">
        <v>124</v>
      </c>
      <c r="C17" s="19">
        <f t="shared" si="0"/>
        <v>39.136472667592471</v>
      </c>
    </row>
    <row r="18" spans="1:3" ht="16.5" x14ac:dyDescent="0.25">
      <c r="A18" s="16">
        <v>1.7</v>
      </c>
      <c r="B18" s="14">
        <v>75</v>
      </c>
      <c r="C18" s="19">
        <f t="shared" si="0"/>
        <v>25.95155709342561</v>
      </c>
    </row>
    <row r="19" spans="1:3" ht="16.5" x14ac:dyDescent="0.25">
      <c r="A19" s="16">
        <v>1.62</v>
      </c>
      <c r="B19" s="14">
        <v>56</v>
      </c>
      <c r="C19" s="19">
        <f t="shared" si="0"/>
        <v>21.338210638622158</v>
      </c>
    </row>
    <row r="20" spans="1:3" ht="16.5" x14ac:dyDescent="0.25">
      <c r="A20" s="16">
        <v>1.85</v>
      </c>
      <c r="B20" s="14">
        <v>81</v>
      </c>
      <c r="C20" s="19">
        <f t="shared" si="0"/>
        <v>23.666910153396639</v>
      </c>
    </row>
    <row r="21" spans="1:3" ht="16.5" x14ac:dyDescent="0.25">
      <c r="A21" s="16">
        <v>1.78</v>
      </c>
      <c r="B21" s="14">
        <v>88</v>
      </c>
      <c r="C21" s="19">
        <f t="shared" si="0"/>
        <v>27.774270925388208</v>
      </c>
    </row>
    <row r="22" spans="1:3" ht="16.5" x14ac:dyDescent="0.25">
      <c r="A22" s="16">
        <v>1.62</v>
      </c>
      <c r="B22" s="14">
        <v>55</v>
      </c>
      <c r="C22" s="19">
        <f t="shared" si="0"/>
        <v>20.957171162932475</v>
      </c>
    </row>
    <row r="23" spans="1:3" ht="16.5" x14ac:dyDescent="0.25">
      <c r="A23" s="16">
        <v>1.64</v>
      </c>
      <c r="B23" s="14">
        <v>58</v>
      </c>
      <c r="C23" s="19">
        <f t="shared" si="0"/>
        <v>21.564544913741823</v>
      </c>
    </row>
    <row r="24" spans="1:3" ht="16.5" x14ac:dyDescent="0.25">
      <c r="A24" s="16">
        <v>1.65</v>
      </c>
      <c r="B24" s="14">
        <v>65</v>
      </c>
      <c r="C24" s="19">
        <f t="shared" si="0"/>
        <v>23.875114784205696</v>
      </c>
    </row>
    <row r="25" spans="1:3" ht="16.5" x14ac:dyDescent="0.25">
      <c r="A25" s="16">
        <v>1.97</v>
      </c>
      <c r="B25" s="14">
        <v>100</v>
      </c>
      <c r="C25" s="19">
        <f t="shared" si="0"/>
        <v>25.767218944059369</v>
      </c>
    </row>
    <row r="26" spans="1:3" ht="16.5" x14ac:dyDescent="0.25">
      <c r="A26" s="16">
        <v>1.75</v>
      </c>
      <c r="B26" s="14">
        <v>82</v>
      </c>
      <c r="C26" s="19">
        <f t="shared" si="0"/>
        <v>26.775510204081634</v>
      </c>
    </row>
    <row r="27" spans="1:3" ht="16.5" x14ac:dyDescent="0.25">
      <c r="A27" s="16">
        <v>1.53</v>
      </c>
      <c r="B27" s="14">
        <v>65</v>
      </c>
      <c r="C27" s="19">
        <f t="shared" si="0"/>
        <v>27.767098124652911</v>
      </c>
    </row>
    <row r="28" spans="1:3" ht="16.5" x14ac:dyDescent="0.25">
      <c r="A28" s="16">
        <v>1.78</v>
      </c>
      <c r="B28" s="14">
        <v>83</v>
      </c>
      <c r="C28" s="19">
        <f t="shared" si="0"/>
        <v>26.196187350082059</v>
      </c>
    </row>
    <row r="29" spans="1:3" ht="16.5" x14ac:dyDescent="0.25">
      <c r="A29" s="16">
        <v>1.83</v>
      </c>
      <c r="B29" s="14">
        <v>88</v>
      </c>
      <c r="C29" s="19">
        <f t="shared" si="0"/>
        <v>26.277285078682549</v>
      </c>
    </row>
    <row r="30" spans="1:3" ht="16.5" x14ac:dyDescent="0.25">
      <c r="A30" s="16">
        <v>1.53</v>
      </c>
      <c r="B30" s="14">
        <v>62</v>
      </c>
      <c r="C30" s="19">
        <f t="shared" si="0"/>
        <v>26.485539749668931</v>
      </c>
    </row>
    <row r="31" spans="1:3" ht="16.5" x14ac:dyDescent="0.25">
      <c r="A31" s="16">
        <v>1.76</v>
      </c>
      <c r="B31" s="14">
        <v>85</v>
      </c>
      <c r="C31" s="19">
        <f t="shared" si="0"/>
        <v>27.440599173553721</v>
      </c>
    </row>
    <row r="32" spans="1:3" ht="16.5" x14ac:dyDescent="0.25">
      <c r="A32" s="16">
        <v>1.61</v>
      </c>
      <c r="B32" s="14">
        <v>60</v>
      </c>
      <c r="C32" s="19">
        <f t="shared" si="0"/>
        <v>23.147255121330193</v>
      </c>
    </row>
    <row r="33" spans="1:3" ht="16.5" x14ac:dyDescent="0.25">
      <c r="A33" s="16">
        <v>1.7</v>
      </c>
      <c r="B33" s="14">
        <v>104</v>
      </c>
      <c r="C33" s="19">
        <f t="shared" si="0"/>
        <v>35.986159169550177</v>
      </c>
    </row>
    <row r="34" spans="1:3" ht="16.5" x14ac:dyDescent="0.25">
      <c r="A34" s="16">
        <v>1.7</v>
      </c>
      <c r="B34" s="14">
        <v>72</v>
      </c>
      <c r="C34" s="19">
        <f t="shared" si="0"/>
        <v>24.913494809688583</v>
      </c>
    </row>
    <row r="35" spans="1:3" ht="16.5" x14ac:dyDescent="0.25">
      <c r="A35" s="16">
        <v>1.64</v>
      </c>
      <c r="B35" s="14">
        <v>94</v>
      </c>
      <c r="C35" s="19">
        <f t="shared" si="0"/>
        <v>34.949434860202267</v>
      </c>
    </row>
    <row r="36" spans="1:3" ht="16.5" x14ac:dyDescent="0.25">
      <c r="A36" s="16">
        <v>1.73</v>
      </c>
      <c r="B36" s="14">
        <v>69</v>
      </c>
      <c r="C36" s="19">
        <f t="shared" si="0"/>
        <v>23.054562464499313</v>
      </c>
    </row>
    <row r="37" spans="1:3" ht="16.5" x14ac:dyDescent="0.25">
      <c r="A37" s="17">
        <v>1.7</v>
      </c>
      <c r="B37" s="14">
        <v>64</v>
      </c>
      <c r="C37" s="19">
        <f t="shared" si="0"/>
        <v>22.145328719723185</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A1F4-F7B8-4D2E-AC05-7CA26871752E}">
  <dimension ref="A1:O37"/>
  <sheetViews>
    <sheetView tabSelected="1" topLeftCell="B5" workbookViewId="0">
      <selection activeCell="I6" sqref="I6"/>
    </sheetView>
  </sheetViews>
  <sheetFormatPr defaultRowHeight="15.75" x14ac:dyDescent="0.25"/>
  <cols>
    <col min="4" max="4" width="16.625" customWidth="1"/>
    <col min="8" max="12" width="9" customWidth="1"/>
    <col min="13" max="13" width="17.625" customWidth="1"/>
    <col min="14" max="14" width="21.25" customWidth="1"/>
  </cols>
  <sheetData>
    <row r="1" spans="1:15" ht="21" thickBot="1" x14ac:dyDescent="0.35">
      <c r="A1" s="15" t="s">
        <v>125</v>
      </c>
      <c r="B1" s="13" t="s">
        <v>126</v>
      </c>
      <c r="C1" s="13" t="s">
        <v>177</v>
      </c>
      <c r="D1" t="s">
        <v>178</v>
      </c>
      <c r="L1" s="20" t="s">
        <v>177</v>
      </c>
      <c r="M1" s="21" t="s">
        <v>179</v>
      </c>
      <c r="N1" s="22" t="s">
        <v>178</v>
      </c>
      <c r="O1" s="31" t="s">
        <v>180</v>
      </c>
    </row>
    <row r="2" spans="1:15" ht="21" thickBot="1" x14ac:dyDescent="0.35">
      <c r="A2" s="16">
        <v>1.7</v>
      </c>
      <c r="B2" s="14">
        <v>64.5</v>
      </c>
      <c r="C2" s="19">
        <f>B2/(A2*A2)</f>
        <v>22.318339100346023</v>
      </c>
      <c r="D2" t="str">
        <f>VLOOKUP(C2,Tabela4[],3,TRUE)</f>
        <v>Peso Ideal</v>
      </c>
      <c r="L2" s="23">
        <v>0</v>
      </c>
      <c r="M2" s="24">
        <v>18.5</v>
      </c>
      <c r="N2" s="28" t="s">
        <v>181</v>
      </c>
      <c r="O2" s="30">
        <f>COUNTIF(D:D,Tabela4[[#This Row],[Classificação]])</f>
        <v>0</v>
      </c>
    </row>
    <row r="3" spans="1:15" ht="21" thickBot="1" x14ac:dyDescent="0.35">
      <c r="A3" s="16">
        <v>1.69</v>
      </c>
      <c r="B3" s="14">
        <v>61</v>
      </c>
      <c r="C3" s="19">
        <f t="shared" ref="C3:C37" si="0">B3/(A3*A3)</f>
        <v>21.357795595392322</v>
      </c>
      <c r="D3" t="str">
        <f>VLOOKUP(C3,Tabela4[],3,TRUE)</f>
        <v>Peso Ideal</v>
      </c>
      <c r="E3" s="27"/>
      <c r="L3" s="23">
        <v>18.600000000000001</v>
      </c>
      <c r="M3" s="24">
        <v>24.9</v>
      </c>
      <c r="N3" s="28" t="s">
        <v>182</v>
      </c>
      <c r="O3" s="30">
        <f>COUNTIF(D:D,Tabela4[[#This Row],[Classificação]])</f>
        <v>18</v>
      </c>
    </row>
    <row r="4" spans="1:15" ht="21" thickBot="1" x14ac:dyDescent="0.35">
      <c r="A4" s="16">
        <v>1.84</v>
      </c>
      <c r="B4" s="14">
        <v>85</v>
      </c>
      <c r="C4" s="19">
        <f t="shared" si="0"/>
        <v>25.10633270321361</v>
      </c>
      <c r="D4" t="str">
        <f>VLOOKUP(C4,Tabela4[],3,TRUE)</f>
        <v>Levemente Acima</v>
      </c>
      <c r="L4" s="23">
        <v>25</v>
      </c>
      <c r="M4" s="24">
        <v>29.9</v>
      </c>
      <c r="N4" s="28" t="s">
        <v>183</v>
      </c>
      <c r="O4" s="30">
        <f>COUNTIF(D:D,Tabela4[[#This Row],[Classificação]])</f>
        <v>14</v>
      </c>
    </row>
    <row r="5" spans="1:15" ht="21" thickBot="1" x14ac:dyDescent="0.35">
      <c r="A5" s="16">
        <v>1.68</v>
      </c>
      <c r="B5" s="14">
        <v>56</v>
      </c>
      <c r="C5" s="19">
        <f t="shared" si="0"/>
        <v>19.841269841269845</v>
      </c>
      <c r="D5" t="str">
        <f>VLOOKUP(C5,Tabela4[],3,TRUE)</f>
        <v>Peso Ideal</v>
      </c>
      <c r="L5" s="23">
        <v>30</v>
      </c>
      <c r="M5" s="24">
        <v>34.9</v>
      </c>
      <c r="N5" s="28" t="s">
        <v>184</v>
      </c>
      <c r="O5" s="30">
        <f>COUNTIF(D:D,Tabela4[[#This Row],[Classificação]])</f>
        <v>2</v>
      </c>
    </row>
    <row r="6" spans="1:15" ht="21" thickBot="1" x14ac:dyDescent="0.35">
      <c r="A6" s="16">
        <v>1.68</v>
      </c>
      <c r="B6" s="14">
        <v>60</v>
      </c>
      <c r="C6" s="19">
        <f t="shared" si="0"/>
        <v>21.258503401360546</v>
      </c>
      <c r="D6" t="str">
        <f>VLOOKUP(C6,Tabela4[],3,TRUE)</f>
        <v>Peso Ideal</v>
      </c>
      <c r="L6" s="23">
        <v>35</v>
      </c>
      <c r="M6" s="24">
        <v>39.9</v>
      </c>
      <c r="N6" s="28" t="s">
        <v>185</v>
      </c>
      <c r="O6" s="30">
        <f>COUNTIF(D:D,Tabela4[[#This Row],[Classificação]])</f>
        <v>2</v>
      </c>
    </row>
    <row r="7" spans="1:15" ht="20.25" x14ac:dyDescent="0.3">
      <c r="A7" s="16">
        <v>1.67</v>
      </c>
      <c r="B7" s="14">
        <v>62</v>
      </c>
      <c r="C7" s="19">
        <f t="shared" si="0"/>
        <v>22.230987127541326</v>
      </c>
      <c r="D7" t="str">
        <f>VLOOKUP(C7,Tabela4[],3,TRUE)</f>
        <v>Peso Ideal</v>
      </c>
      <c r="L7" s="25">
        <v>40</v>
      </c>
      <c r="M7" s="26">
        <v>100</v>
      </c>
      <c r="N7" s="29" t="s">
        <v>186</v>
      </c>
      <c r="O7" s="30">
        <f>COUNTIF(D:D,Tabela4[[#This Row],[Classificação]])</f>
        <v>0</v>
      </c>
    </row>
    <row r="8" spans="1:15" ht="16.5" x14ac:dyDescent="0.25">
      <c r="A8" s="16">
        <v>1.65</v>
      </c>
      <c r="B8" s="14">
        <v>52</v>
      </c>
      <c r="C8" s="19">
        <f t="shared" si="0"/>
        <v>19.100091827364558</v>
      </c>
      <c r="D8" t="str">
        <f>VLOOKUP(C8,Tabela4[],3,TRUE)</f>
        <v>Peso Ideal</v>
      </c>
    </row>
    <row r="9" spans="1:15" ht="16.5" x14ac:dyDescent="0.25">
      <c r="A9" s="16">
        <v>1.73</v>
      </c>
      <c r="B9" s="14">
        <v>75</v>
      </c>
      <c r="C9" s="19">
        <f t="shared" si="0"/>
        <v>25.059307026629689</v>
      </c>
      <c r="D9" t="str">
        <f>VLOOKUP(C9,Tabela4[],3,TRUE)</f>
        <v>Levemente Acima</v>
      </c>
    </row>
    <row r="10" spans="1:15" ht="16.5" x14ac:dyDescent="0.25">
      <c r="A10" s="16">
        <v>1.83</v>
      </c>
      <c r="B10" s="14">
        <v>106</v>
      </c>
      <c r="C10" s="19">
        <f t="shared" si="0"/>
        <v>31.652184299322162</v>
      </c>
      <c r="D10" t="str">
        <f>VLOOKUP(C10,Tabela4[],3,TRUE)</f>
        <v>Obesidade I</v>
      </c>
    </row>
    <row r="11" spans="1:15" ht="16.5" x14ac:dyDescent="0.25">
      <c r="A11" s="16">
        <v>1.64</v>
      </c>
      <c r="B11" s="14">
        <v>60</v>
      </c>
      <c r="C11" s="19">
        <f t="shared" si="0"/>
        <v>22.308149910767405</v>
      </c>
      <c r="D11" t="str">
        <f>VLOOKUP(C11,Tabela4[],3,TRUE)</f>
        <v>Peso Ideal</v>
      </c>
    </row>
    <row r="12" spans="1:15" ht="16.5" x14ac:dyDescent="0.25">
      <c r="A12" s="16">
        <v>1.77</v>
      </c>
      <c r="B12" s="14">
        <v>80</v>
      </c>
      <c r="C12" s="19">
        <f t="shared" si="0"/>
        <v>25.535446391522228</v>
      </c>
      <c r="D12" t="str">
        <f>VLOOKUP(C12,Tabela4[],3,TRUE)</f>
        <v>Levemente Acima</v>
      </c>
    </row>
    <row r="13" spans="1:15" ht="16.5" x14ac:dyDescent="0.25">
      <c r="A13" s="16">
        <v>1.6</v>
      </c>
      <c r="B13" s="14">
        <v>68</v>
      </c>
      <c r="C13" s="19">
        <f t="shared" si="0"/>
        <v>26.562499999999996</v>
      </c>
      <c r="D13" t="str">
        <f>VLOOKUP(C13,Tabela4[],3,TRUE)</f>
        <v>Levemente Acima</v>
      </c>
    </row>
    <row r="14" spans="1:15" ht="16.5" x14ac:dyDescent="0.25">
      <c r="A14" s="16">
        <v>1.6</v>
      </c>
      <c r="B14" s="14">
        <v>48</v>
      </c>
      <c r="C14" s="19">
        <f t="shared" si="0"/>
        <v>18.749999999999996</v>
      </c>
      <c r="D14" t="str">
        <f>VLOOKUP(C14,Tabela4[],3,TRUE)</f>
        <v>Peso Ideal</v>
      </c>
    </row>
    <row r="15" spans="1:15" ht="16.5" x14ac:dyDescent="0.25">
      <c r="A15" s="16">
        <v>1.7</v>
      </c>
      <c r="B15" s="14">
        <v>62</v>
      </c>
      <c r="C15" s="19">
        <f t="shared" si="0"/>
        <v>21.453287197231838</v>
      </c>
      <c r="D15" t="str">
        <f>VLOOKUP(C15,Tabela4[],3,TRUE)</f>
        <v>Peso Ideal</v>
      </c>
    </row>
    <row r="16" spans="1:15" ht="16.5" x14ac:dyDescent="0.25">
      <c r="A16" s="16">
        <v>1.82</v>
      </c>
      <c r="B16" s="14">
        <v>88</v>
      </c>
      <c r="C16" s="19">
        <f t="shared" si="0"/>
        <v>26.566839753652939</v>
      </c>
      <c r="D16" t="str">
        <f>VLOOKUP(C16,Tabela4[],3,TRUE)</f>
        <v>Levemente Acima</v>
      </c>
    </row>
    <row r="17" spans="1:4" ht="16.5" x14ac:dyDescent="0.25">
      <c r="A17" s="16">
        <v>1.78</v>
      </c>
      <c r="B17" s="14">
        <v>124</v>
      </c>
      <c r="C17" s="19">
        <f t="shared" si="0"/>
        <v>39.136472667592471</v>
      </c>
      <c r="D17" t="str">
        <f>VLOOKUP(C17,Tabela4[],3,TRUE)</f>
        <v>Obesidade II</v>
      </c>
    </row>
    <row r="18" spans="1:4" ht="16.5" x14ac:dyDescent="0.25">
      <c r="A18" s="16">
        <v>1.7</v>
      </c>
      <c r="B18" s="14">
        <v>75</v>
      </c>
      <c r="C18" s="19">
        <f t="shared" si="0"/>
        <v>25.95155709342561</v>
      </c>
      <c r="D18" t="str">
        <f>VLOOKUP(C18,Tabela4[],3,TRUE)</f>
        <v>Levemente Acima</v>
      </c>
    </row>
    <row r="19" spans="1:4" ht="16.5" x14ac:dyDescent="0.25">
      <c r="A19" s="16">
        <v>1.62</v>
      </c>
      <c r="B19" s="14">
        <v>56</v>
      </c>
      <c r="C19" s="19">
        <f t="shared" si="0"/>
        <v>21.338210638622158</v>
      </c>
      <c r="D19" t="str">
        <f>VLOOKUP(C19,Tabela4[],3,TRUE)</f>
        <v>Peso Ideal</v>
      </c>
    </row>
    <row r="20" spans="1:4" ht="16.5" x14ac:dyDescent="0.25">
      <c r="A20" s="16">
        <v>1.85</v>
      </c>
      <c r="B20" s="14">
        <v>81</v>
      </c>
      <c r="C20" s="19">
        <f t="shared" si="0"/>
        <v>23.666910153396639</v>
      </c>
      <c r="D20" t="str">
        <f>VLOOKUP(C20,Tabela4[],3,TRUE)</f>
        <v>Peso Ideal</v>
      </c>
    </row>
    <row r="21" spans="1:4" ht="16.5" x14ac:dyDescent="0.25">
      <c r="A21" s="16">
        <v>1.78</v>
      </c>
      <c r="B21" s="14">
        <v>88</v>
      </c>
      <c r="C21" s="19">
        <f t="shared" si="0"/>
        <v>27.774270925388208</v>
      </c>
      <c r="D21" t="str">
        <f>VLOOKUP(C21,Tabela4[],3,TRUE)</f>
        <v>Levemente Acima</v>
      </c>
    </row>
    <row r="22" spans="1:4" ht="16.5" x14ac:dyDescent="0.25">
      <c r="A22" s="16">
        <v>1.62</v>
      </c>
      <c r="B22" s="14">
        <v>55</v>
      </c>
      <c r="C22" s="19">
        <f t="shared" si="0"/>
        <v>20.957171162932475</v>
      </c>
      <c r="D22" t="str">
        <f>VLOOKUP(C22,Tabela4[],3,TRUE)</f>
        <v>Peso Ideal</v>
      </c>
    </row>
    <row r="23" spans="1:4" ht="16.5" x14ac:dyDescent="0.25">
      <c r="A23" s="16">
        <v>1.64</v>
      </c>
      <c r="B23" s="14">
        <v>58</v>
      </c>
      <c r="C23" s="19">
        <f t="shared" si="0"/>
        <v>21.564544913741823</v>
      </c>
      <c r="D23" t="str">
        <f>VLOOKUP(C23,Tabela4[],3,TRUE)</f>
        <v>Peso Ideal</v>
      </c>
    </row>
    <row r="24" spans="1:4" ht="16.5" x14ac:dyDescent="0.25">
      <c r="A24" s="16">
        <v>1.65</v>
      </c>
      <c r="B24" s="14">
        <v>65</v>
      </c>
      <c r="C24" s="19">
        <f t="shared" si="0"/>
        <v>23.875114784205696</v>
      </c>
      <c r="D24" t="str">
        <f>VLOOKUP(C24,Tabela4[],3,TRUE)</f>
        <v>Peso Ideal</v>
      </c>
    </row>
    <row r="25" spans="1:4" ht="16.5" x14ac:dyDescent="0.25">
      <c r="A25" s="16">
        <v>1.97</v>
      </c>
      <c r="B25" s="14">
        <v>100</v>
      </c>
      <c r="C25" s="19">
        <f t="shared" si="0"/>
        <v>25.767218944059369</v>
      </c>
      <c r="D25" t="str">
        <f>VLOOKUP(C25,Tabela4[],3,TRUE)</f>
        <v>Levemente Acima</v>
      </c>
    </row>
    <row r="26" spans="1:4" ht="16.5" x14ac:dyDescent="0.25">
      <c r="A26" s="16">
        <v>1.75</v>
      </c>
      <c r="B26" s="14">
        <v>82</v>
      </c>
      <c r="C26" s="19">
        <f t="shared" si="0"/>
        <v>26.775510204081634</v>
      </c>
      <c r="D26" t="str">
        <f>VLOOKUP(C26,Tabela4[],3,TRUE)</f>
        <v>Levemente Acima</v>
      </c>
    </row>
    <row r="27" spans="1:4" ht="16.5" x14ac:dyDescent="0.25">
      <c r="A27" s="16">
        <v>1.53</v>
      </c>
      <c r="B27" s="14">
        <v>65</v>
      </c>
      <c r="C27" s="19">
        <f t="shared" si="0"/>
        <v>27.767098124652911</v>
      </c>
      <c r="D27" t="str">
        <f>VLOOKUP(C27,Tabela4[],3,TRUE)</f>
        <v>Levemente Acima</v>
      </c>
    </row>
    <row r="28" spans="1:4" ht="16.5" x14ac:dyDescent="0.25">
      <c r="A28" s="16">
        <v>1.78</v>
      </c>
      <c r="B28" s="14">
        <v>83</v>
      </c>
      <c r="C28" s="19">
        <f t="shared" si="0"/>
        <v>26.196187350082059</v>
      </c>
      <c r="D28" t="str">
        <f>VLOOKUP(C28,Tabela4[],3,TRUE)</f>
        <v>Levemente Acima</v>
      </c>
    </row>
    <row r="29" spans="1:4" ht="16.5" x14ac:dyDescent="0.25">
      <c r="A29" s="16">
        <v>1.83</v>
      </c>
      <c r="B29" s="14">
        <v>88</v>
      </c>
      <c r="C29" s="19">
        <f t="shared" si="0"/>
        <v>26.277285078682549</v>
      </c>
      <c r="D29" t="str">
        <f>VLOOKUP(C29,Tabela4[],3,TRUE)</f>
        <v>Levemente Acima</v>
      </c>
    </row>
    <row r="30" spans="1:4" ht="16.5" x14ac:dyDescent="0.25">
      <c r="A30" s="16">
        <v>1.53</v>
      </c>
      <c r="B30" s="14">
        <v>62</v>
      </c>
      <c r="C30" s="19">
        <f t="shared" si="0"/>
        <v>26.485539749668931</v>
      </c>
      <c r="D30" t="str">
        <f>VLOOKUP(C30,Tabela4[],3,TRUE)</f>
        <v>Levemente Acima</v>
      </c>
    </row>
    <row r="31" spans="1:4" ht="16.5" x14ac:dyDescent="0.25">
      <c r="A31" s="16">
        <v>1.76</v>
      </c>
      <c r="B31" s="14">
        <v>85</v>
      </c>
      <c r="C31" s="19">
        <f t="shared" si="0"/>
        <v>27.440599173553721</v>
      </c>
      <c r="D31" t="str">
        <f>VLOOKUP(C31,Tabela4[],3,TRUE)</f>
        <v>Levemente Acima</v>
      </c>
    </row>
    <row r="32" spans="1:4" ht="16.5" x14ac:dyDescent="0.25">
      <c r="A32" s="16">
        <v>1.61</v>
      </c>
      <c r="B32" s="14">
        <v>60</v>
      </c>
      <c r="C32" s="19">
        <f t="shared" si="0"/>
        <v>23.147255121330193</v>
      </c>
      <c r="D32" t="str">
        <f>VLOOKUP(C32,Tabela4[],3,TRUE)</f>
        <v>Peso Ideal</v>
      </c>
    </row>
    <row r="33" spans="1:4" ht="16.5" x14ac:dyDescent="0.25">
      <c r="A33" s="16">
        <v>1.7</v>
      </c>
      <c r="B33" s="14">
        <v>104</v>
      </c>
      <c r="C33" s="19">
        <f t="shared" si="0"/>
        <v>35.986159169550177</v>
      </c>
      <c r="D33" t="str">
        <f>VLOOKUP(C33,Tabela4[],3,TRUE)</f>
        <v>Obesidade II</v>
      </c>
    </row>
    <row r="34" spans="1:4" ht="16.5" x14ac:dyDescent="0.25">
      <c r="A34" s="16">
        <v>1.7</v>
      </c>
      <c r="B34" s="14">
        <v>72</v>
      </c>
      <c r="C34" s="19">
        <f t="shared" si="0"/>
        <v>24.913494809688583</v>
      </c>
      <c r="D34" t="str">
        <f>VLOOKUP(C34,Tabela4[],3,TRUE)</f>
        <v>Peso Ideal</v>
      </c>
    </row>
    <row r="35" spans="1:4" ht="16.5" x14ac:dyDescent="0.25">
      <c r="A35" s="16">
        <v>1.64</v>
      </c>
      <c r="B35" s="14">
        <v>94</v>
      </c>
      <c r="C35" s="19">
        <f t="shared" si="0"/>
        <v>34.949434860202267</v>
      </c>
      <c r="D35" t="str">
        <f>VLOOKUP(C35,Tabela4[],3,TRUE)</f>
        <v>Obesidade I</v>
      </c>
    </row>
    <row r="36" spans="1:4" ht="16.5" x14ac:dyDescent="0.25">
      <c r="A36" s="16">
        <v>1.73</v>
      </c>
      <c r="B36" s="14">
        <v>69</v>
      </c>
      <c r="C36" s="19">
        <f t="shared" si="0"/>
        <v>23.054562464499313</v>
      </c>
      <c r="D36" t="str">
        <f>VLOOKUP(C36,Tabela4[],3,TRUE)</f>
        <v>Peso Ideal</v>
      </c>
    </row>
    <row r="37" spans="1:4" ht="16.5" x14ac:dyDescent="0.25">
      <c r="A37" s="17">
        <v>1.7</v>
      </c>
      <c r="B37" s="14">
        <v>64</v>
      </c>
      <c r="C37" s="19">
        <f t="shared" si="0"/>
        <v>22.145328719723185</v>
      </c>
      <c r="D37" t="str">
        <f>VLOOKUP(C37,Tabela4[],3,TRUE)</f>
        <v>Peso Ideal</v>
      </c>
    </row>
  </sheetData>
  <pageMargins left="0.511811024" right="0.511811024" top="0.78740157499999996" bottom="0.78740157499999996" header="0.31496062000000002" footer="0.31496062000000002"/>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Tabela Q41</vt:lpstr>
      <vt:lpstr>Discreta Q41</vt:lpstr>
      <vt:lpstr>Exercício</vt:lpstr>
      <vt:lpstr>Planilha1</vt:lpstr>
      <vt:lpstr>BASE</vt:lpstr>
      <vt:lpstr>Exercicio02</vt:lpstr>
      <vt:lpstr>Legenda</vt:lpstr>
      <vt:lpstr>Exercicio03</vt:lpstr>
      <vt:lpstr>Categorização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Rabelo</dc:creator>
  <cp:lastModifiedBy>ALEX MACEDO FREITAS DA SILVA</cp:lastModifiedBy>
  <dcterms:created xsi:type="dcterms:W3CDTF">2015-11-30T11:26:40Z</dcterms:created>
  <dcterms:modified xsi:type="dcterms:W3CDTF">2024-03-07T15:19:38Z</dcterms:modified>
</cp:coreProperties>
</file>