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E47EAE28-E865-478D-8BE7-C43C65DAB98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dos" sheetId="1" r:id="rId1"/>
    <sheet name="Tabel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D5" i="2"/>
  <c r="C5" i="2"/>
  <c r="B5" i="2"/>
  <c r="E4" i="2"/>
  <c r="D4" i="2"/>
  <c r="C4" i="2"/>
  <c r="B4" i="2"/>
  <c r="E3" i="2"/>
  <c r="D3" i="2"/>
  <c r="C3" i="2"/>
  <c r="H29" i="1"/>
  <c r="E2" i="2"/>
  <c r="D2" i="2"/>
  <c r="C2" i="2"/>
  <c r="B2" i="2"/>
  <c r="S29" i="1"/>
  <c r="R29" i="1"/>
  <c r="Q29" i="1"/>
  <c r="P29" i="1"/>
  <c r="O29" i="1"/>
  <c r="N29" i="1"/>
  <c r="M29" i="1"/>
  <c r="L29" i="1"/>
  <c r="K29" i="1"/>
  <c r="J29" i="1"/>
  <c r="I29" i="1"/>
  <c r="E29" i="1"/>
  <c r="G29" i="1"/>
  <c r="F29" i="1"/>
  <c r="D29" i="1"/>
</calcChain>
</file>

<file path=xl/sharedStrings.xml><?xml version="1.0" encoding="utf-8"?>
<sst xmlns="http://schemas.openxmlformats.org/spreadsheetml/2006/main" count="82" uniqueCount="37">
  <si>
    <t>Carimbo de data/hora</t>
  </si>
  <si>
    <t>Quais das marcas de barrinha de cereal abaixo você já provou? (Marque quantas você já tiver provado!)</t>
  </si>
  <si>
    <t>E se você tivesse que escolher apenas uma, qual delas você escolheria?</t>
  </si>
  <si>
    <t>Avalie a marca Nutry, para as afirmações a seguir: O valor 1 indica a menor concordância e 5 a maior concordância. [O sabor da barra de cereal é agradável:]</t>
  </si>
  <si>
    <t>Avalie a marca Nutry, para as afirmações a seguir: O valor 1 indica a menor concordância e 5 a maior concordância. [A textura da barra é crocante ou macia:]</t>
  </si>
  <si>
    <t>Avalie a marca Nutry, para as afirmações a seguir: O valor 1 indica a menor concordância e 5 a maior concordância. [O teor de fibras e proteínas é adequado para meu consumo diário:]</t>
  </si>
  <si>
    <t>Avalie a marca Nutry, para as afirmações a seguir: O valor 1 indica a menor concordância e 5 a maior concordância. [A barra atende à necessidade de uma opção saudável e equilibrada:]</t>
  </si>
  <si>
    <t>Avalie a marca Trío, para as afirmações a seguir: O valor 1 indica a menor concordância e 5 a maior concordância. [O sabor da barra de cereal é agradável:]</t>
  </si>
  <si>
    <t>Avalie a marca Trío, para as afirmações a seguir: O valor 1 indica a menor concordância e 5 a maior concordância. [A textura da barra é crocante ou macia:]</t>
  </si>
  <si>
    <t>Avalie a marca Trío, para as afirmações a seguir: O valor 1 indica a menor concordância e 5 a maior concordância. [O teor de fibras e proteínas é adequado para meu consumo diário:]</t>
  </si>
  <si>
    <t>Avalie a marca Trío, para as afirmações a seguir: O valor 1 indica a menor concordância e 5 a maior concordância. [A barra atende à necessidade de uma opção saudável e equilibrada:]</t>
  </si>
  <si>
    <t>Avalie a marca Supino, para as afirmações a seguir: O valor 1 indica a menor concordância e 5 a maior concordância. [O sabor da barra de cereal é agradável:]</t>
  </si>
  <si>
    <t>Avalie a marca Supino, para as afirmações a seguir: O valor 1 indica a menor concordância e 5 a maior concordância. [A textura da barra é crocante ou macia:]</t>
  </si>
  <si>
    <t>Avalie a marca Supino, para as afirmações a seguir: O valor 1 indica a menor concordância e 5 a maior concordância. [O teor de fibras e proteínas é adequado para meu consumo diário:]</t>
  </si>
  <si>
    <t>Avalie a marca Supino, para as afirmações a seguir: O valor 1 indica a menor concordância e 5 a maior concordância. [A barra atende à necessidade de uma opção saudável e equilibrada:]</t>
  </si>
  <si>
    <t>Avalie a marca Sucrilhos, para as afirmações a seguir: O valor 1 indica a menor concordância e 5 a maior concordância. [O sabor da barra de cereal é agradável:]</t>
  </si>
  <si>
    <t>Avalie a marca Sucrilhos, para as afirmações a seguir: O valor 1 indica a menor concordância e 5 a maior concordância. [A textura da barra é crocante ou macia:]</t>
  </si>
  <si>
    <t>Avalie a marca Sucrilhos, para as afirmações a seguir: O valor 1 indica a menor concordância e 5 a maior concordância. [O teor de fibras e proteínas é adequado para meu consumo diário:]</t>
  </si>
  <si>
    <t>Avalie a marca Sucrilhos, para as afirmações a seguir: O valor 1 indica a menor concordância e 5 a maior concordância. [A barra atende à necessidade de uma opção saudável e equilibrada:]</t>
  </si>
  <si>
    <t>Nutry</t>
  </si>
  <si>
    <t>Supino</t>
  </si>
  <si>
    <t>Trio</t>
  </si>
  <si>
    <t>Sucrilhos</t>
  </si>
  <si>
    <t>Trio, Sucrilhos</t>
  </si>
  <si>
    <t>Nutry, Supino, Sucrilhos</t>
  </si>
  <si>
    <t>Nutry, Sucrilhos</t>
  </si>
  <si>
    <t>Nutry, Trio, Supino, Sucrilhos</t>
  </si>
  <si>
    <t>Trio, Supino</t>
  </si>
  <si>
    <t>Nutry, Supino</t>
  </si>
  <si>
    <t>Nutry, Trio, Sucrilhos</t>
  </si>
  <si>
    <t>Nutry, Trio</t>
  </si>
  <si>
    <t>Nutry, Trio, Supino</t>
  </si>
  <si>
    <t>Barrinhas</t>
  </si>
  <si>
    <t>Agradavel</t>
  </si>
  <si>
    <t>Crocante</t>
  </si>
  <si>
    <t>Teor de fibras adequado</t>
  </si>
  <si>
    <t>Saudavel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</si>
</sst>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15"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numFmt numFmtId="2" formatCode="0.00"/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numFmt numFmtId="2" formatCode="0.0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S29" totalsRowCount="1">
  <tableColumns count="19">
    <tableColumn id="1" xr3:uid="{00000000-0010-0000-0000-000001000000}" name="Carimbo de data/hora"/>
    <tableColumn id="2" xr3:uid="{00000000-0010-0000-0000-000002000000}" name="Quais das marcas de barrinha de cereal abaixo você já provou? (Marque quantas você já tiver provado!)"/>
    <tableColumn id="3" xr3:uid="{00000000-0010-0000-0000-000003000000}" name="E se você tivesse que escolher apenas uma, qual delas você escolheria?"/>
    <tableColumn id="4" xr3:uid="{00000000-0010-0000-0000-000004000000}" name="Avalie a marca Nutry, para as afirmações a seguir: O valor 1 indica a menor concordância e 5 a maior concordância. [O sabor da barra de cereal é agradável:]" totalsRowFunction="custom" totalsRowDxfId="11">
      <totalsRowFormula>AVERAGE(Form_Responses1[Avalie a marca Nutry, para as afirmações a seguir: O valor 1 indica a menor concordância e 5 a maior concordância. '[O sabor da barra de cereal é agradável:']])</totalsRowFormula>
    </tableColumn>
    <tableColumn id="5" xr3:uid="{00000000-0010-0000-0000-000005000000}" name="Avalie a marca Nutry, para as afirmações a seguir: O valor 1 indica a menor concordância e 5 a maior concordância. [A textura da barra é crocante ou macia:]" totalsRowFunction="custom" totalsRowDxfId="10">
      <totalsRowFormula>AVERAGE(Form_Responses1[Avalie a marca Nutry, para as afirmações a seguir: O valor 1 indica a menor concordância e 5 a maior concordância. '[A textura da barra é crocante ou macia:']])</totalsRowFormula>
    </tableColumn>
    <tableColumn id="6" xr3:uid="{00000000-0010-0000-0000-000006000000}" name="Avalie a marca Nutry, para as afirmações a seguir: O valor 1 indica a menor concordância e 5 a maior concordância. [O teor de fibras e proteínas é adequado para meu consumo diário:]" totalsRowFunction="custom" totalsRowDxfId="9">
      <totalsRowFormula>AVERAGE(Form_Responses1[Avalie a marca Nutry, para as afirmações a seguir: O valor 1 indica a menor concordância e 5 a maior concordância. '[O teor de fibras e proteínas é adequado para meu consumo diário:']])</totalsRowFormula>
    </tableColumn>
    <tableColumn id="7" xr3:uid="{00000000-0010-0000-0000-000007000000}" name="Avalie a marca Nutry, para as afirmações a seguir: O valor 1 indica a menor concordância e 5 a maior concordância. [A barra atende à necessidade de uma opção saudável e equilibrada:]" totalsRowFunction="custom" totalsRowDxfId="8">
      <totalsRowFormula>AVERAGE(Form_Responses1[Avalie a marca Nutry, para as afirmações a seguir: O valor 1 indica a menor concordância e 5 a maior concordância. '[A barra atende à necessidade de uma opção saudável e equilibrada:']])</totalsRowFormula>
    </tableColumn>
    <tableColumn id="8" xr3:uid="{00000000-0010-0000-0000-000008000000}" name="Avalie a marca Trío, para as afirmações a seguir: O valor 1 indica a menor concordância e 5 a maior concordância. [O sabor da barra de cereal é agradável:]" totalsRowFunction="custom" totalsRowDxfId="4">
      <totalsRowFormula>AVERAGE(H2:H28)</totalsRowFormula>
    </tableColumn>
    <tableColumn id="9" xr3:uid="{00000000-0010-0000-0000-000009000000}" name="Avalie a marca Trío, para as afirmações a seguir: O valor 1 indica a menor concordância e 5 a maior concordância. [A textura da barra é crocante ou macia:]" totalsRowFunction="custom" totalsRowDxfId="7">
      <totalsRowFormula>AVERAGE(Form_Responses1[Avalie a marca Trío, para as afirmações a seguir: O valor 1 indica a menor concordância e 5 a maior concordância. '[A textura da barra é crocante ou macia:']])</totalsRowFormula>
    </tableColumn>
    <tableColumn id="10" xr3:uid="{00000000-0010-0000-0000-00000A000000}" name="Avalie a marca Trío, para as afirmações a seguir: O valor 1 indica a menor concordância e 5 a maior concordância. [O teor de fibras e proteínas é adequado para meu consumo diário:]" totalsRowFunction="custom" totalsRowDxfId="6">
      <totalsRowFormula>AVERAGE(Form_Responses1[Avalie a marca Trío, para as afirmações a seguir: O valor 1 indica a menor concordância e 5 a maior concordância. '[O teor de fibras e proteínas é adequado para meu consumo diário:']])</totalsRowFormula>
    </tableColumn>
    <tableColumn id="11" xr3:uid="{00000000-0010-0000-0000-00000B000000}" name="Avalie a marca Trío, para as afirmações a seguir: O valor 1 indica a menor concordância e 5 a maior concordância. [A barra atende à necessidade de uma opção saudável e equilibrada:]" totalsRowFunction="custom" totalsRowDxfId="5">
      <totalsRowFormula>AVERAGE(Form_Responses1[Avalie a marca Trío, para as afirmações a seguir: O valor 1 indica a menor concordância e 5 a maior concordância. '[A barra atende à necessidade de uma opção saudável e equilibrada:']])</totalsRowFormula>
    </tableColumn>
    <tableColumn id="12" xr3:uid="{00000000-0010-0000-0000-00000C000000}" name="Avalie a marca Supino, para as afirmações a seguir: O valor 1 indica a menor concordância e 5 a maior concordância. [O sabor da barra de cereal é agradável:]" totalsRowFunction="custom" totalsRowDxfId="3">
      <totalsRowFormula>AVERAGE(Form_Responses1[Avalie a marca Supino, para as afirmações a seguir: O valor 1 indica a menor concordância e 5 a maior concordância. '[O sabor da barra de cereal é agradável:']])</totalsRowFormula>
    </tableColumn>
    <tableColumn id="13" xr3:uid="{00000000-0010-0000-0000-00000D000000}" name="Avalie a marca Supino, para as afirmações a seguir: O valor 1 indica a menor concordância e 5 a maior concordância. [A textura da barra é crocante ou macia:]" totalsRowFunction="custom" totalsRowDxfId="2">
      <totalsRowFormula>AVERAGE(Form_Responses1[Avalie a marca Supino, para as afirmações a seguir: O valor 1 indica a menor concordância e 5 a maior concordância. '[A textura da barra é crocante ou macia:']])</totalsRowFormula>
    </tableColumn>
    <tableColumn id="14" xr3:uid="{00000000-0010-0000-0000-00000E000000}" name="Avalie a marca Supino, para as afirmações a seguir: O valor 1 indica a menor concordância e 5 a maior concordância. [O teor de fibras e proteínas é adequado para meu consumo diário:]" totalsRowFunction="custom" totalsRowDxfId="1">
      <totalsRowFormula>AVERAGE(Form_Responses1[Avalie a marca Supino, para as afirmações a seguir: O valor 1 indica a menor concordância e 5 a maior concordância. '[O teor de fibras e proteínas é adequado para meu consumo diário:']])</totalsRowFormula>
    </tableColumn>
    <tableColumn id="15" xr3:uid="{00000000-0010-0000-0000-00000F000000}" name="Avalie a marca Supino, para as afirmações a seguir: O valor 1 indica a menor concordância e 5 a maior concordância. [A barra atende à necessidade de uma opção saudável e equilibrada:]" totalsRowFunction="custom" totalsRowDxfId="0">
      <totalsRowFormula>AVERAGE(Form_Responses1[Avalie a marca Supino, para as afirmações a seguir: O valor 1 indica a menor concordância e 5 a maior concordância. '[A barra atende à necessidade de uma opção saudável e equilibrada:']])</totalsRowFormula>
    </tableColumn>
    <tableColumn id="16" xr3:uid="{00000000-0010-0000-0000-000010000000}" name="Avalie a marca Sucrilhos, para as afirmações a seguir: O valor 1 indica a menor concordância e 5 a maior concordância. [O sabor da barra de cereal é agradável:]" totalsRowFunction="custom">
      <totalsRowFormula>AVERAGE(Form_Responses1[Avalie a marca Sucrilhos, para as afirmações a seguir: O valor 1 indica a menor concordância e 5 a maior concordância. '[O sabor da barra de cereal é agradável:']])</totalsRowFormula>
    </tableColumn>
    <tableColumn id="17" xr3:uid="{00000000-0010-0000-0000-000011000000}" name="Avalie a marca Sucrilhos, para as afirmações a seguir: O valor 1 indica a menor concordância e 5 a maior concordância. [A textura da barra é crocante ou macia:]" totalsRowFunction="custom">
      <totalsRowFormula>AVERAGE(Form_Responses1[Avalie a marca Sucrilhos, para as afirmações a seguir: O valor 1 indica a menor concordância e 5 a maior concordância. '[A textura da barra é crocante ou macia:']])</totalsRowFormula>
    </tableColumn>
    <tableColumn id="18" xr3:uid="{00000000-0010-0000-0000-000012000000}" name="Avalie a marca Sucrilhos, para as afirmações a seguir: O valor 1 indica a menor concordância e 5 a maior concordância. [O teor de fibras e proteínas é adequado para meu consumo diário:]" totalsRowFunction="custom">
      <totalsRowFormula>AVERAGE(Form_Responses1[Avalie a marca Sucrilhos, para as afirmações a seguir: O valor 1 indica a menor concordância e 5 a maior concordância. '[O teor de fibras e proteínas é adequado para meu consumo diário:']])</totalsRowFormula>
    </tableColumn>
    <tableColumn id="19" xr3:uid="{00000000-0010-0000-0000-000013000000}" name="Avalie a marca Sucrilhos, para as afirmações a seguir: O valor 1 indica a menor concordância e 5 a maior concordância. [A barra atende à necessidade de uma opção saudável e equilibrada:]" totalsRowFunction="custom">
      <totalsRowFormula>AVERAGE(Form_Responses1[Avalie a marca Sucrilhos, para as afirmações a seguir: O valor 1 indica a menor concordância e 5 a maior concordância. '[A barra atende à necessidade de uma opção saudável e equilibrada:']])</totalsRowFormula>
    </tableColumn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9"/>
  <sheetViews>
    <sheetView topLeftCell="M1" zoomScale="70" zoomScaleNormal="70" workbookViewId="0">
      <pane ySplit="1" topLeftCell="A17" activePane="bottomLeft" state="frozen"/>
      <selection pane="bottomLeft" activeCell="P29" sqref="P29:S29"/>
    </sheetView>
  </sheetViews>
  <sheetFormatPr defaultColWidth="12.5703125" defaultRowHeight="15.75" customHeight="1" x14ac:dyDescent="0.2"/>
  <cols>
    <col min="1" max="1" width="21.28515625" customWidth="1"/>
    <col min="2" max="3" width="37.5703125" customWidth="1"/>
    <col min="4" max="4" width="100.7109375" customWidth="1"/>
    <col min="5" max="19" width="37.5703125" customWidth="1"/>
    <col min="20" max="25" width="18.85546875" customWidth="1"/>
  </cols>
  <sheetData>
    <row r="1" spans="1: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">
      <c r="A2" s="4">
        <v>45587.399136053238</v>
      </c>
      <c r="B2" s="5" t="s">
        <v>19</v>
      </c>
      <c r="C2" s="5" t="s">
        <v>19</v>
      </c>
      <c r="D2" s="5">
        <v>4</v>
      </c>
      <c r="E2" s="5">
        <v>5</v>
      </c>
      <c r="F2" s="5">
        <v>5</v>
      </c>
      <c r="G2" s="5">
        <v>4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5</v>
      </c>
      <c r="Q2" s="5">
        <v>1</v>
      </c>
      <c r="R2" s="5">
        <v>1</v>
      </c>
      <c r="S2" s="6">
        <v>1</v>
      </c>
    </row>
    <row r="3" spans="1:19" x14ac:dyDescent="0.2">
      <c r="A3" s="7">
        <v>45587.407611655093</v>
      </c>
      <c r="B3" s="8" t="s">
        <v>19</v>
      </c>
      <c r="C3" s="8" t="s">
        <v>20</v>
      </c>
      <c r="D3" s="8">
        <v>4</v>
      </c>
      <c r="E3" s="8">
        <v>3</v>
      </c>
      <c r="F3" s="8">
        <v>3</v>
      </c>
      <c r="G3" s="8">
        <v>3</v>
      </c>
      <c r="H3" s="8">
        <v>3</v>
      </c>
      <c r="I3" s="8">
        <v>3</v>
      </c>
      <c r="J3" s="8">
        <v>3</v>
      </c>
      <c r="K3" s="8">
        <v>3</v>
      </c>
      <c r="L3" s="8">
        <v>3</v>
      </c>
      <c r="M3" s="8">
        <v>3</v>
      </c>
      <c r="N3" s="8">
        <v>4</v>
      </c>
      <c r="O3" s="8">
        <v>3</v>
      </c>
      <c r="P3" s="8">
        <v>3</v>
      </c>
      <c r="Q3" s="8">
        <v>5</v>
      </c>
      <c r="R3" s="8">
        <v>3</v>
      </c>
      <c r="S3" s="9">
        <v>3</v>
      </c>
    </row>
    <row r="4" spans="1:19" x14ac:dyDescent="0.2">
      <c r="A4" s="4">
        <v>45587.407940150464</v>
      </c>
      <c r="B4" s="5" t="s">
        <v>21</v>
      </c>
      <c r="C4" s="5" t="s">
        <v>22</v>
      </c>
      <c r="D4" s="5">
        <v>4</v>
      </c>
      <c r="E4" s="5">
        <v>3</v>
      </c>
      <c r="F4" s="5">
        <v>4</v>
      </c>
      <c r="G4" s="5">
        <v>5</v>
      </c>
      <c r="H4" s="5">
        <v>3</v>
      </c>
      <c r="I4" s="5">
        <v>2</v>
      </c>
      <c r="J4" s="5">
        <v>4</v>
      </c>
      <c r="K4" s="5">
        <v>1</v>
      </c>
      <c r="L4" s="5">
        <v>2</v>
      </c>
      <c r="M4" s="5">
        <v>2</v>
      </c>
      <c r="N4" s="5">
        <v>2</v>
      </c>
      <c r="O4" s="5">
        <v>4</v>
      </c>
      <c r="P4" s="5">
        <v>2</v>
      </c>
      <c r="Q4" s="5">
        <v>3</v>
      </c>
      <c r="R4" s="5">
        <v>3</v>
      </c>
      <c r="S4" s="6">
        <v>2</v>
      </c>
    </row>
    <row r="5" spans="1:19" x14ac:dyDescent="0.2">
      <c r="A5" s="7">
        <v>45587.408250335648</v>
      </c>
      <c r="B5" s="8" t="s">
        <v>20</v>
      </c>
      <c r="C5" s="8" t="s">
        <v>22</v>
      </c>
      <c r="D5" s="8">
        <v>5</v>
      </c>
      <c r="E5" s="8">
        <v>5</v>
      </c>
      <c r="F5" s="8">
        <v>2</v>
      </c>
      <c r="G5" s="8">
        <v>2</v>
      </c>
      <c r="H5" s="8">
        <v>3</v>
      </c>
      <c r="I5" s="8">
        <v>3</v>
      </c>
      <c r="J5" s="8">
        <v>1</v>
      </c>
      <c r="K5" s="8">
        <v>1</v>
      </c>
      <c r="L5" s="8">
        <v>2</v>
      </c>
      <c r="M5" s="8">
        <v>2</v>
      </c>
      <c r="N5" s="8">
        <v>4</v>
      </c>
      <c r="O5" s="8">
        <v>4</v>
      </c>
      <c r="P5" s="8">
        <v>3</v>
      </c>
      <c r="Q5" s="8">
        <v>2</v>
      </c>
      <c r="R5" s="8">
        <v>3</v>
      </c>
      <c r="S5" s="9">
        <v>4</v>
      </c>
    </row>
    <row r="6" spans="1:19" x14ac:dyDescent="0.2">
      <c r="A6" s="4">
        <v>45587.40853990741</v>
      </c>
      <c r="B6" s="5" t="s">
        <v>20</v>
      </c>
      <c r="C6" s="5" t="s">
        <v>19</v>
      </c>
      <c r="D6" s="5">
        <v>1</v>
      </c>
      <c r="E6" s="5">
        <v>2</v>
      </c>
      <c r="F6" s="5">
        <v>3</v>
      </c>
      <c r="G6" s="5">
        <v>4</v>
      </c>
      <c r="H6" s="5">
        <v>4</v>
      </c>
      <c r="I6" s="5">
        <v>3</v>
      </c>
      <c r="J6" s="5">
        <v>2</v>
      </c>
      <c r="K6" s="5">
        <v>1</v>
      </c>
      <c r="L6" s="5">
        <v>1</v>
      </c>
      <c r="M6" s="5">
        <v>2</v>
      </c>
      <c r="N6" s="5">
        <v>2</v>
      </c>
      <c r="O6" s="5">
        <v>4</v>
      </c>
      <c r="P6" s="5">
        <v>2</v>
      </c>
      <c r="Q6" s="5">
        <v>3</v>
      </c>
      <c r="R6" s="5">
        <v>4</v>
      </c>
      <c r="S6" s="6">
        <v>2</v>
      </c>
    </row>
    <row r="7" spans="1:19" x14ac:dyDescent="0.2">
      <c r="A7" s="7">
        <v>45587.409100266203</v>
      </c>
      <c r="B7" s="8" t="s">
        <v>22</v>
      </c>
      <c r="C7" s="8" t="s">
        <v>21</v>
      </c>
      <c r="D7" s="8">
        <v>2</v>
      </c>
      <c r="E7" s="8">
        <v>1</v>
      </c>
      <c r="F7" s="8">
        <v>1</v>
      </c>
      <c r="G7" s="8">
        <v>1</v>
      </c>
      <c r="H7" s="8">
        <v>4</v>
      </c>
      <c r="I7" s="8">
        <v>3</v>
      </c>
      <c r="J7" s="8">
        <v>2</v>
      </c>
      <c r="K7" s="8">
        <v>2</v>
      </c>
      <c r="L7" s="8">
        <v>2</v>
      </c>
      <c r="M7" s="8">
        <v>2</v>
      </c>
      <c r="N7" s="8">
        <v>3</v>
      </c>
      <c r="O7" s="8">
        <v>4</v>
      </c>
      <c r="P7" s="8">
        <v>4</v>
      </c>
      <c r="Q7" s="8">
        <v>3</v>
      </c>
      <c r="R7" s="8">
        <v>2</v>
      </c>
      <c r="S7" s="9">
        <v>3</v>
      </c>
    </row>
    <row r="8" spans="1:19" x14ac:dyDescent="0.2">
      <c r="A8" s="4">
        <v>45587.409484421296</v>
      </c>
      <c r="B8" s="5" t="s">
        <v>23</v>
      </c>
      <c r="C8" s="5" t="s">
        <v>21</v>
      </c>
      <c r="D8" s="5">
        <v>3</v>
      </c>
      <c r="E8" s="5">
        <v>4</v>
      </c>
      <c r="F8" s="5">
        <v>2</v>
      </c>
      <c r="G8" s="5">
        <v>3</v>
      </c>
      <c r="H8" s="5">
        <v>5</v>
      </c>
      <c r="I8" s="5">
        <v>4</v>
      </c>
      <c r="J8" s="5">
        <v>5</v>
      </c>
      <c r="K8" s="5">
        <v>4</v>
      </c>
      <c r="L8" s="5">
        <v>5</v>
      </c>
      <c r="M8" s="5">
        <v>4</v>
      </c>
      <c r="N8" s="5">
        <v>3</v>
      </c>
      <c r="O8" s="5">
        <v>4</v>
      </c>
      <c r="P8" s="5">
        <v>5</v>
      </c>
      <c r="Q8" s="5">
        <v>4</v>
      </c>
      <c r="R8" s="5">
        <v>3</v>
      </c>
      <c r="S8" s="6">
        <v>2</v>
      </c>
    </row>
    <row r="9" spans="1:19" x14ac:dyDescent="0.2">
      <c r="A9" s="7">
        <v>45587.409583148146</v>
      </c>
      <c r="B9" s="8" t="s">
        <v>24</v>
      </c>
      <c r="C9" s="8" t="s">
        <v>21</v>
      </c>
      <c r="D9" s="8">
        <v>2</v>
      </c>
      <c r="E9" s="8">
        <v>2</v>
      </c>
      <c r="F9" s="8">
        <v>2</v>
      </c>
      <c r="G9" s="8">
        <v>3</v>
      </c>
      <c r="H9" s="8">
        <v>3</v>
      </c>
      <c r="I9" s="8">
        <v>3</v>
      </c>
      <c r="J9" s="8">
        <v>4</v>
      </c>
      <c r="K9" s="8">
        <v>3</v>
      </c>
      <c r="L9" s="8">
        <v>4</v>
      </c>
      <c r="M9" s="8">
        <v>4</v>
      </c>
      <c r="N9" s="8">
        <v>5</v>
      </c>
      <c r="O9" s="8">
        <v>4</v>
      </c>
      <c r="P9" s="8">
        <v>3</v>
      </c>
      <c r="Q9" s="8">
        <v>4</v>
      </c>
      <c r="R9" s="8">
        <v>4</v>
      </c>
      <c r="S9" s="9">
        <v>5</v>
      </c>
    </row>
    <row r="10" spans="1:19" x14ac:dyDescent="0.2">
      <c r="A10" s="4">
        <v>45587.41010912037</v>
      </c>
      <c r="B10" s="5" t="s">
        <v>25</v>
      </c>
      <c r="C10" s="5" t="s">
        <v>21</v>
      </c>
      <c r="D10" s="5">
        <v>4</v>
      </c>
      <c r="E10" s="5">
        <v>3</v>
      </c>
      <c r="F10" s="5">
        <v>4</v>
      </c>
      <c r="G10" s="5">
        <v>3</v>
      </c>
      <c r="H10" s="5">
        <v>5</v>
      </c>
      <c r="I10" s="5">
        <v>5</v>
      </c>
      <c r="J10" s="5">
        <v>5</v>
      </c>
      <c r="K10" s="5">
        <v>5</v>
      </c>
      <c r="L10" s="5">
        <v>4</v>
      </c>
      <c r="M10" s="5">
        <v>3</v>
      </c>
      <c r="N10" s="5">
        <v>4</v>
      </c>
      <c r="O10" s="5">
        <v>5</v>
      </c>
      <c r="P10" s="5">
        <v>3</v>
      </c>
      <c r="Q10" s="5">
        <v>3</v>
      </c>
      <c r="R10" s="5">
        <v>3</v>
      </c>
      <c r="S10" s="6">
        <v>3</v>
      </c>
    </row>
    <row r="11" spans="1:19" x14ac:dyDescent="0.2">
      <c r="A11" s="7">
        <v>45587.410131886572</v>
      </c>
      <c r="B11" s="8" t="s">
        <v>26</v>
      </c>
      <c r="C11" s="8" t="s">
        <v>19</v>
      </c>
      <c r="D11" s="8">
        <v>1</v>
      </c>
      <c r="E11" s="8">
        <v>1</v>
      </c>
      <c r="F11" s="8">
        <v>1</v>
      </c>
      <c r="G11" s="8">
        <v>1</v>
      </c>
      <c r="H11" s="8">
        <v>2</v>
      </c>
      <c r="I11" s="8">
        <v>2</v>
      </c>
      <c r="J11" s="8">
        <v>2</v>
      </c>
      <c r="K11" s="8">
        <v>2</v>
      </c>
      <c r="L11" s="8">
        <v>3</v>
      </c>
      <c r="M11" s="8">
        <v>3</v>
      </c>
      <c r="N11" s="8">
        <v>3</v>
      </c>
      <c r="O11" s="8">
        <v>3</v>
      </c>
      <c r="P11" s="8">
        <v>2</v>
      </c>
      <c r="Q11" s="8">
        <v>2</v>
      </c>
      <c r="R11" s="8">
        <v>2</v>
      </c>
      <c r="S11" s="9">
        <v>3</v>
      </c>
    </row>
    <row r="12" spans="1:19" x14ac:dyDescent="0.2">
      <c r="A12" s="4">
        <v>45587.41059486111</v>
      </c>
      <c r="B12" s="5" t="s">
        <v>27</v>
      </c>
      <c r="C12" s="5" t="s">
        <v>21</v>
      </c>
      <c r="D12" s="5">
        <v>3</v>
      </c>
      <c r="E12" s="5">
        <v>4</v>
      </c>
      <c r="F12" s="5">
        <v>4</v>
      </c>
      <c r="G12" s="5">
        <v>2</v>
      </c>
      <c r="H12" s="5">
        <v>5</v>
      </c>
      <c r="I12" s="5">
        <v>5</v>
      </c>
      <c r="J12" s="5">
        <v>3</v>
      </c>
      <c r="K12" s="5">
        <v>3</v>
      </c>
      <c r="L12" s="5">
        <v>4</v>
      </c>
      <c r="M12" s="5">
        <v>3</v>
      </c>
      <c r="N12" s="5">
        <v>5</v>
      </c>
      <c r="O12" s="5">
        <v>5</v>
      </c>
      <c r="P12" s="5">
        <v>3</v>
      </c>
      <c r="Q12" s="5">
        <v>4</v>
      </c>
      <c r="R12" s="5">
        <v>2</v>
      </c>
      <c r="S12" s="6">
        <v>2</v>
      </c>
    </row>
    <row r="13" spans="1:19" x14ac:dyDescent="0.2">
      <c r="A13" s="7">
        <v>45587.41074875</v>
      </c>
      <c r="B13" s="8" t="s">
        <v>27</v>
      </c>
      <c r="C13" s="8" t="s">
        <v>21</v>
      </c>
      <c r="D13" s="8">
        <v>5</v>
      </c>
      <c r="E13" s="8">
        <v>5</v>
      </c>
      <c r="F13" s="8">
        <v>5</v>
      </c>
      <c r="G13" s="8">
        <v>5</v>
      </c>
      <c r="H13" s="8">
        <v>5</v>
      </c>
      <c r="I13" s="8">
        <v>4</v>
      </c>
      <c r="J13" s="8">
        <v>4</v>
      </c>
      <c r="K13" s="8">
        <v>5</v>
      </c>
      <c r="L13" s="8">
        <v>4</v>
      </c>
      <c r="M13" s="8">
        <v>5</v>
      </c>
      <c r="N13" s="8">
        <v>5</v>
      </c>
      <c r="O13" s="8">
        <v>4</v>
      </c>
      <c r="P13" s="8">
        <v>4</v>
      </c>
      <c r="Q13" s="8">
        <v>4</v>
      </c>
      <c r="R13" s="8">
        <v>4</v>
      </c>
      <c r="S13" s="9">
        <v>3</v>
      </c>
    </row>
    <row r="14" spans="1:19" x14ac:dyDescent="0.2">
      <c r="A14" s="4">
        <v>45587.411224050928</v>
      </c>
      <c r="B14" s="5" t="s">
        <v>28</v>
      </c>
      <c r="C14" s="5" t="s">
        <v>20</v>
      </c>
      <c r="D14" s="5">
        <v>5</v>
      </c>
      <c r="E14" s="5">
        <v>4</v>
      </c>
      <c r="F14" s="5">
        <v>1</v>
      </c>
      <c r="G14" s="5">
        <v>2</v>
      </c>
      <c r="H14" s="5">
        <v>1</v>
      </c>
      <c r="I14" s="5">
        <v>1</v>
      </c>
      <c r="J14" s="5">
        <v>1</v>
      </c>
      <c r="K14" s="5">
        <v>1</v>
      </c>
      <c r="L14" s="5">
        <v>5</v>
      </c>
      <c r="M14" s="5">
        <v>5</v>
      </c>
      <c r="N14" s="5">
        <v>5</v>
      </c>
      <c r="O14" s="5">
        <v>5</v>
      </c>
      <c r="P14" s="5">
        <v>1</v>
      </c>
      <c r="Q14" s="5">
        <v>1</v>
      </c>
      <c r="R14" s="5">
        <v>1</v>
      </c>
      <c r="S14" s="6">
        <v>1</v>
      </c>
    </row>
    <row r="15" spans="1:19" x14ac:dyDescent="0.2">
      <c r="A15" s="7">
        <v>45587.411675636569</v>
      </c>
      <c r="B15" s="8" t="s">
        <v>26</v>
      </c>
      <c r="C15" s="8" t="s">
        <v>19</v>
      </c>
      <c r="D15" s="8">
        <v>5</v>
      </c>
      <c r="E15" s="8">
        <v>5</v>
      </c>
      <c r="F15" s="8">
        <v>5</v>
      </c>
      <c r="G15" s="8">
        <v>5</v>
      </c>
      <c r="H15" s="8">
        <v>5</v>
      </c>
      <c r="I15" s="8">
        <v>4</v>
      </c>
      <c r="J15" s="8">
        <v>5</v>
      </c>
      <c r="K15" s="8">
        <v>5</v>
      </c>
      <c r="L15" s="8">
        <v>5</v>
      </c>
      <c r="M15" s="8">
        <v>5</v>
      </c>
      <c r="N15" s="8">
        <v>3</v>
      </c>
      <c r="O15" s="8">
        <v>3</v>
      </c>
      <c r="P15" s="8">
        <v>4</v>
      </c>
      <c r="Q15" s="8">
        <v>2</v>
      </c>
      <c r="R15" s="8">
        <v>3</v>
      </c>
      <c r="S15" s="9">
        <v>1</v>
      </c>
    </row>
    <row r="16" spans="1:19" x14ac:dyDescent="0.2">
      <c r="A16" s="4">
        <v>45587.412300578704</v>
      </c>
      <c r="B16" s="5" t="s">
        <v>23</v>
      </c>
      <c r="C16" s="5" t="s">
        <v>22</v>
      </c>
      <c r="D16" s="5">
        <v>5</v>
      </c>
      <c r="E16" s="5">
        <v>4</v>
      </c>
      <c r="F16" s="5">
        <v>4</v>
      </c>
      <c r="G16" s="5">
        <v>4</v>
      </c>
      <c r="H16" s="5">
        <v>4</v>
      </c>
      <c r="I16" s="5">
        <v>5</v>
      </c>
      <c r="J16" s="5">
        <v>4</v>
      </c>
      <c r="K16" s="5">
        <v>5</v>
      </c>
      <c r="L16" s="5">
        <v>4</v>
      </c>
      <c r="M16" s="5">
        <v>4</v>
      </c>
      <c r="N16" s="5">
        <v>4</v>
      </c>
      <c r="O16" s="5">
        <v>4</v>
      </c>
      <c r="P16" s="5">
        <v>4</v>
      </c>
      <c r="Q16" s="5">
        <v>3</v>
      </c>
      <c r="R16" s="5">
        <v>2</v>
      </c>
      <c r="S16" s="6">
        <v>1</v>
      </c>
    </row>
    <row r="17" spans="1:19" x14ac:dyDescent="0.2">
      <c r="A17" s="7">
        <v>45587.412369687503</v>
      </c>
      <c r="B17" s="8" t="s">
        <v>29</v>
      </c>
      <c r="C17" s="8" t="s">
        <v>21</v>
      </c>
      <c r="D17" s="8">
        <v>4</v>
      </c>
      <c r="E17" s="8">
        <v>3</v>
      </c>
      <c r="F17" s="8">
        <v>4</v>
      </c>
      <c r="G17" s="8">
        <v>4</v>
      </c>
      <c r="H17" s="8">
        <v>5</v>
      </c>
      <c r="I17" s="8">
        <v>5</v>
      </c>
      <c r="J17" s="8">
        <v>4</v>
      </c>
      <c r="K17" s="8">
        <v>5</v>
      </c>
      <c r="L17" s="8">
        <v>3</v>
      </c>
      <c r="M17" s="8">
        <v>4</v>
      </c>
      <c r="N17" s="8">
        <v>3</v>
      </c>
      <c r="O17" s="8">
        <v>4</v>
      </c>
      <c r="P17" s="8">
        <v>5</v>
      </c>
      <c r="Q17" s="8">
        <v>4</v>
      </c>
      <c r="R17" s="8">
        <v>4</v>
      </c>
      <c r="S17" s="9">
        <v>5</v>
      </c>
    </row>
    <row r="18" spans="1:19" x14ac:dyDescent="0.2">
      <c r="A18" s="4">
        <v>45587.416563726852</v>
      </c>
      <c r="B18" s="5" t="s">
        <v>19</v>
      </c>
      <c r="C18" s="5" t="s">
        <v>19</v>
      </c>
      <c r="D18" s="5">
        <v>4</v>
      </c>
      <c r="E18" s="5">
        <v>4</v>
      </c>
      <c r="F18" s="5">
        <v>4</v>
      </c>
      <c r="G18" s="5">
        <v>4</v>
      </c>
      <c r="H18" s="5">
        <v>3</v>
      </c>
      <c r="I18" s="5">
        <v>3</v>
      </c>
      <c r="J18" s="5">
        <v>2</v>
      </c>
      <c r="K18" s="5">
        <v>2</v>
      </c>
      <c r="L18" s="5">
        <v>4</v>
      </c>
      <c r="M18" s="5">
        <v>4</v>
      </c>
      <c r="N18" s="5">
        <v>2</v>
      </c>
      <c r="O18" s="5">
        <v>2</v>
      </c>
      <c r="P18" s="5">
        <v>4</v>
      </c>
      <c r="Q18" s="5">
        <v>3</v>
      </c>
      <c r="R18" s="5">
        <v>3</v>
      </c>
      <c r="S18" s="6">
        <v>3</v>
      </c>
    </row>
    <row r="19" spans="1:19" x14ac:dyDescent="0.2">
      <c r="A19" s="7">
        <v>45587.416586435182</v>
      </c>
      <c r="B19" s="8" t="s">
        <v>25</v>
      </c>
      <c r="C19" s="8" t="s">
        <v>19</v>
      </c>
      <c r="D19" s="8">
        <v>5</v>
      </c>
      <c r="E19" s="8">
        <v>5</v>
      </c>
      <c r="F19" s="8">
        <v>5</v>
      </c>
      <c r="G19" s="8">
        <v>5</v>
      </c>
      <c r="H19" s="8">
        <v>5</v>
      </c>
      <c r="I19" s="8">
        <v>4</v>
      </c>
      <c r="J19" s="8">
        <v>4</v>
      </c>
      <c r="K19" s="8">
        <v>5</v>
      </c>
      <c r="L19" s="8">
        <v>5</v>
      </c>
      <c r="M19" s="8">
        <v>4</v>
      </c>
      <c r="N19" s="8">
        <v>4</v>
      </c>
      <c r="O19" s="8">
        <v>4</v>
      </c>
      <c r="P19" s="8">
        <v>3</v>
      </c>
      <c r="Q19" s="8">
        <v>3</v>
      </c>
      <c r="R19" s="8">
        <v>3</v>
      </c>
      <c r="S19" s="9">
        <v>2</v>
      </c>
    </row>
    <row r="20" spans="1:19" x14ac:dyDescent="0.2">
      <c r="A20" s="4">
        <v>45587.416937395828</v>
      </c>
      <c r="B20" s="5" t="s">
        <v>19</v>
      </c>
      <c r="C20" s="5" t="s">
        <v>19</v>
      </c>
      <c r="D20" s="5">
        <v>5</v>
      </c>
      <c r="E20" s="5">
        <v>5</v>
      </c>
      <c r="F20" s="5">
        <v>4</v>
      </c>
      <c r="G20" s="5">
        <v>4</v>
      </c>
      <c r="H20" s="5">
        <v>4</v>
      </c>
      <c r="I20" s="5">
        <v>4</v>
      </c>
      <c r="J20" s="5">
        <v>4</v>
      </c>
      <c r="K20" s="5">
        <v>4</v>
      </c>
      <c r="L20" s="5">
        <v>2</v>
      </c>
      <c r="M20" s="5">
        <v>2</v>
      </c>
      <c r="N20" s="5">
        <v>2</v>
      </c>
      <c r="O20" s="5">
        <v>2</v>
      </c>
      <c r="P20" s="5">
        <v>3</v>
      </c>
      <c r="Q20" s="5">
        <v>3</v>
      </c>
      <c r="R20" s="5">
        <v>2</v>
      </c>
      <c r="S20" s="6">
        <v>2</v>
      </c>
    </row>
    <row r="21" spans="1:19" x14ac:dyDescent="0.2">
      <c r="A21" s="7">
        <v>45587.41724613426</v>
      </c>
      <c r="B21" s="8" t="s">
        <v>30</v>
      </c>
      <c r="C21" s="8" t="s">
        <v>19</v>
      </c>
      <c r="D21" s="8">
        <v>5</v>
      </c>
      <c r="E21" s="8">
        <v>5</v>
      </c>
      <c r="F21" s="8">
        <v>4</v>
      </c>
      <c r="G21" s="8">
        <v>5</v>
      </c>
      <c r="H21" s="8">
        <v>4</v>
      </c>
      <c r="I21" s="8">
        <v>5</v>
      </c>
      <c r="J21" s="8">
        <v>5</v>
      </c>
      <c r="K21" s="8">
        <v>4</v>
      </c>
      <c r="L21" s="8">
        <v>4</v>
      </c>
      <c r="M21" s="8">
        <v>3</v>
      </c>
      <c r="N21" s="8">
        <v>4</v>
      </c>
      <c r="O21" s="8">
        <v>4</v>
      </c>
      <c r="P21" s="8">
        <v>2</v>
      </c>
      <c r="Q21" s="8">
        <v>3</v>
      </c>
      <c r="R21" s="8">
        <v>3</v>
      </c>
      <c r="S21" s="9">
        <v>2</v>
      </c>
    </row>
    <row r="22" spans="1:19" x14ac:dyDescent="0.2">
      <c r="A22" s="4">
        <v>45587.417352800927</v>
      </c>
      <c r="B22" s="5" t="s">
        <v>28</v>
      </c>
      <c r="C22" s="5" t="s">
        <v>19</v>
      </c>
      <c r="D22" s="5">
        <v>4</v>
      </c>
      <c r="E22" s="5">
        <v>4</v>
      </c>
      <c r="F22" s="5">
        <v>3</v>
      </c>
      <c r="G22" s="5">
        <v>3</v>
      </c>
      <c r="H22" s="5">
        <v>3</v>
      </c>
      <c r="I22" s="5">
        <v>4</v>
      </c>
      <c r="J22" s="5">
        <v>4</v>
      </c>
      <c r="K22" s="5">
        <v>5</v>
      </c>
      <c r="L22" s="5">
        <v>4</v>
      </c>
      <c r="M22" s="5">
        <v>3</v>
      </c>
      <c r="N22" s="5">
        <v>2</v>
      </c>
      <c r="O22" s="5">
        <v>2</v>
      </c>
      <c r="P22" s="5">
        <v>4</v>
      </c>
      <c r="Q22" s="5">
        <v>3</v>
      </c>
      <c r="R22" s="5">
        <v>3</v>
      </c>
      <c r="S22" s="6">
        <v>3</v>
      </c>
    </row>
    <row r="23" spans="1:19" x14ac:dyDescent="0.2">
      <c r="A23" s="7">
        <v>45587.418051053246</v>
      </c>
      <c r="B23" s="8" t="s">
        <v>30</v>
      </c>
      <c r="C23" s="8" t="s">
        <v>22</v>
      </c>
      <c r="D23" s="8">
        <v>4</v>
      </c>
      <c r="E23" s="8">
        <v>4</v>
      </c>
      <c r="F23" s="8">
        <v>5</v>
      </c>
      <c r="G23" s="8">
        <v>5</v>
      </c>
      <c r="H23" s="8">
        <v>4</v>
      </c>
      <c r="I23" s="8">
        <v>4</v>
      </c>
      <c r="J23" s="8">
        <v>2</v>
      </c>
      <c r="K23" s="8">
        <v>2</v>
      </c>
      <c r="L23" s="8">
        <v>3</v>
      </c>
      <c r="M23" s="8">
        <v>3</v>
      </c>
      <c r="N23" s="8">
        <v>3</v>
      </c>
      <c r="O23" s="8">
        <v>3</v>
      </c>
      <c r="P23" s="8">
        <v>4</v>
      </c>
      <c r="Q23" s="8">
        <v>4</v>
      </c>
      <c r="R23" s="8">
        <v>4</v>
      </c>
      <c r="S23" s="9">
        <v>4</v>
      </c>
    </row>
    <row r="24" spans="1:19" x14ac:dyDescent="0.2">
      <c r="A24" s="4">
        <v>45587.418421608796</v>
      </c>
      <c r="B24" s="5" t="s">
        <v>23</v>
      </c>
      <c r="C24" s="5" t="s">
        <v>21</v>
      </c>
      <c r="D24" s="5">
        <v>5</v>
      </c>
      <c r="E24" s="5">
        <v>4</v>
      </c>
      <c r="F24" s="5">
        <v>4</v>
      </c>
      <c r="G24" s="5">
        <v>4</v>
      </c>
      <c r="H24" s="5">
        <v>4</v>
      </c>
      <c r="I24" s="5">
        <v>4</v>
      </c>
      <c r="J24" s="5">
        <v>3</v>
      </c>
      <c r="K24" s="5">
        <v>5</v>
      </c>
      <c r="L24" s="5">
        <v>4</v>
      </c>
      <c r="M24" s="5">
        <v>4</v>
      </c>
      <c r="N24" s="5">
        <v>5</v>
      </c>
      <c r="O24" s="5">
        <v>5</v>
      </c>
      <c r="P24" s="5">
        <v>5</v>
      </c>
      <c r="Q24" s="5">
        <v>4</v>
      </c>
      <c r="R24" s="5">
        <v>3</v>
      </c>
      <c r="S24" s="6">
        <v>2</v>
      </c>
    </row>
    <row r="25" spans="1:19" x14ac:dyDescent="0.2">
      <c r="A25" s="7">
        <v>45587.418870439811</v>
      </c>
      <c r="B25" s="8" t="s">
        <v>31</v>
      </c>
      <c r="C25" s="8" t="s">
        <v>22</v>
      </c>
      <c r="D25" s="8">
        <v>5</v>
      </c>
      <c r="E25" s="8">
        <v>5</v>
      </c>
      <c r="F25" s="8">
        <v>5</v>
      </c>
      <c r="G25" s="8">
        <v>5</v>
      </c>
      <c r="H25" s="8">
        <v>5</v>
      </c>
      <c r="I25" s="8">
        <v>5</v>
      </c>
      <c r="J25" s="8">
        <v>4</v>
      </c>
      <c r="K25" s="8">
        <v>4</v>
      </c>
      <c r="L25" s="8">
        <v>4</v>
      </c>
      <c r="M25" s="8">
        <v>5</v>
      </c>
      <c r="N25" s="8">
        <v>4</v>
      </c>
      <c r="O25" s="8">
        <v>4</v>
      </c>
      <c r="P25" s="8">
        <v>4</v>
      </c>
      <c r="Q25" s="8">
        <v>4</v>
      </c>
      <c r="R25" s="8">
        <v>4</v>
      </c>
      <c r="S25" s="9">
        <v>5</v>
      </c>
    </row>
    <row r="26" spans="1:19" x14ac:dyDescent="0.2">
      <c r="A26" s="4">
        <v>45587.41942583333</v>
      </c>
      <c r="B26" s="5" t="s">
        <v>21</v>
      </c>
      <c r="C26" s="5" t="s">
        <v>22</v>
      </c>
      <c r="D26" s="5">
        <v>3</v>
      </c>
      <c r="E26" s="5">
        <v>3</v>
      </c>
      <c r="F26" s="5">
        <v>3</v>
      </c>
      <c r="G26" s="5">
        <v>2</v>
      </c>
      <c r="H26" s="5">
        <v>2</v>
      </c>
      <c r="I26" s="5">
        <v>2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2</v>
      </c>
      <c r="S26" s="6">
        <v>2</v>
      </c>
    </row>
    <row r="27" spans="1:19" x14ac:dyDescent="0.2">
      <c r="A27" s="7">
        <v>45587.419863854171</v>
      </c>
      <c r="B27" s="8" t="s">
        <v>19</v>
      </c>
      <c r="C27" s="8" t="s">
        <v>19</v>
      </c>
      <c r="D27" s="8">
        <v>5</v>
      </c>
      <c r="E27" s="8">
        <v>5</v>
      </c>
      <c r="F27" s="8">
        <v>5</v>
      </c>
      <c r="G27" s="8">
        <v>5</v>
      </c>
      <c r="H27" s="8">
        <v>3</v>
      </c>
      <c r="I27" s="8">
        <v>3</v>
      </c>
      <c r="J27" s="8">
        <v>4</v>
      </c>
      <c r="K27" s="8">
        <v>4</v>
      </c>
      <c r="L27" s="8">
        <v>4</v>
      </c>
      <c r="M27" s="8">
        <v>4</v>
      </c>
      <c r="N27" s="8">
        <v>4</v>
      </c>
      <c r="O27" s="8">
        <v>4</v>
      </c>
      <c r="P27" s="8">
        <v>3</v>
      </c>
      <c r="Q27" s="8">
        <v>3</v>
      </c>
      <c r="R27" s="8">
        <v>3</v>
      </c>
      <c r="S27" s="9">
        <v>3</v>
      </c>
    </row>
    <row r="28" spans="1:19" x14ac:dyDescent="0.2">
      <c r="A28" s="10">
        <v>45587.420401990741</v>
      </c>
      <c r="B28" s="11" t="s">
        <v>22</v>
      </c>
      <c r="C28" s="11" t="s">
        <v>19</v>
      </c>
      <c r="D28" s="11">
        <v>1</v>
      </c>
      <c r="E28" s="11">
        <v>5</v>
      </c>
      <c r="F28" s="11">
        <v>1</v>
      </c>
      <c r="G28" s="11">
        <v>5</v>
      </c>
      <c r="H28" s="11">
        <v>2</v>
      </c>
      <c r="I28" s="11">
        <v>2</v>
      </c>
      <c r="J28" s="11">
        <v>3</v>
      </c>
      <c r="K28" s="11">
        <v>3</v>
      </c>
      <c r="L28" s="11">
        <v>5</v>
      </c>
      <c r="M28" s="11">
        <v>5</v>
      </c>
      <c r="N28" s="11">
        <v>5</v>
      </c>
      <c r="O28" s="11">
        <v>5</v>
      </c>
      <c r="P28" s="11">
        <v>4</v>
      </c>
      <c r="Q28" s="11">
        <v>2</v>
      </c>
      <c r="R28" s="11">
        <v>2</v>
      </c>
      <c r="S28" s="12">
        <v>2</v>
      </c>
    </row>
    <row r="29" spans="1:19" ht="15.75" customHeight="1" x14ac:dyDescent="0.2">
      <c r="D29" s="15">
        <f>AVERAGE(Form_Responses1[Avalie a marca Nutry, para as afirmações a seguir: O valor 1 indica a menor concordância e 5 a maior concordância. '[O sabor da barra de cereal é agradável:']])</f>
        <v>3.8148148148148149</v>
      </c>
      <c r="E29" s="16">
        <f>AVERAGE(Form_Responses1[Avalie a marca Nutry, para as afirmações a seguir: O valor 1 indica a menor concordância e 5 a maior concordância. '[A textura da barra é crocante ou macia:']])</f>
        <v>3.8148148148148149</v>
      </c>
      <c r="F29" s="16">
        <f>AVERAGE(Form_Responses1[Avalie a marca Nutry, para as afirmações a seguir: O valor 1 indica a menor concordância e 5 a maior concordância. '[O teor de fibras e proteínas é adequado para meu consumo diário:']])</f>
        <v>3.4444444444444446</v>
      </c>
      <c r="G29" s="16">
        <f>AVERAGE(Form_Responses1[Avalie a marca Nutry, para as afirmações a seguir: O valor 1 indica a menor concordância e 5 a maior concordância. '[A barra atende à necessidade de uma opção saudável e equilibrada:']])</f>
        <v>3.6296296296296298</v>
      </c>
      <c r="H29" s="18">
        <f>AVERAGE(H2:H28)</f>
        <v>3.5925925925925926</v>
      </c>
      <c r="I29" s="17">
        <f>AVERAGE(Form_Responses1[Avalie a marca Trío, para as afirmações a seguir: O valor 1 indica a menor concordância e 5 a maior concordância. '[A textura da barra é crocante ou macia:']])</f>
        <v>3.4444444444444446</v>
      </c>
      <c r="J29" s="17">
        <f>AVERAGE(Form_Responses1[Avalie a marca Trío, para as afirmações a seguir: O valor 1 indica a menor concordância e 5 a maior concordância. '[O teor de fibras e proteínas é adequado para meu consumo diário:']])</f>
        <v>3.1851851851851851</v>
      </c>
      <c r="K29" s="17">
        <f>AVERAGE(Form_Responses1[Avalie a marca Trío, para as afirmações a seguir: O valor 1 indica a menor concordância e 5 a maior concordância. '[A barra atende à necessidade de uma opção saudável e equilibrada:']])</f>
        <v>3.1851851851851851</v>
      </c>
      <c r="L29" s="19">
        <f>AVERAGE(Form_Responses1[Avalie a marca Supino, para as afirmações a seguir: O valor 1 indica a menor concordância e 5 a maior concordância. '[O sabor da barra de cereal é agradável:']])</f>
        <v>3.4074074074074074</v>
      </c>
      <c r="M29" s="19">
        <f>AVERAGE(Form_Responses1[Avalie a marca Supino, para as afirmações a seguir: O valor 1 indica a menor concordância e 5 a maior concordância. '[A textura da barra é crocante ou macia:']])</f>
        <v>3.3333333333333335</v>
      </c>
      <c r="N29" s="19">
        <f>AVERAGE(Form_Responses1[Avalie a marca Supino, para as afirmações a seguir: O valor 1 indica a menor concordância e 5 a maior concordância. '[O teor de fibras e proteínas é adequado para meu consumo diário:']])</f>
        <v>3.4074074074074074</v>
      </c>
      <c r="O29" s="19">
        <f>AVERAGE(Form_Responses1[Avalie a marca Supino, para as afirmações a seguir: O valor 1 indica a menor concordância e 5 a maior concordância. '[A barra atende à necessidade de uma opção saudável e equilibrada:']])</f>
        <v>3.5925925925925926</v>
      </c>
      <c r="P29">
        <f>AVERAGE(Form_Responses1[Avalie a marca Sucrilhos, para as afirmações a seguir: O valor 1 indica a menor concordância e 5 a maior concordância. '[O sabor da barra de cereal é agradável:']])</f>
        <v>3.3333333333333335</v>
      </c>
      <c r="Q29">
        <f>AVERAGE(Form_Responses1[Avalie a marca Sucrilhos, para as afirmações a seguir: O valor 1 indica a menor concordância e 5 a maior concordância. '[A textura da barra é crocante ou macia:']])</f>
        <v>3</v>
      </c>
      <c r="R29">
        <f>AVERAGE(Form_Responses1[Avalie a marca Sucrilhos, para as afirmações a seguir: O valor 1 indica a menor concordância e 5 a maior concordância. '[O teor de fibras e proteínas é adequado para meu consumo diário:']])</f>
        <v>2.8148148148148149</v>
      </c>
      <c r="S29">
        <f>AVERAGE(Form_Responses1[Avalie a marca Sucrilhos, para as afirmações a seguir: O valor 1 indica a menor concordância e 5 a maior concordância. '[A barra atende à necessidade de uma opção saudável e equilibrada:']])</f>
        <v>2.6296296296296298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C3C5-B06E-477A-A966-F539AC6DEE7D}">
  <dimension ref="A1:E5"/>
  <sheetViews>
    <sheetView tabSelected="1" workbookViewId="0">
      <selection activeCell="D11" sqref="D11"/>
    </sheetView>
  </sheetViews>
  <sheetFormatPr defaultRowHeight="12.75" x14ac:dyDescent="0.2"/>
  <cols>
    <col min="1" max="1" width="12.140625" customWidth="1"/>
    <col min="2" max="2" width="13.28515625" customWidth="1"/>
    <col min="3" max="3" width="11.140625" customWidth="1"/>
    <col min="4" max="4" width="22.7109375" customWidth="1"/>
    <col min="5" max="5" width="9.140625" customWidth="1"/>
  </cols>
  <sheetData>
    <row r="1" spans="1:5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 t="s">
        <v>19</v>
      </c>
      <c r="B2" s="14">
        <f>AVERAGE(Form_Responses1[Avalie a marca Nutry, para as afirmações a seguir: O valor 1 indica a menor concordância e 5 a maior concordância. '[O sabor da barra de cereal é agradável:']])</f>
        <v>3.8148148148148149</v>
      </c>
      <c r="C2" s="14">
        <f>AVERAGE(Form_Responses1[Avalie a marca Nutry, para as afirmações a seguir: O valor 1 indica a menor concordância e 5 a maior concordância. '[A textura da barra é crocante ou macia:']])</f>
        <v>3.8148148148148149</v>
      </c>
      <c r="D2" s="14">
        <f>AVERAGE(Form_Responses1[Avalie a marca Nutry, para as afirmações a seguir: O valor 1 indica a menor concordância e 5 a maior concordância. '[O teor de fibras e proteínas é adequado para meu consumo diário:']])</f>
        <v>3.4444444444444446</v>
      </c>
      <c r="E2" s="14">
        <f>AVERAGE(Form_Responses1[Avalie a marca Nutry, para as afirmações a seguir: O valor 1 indica a menor concordância e 5 a maior concordância. '[A barra atende à necessidade de uma opção saudável e equilibrada:']])</f>
        <v>3.6296296296296298</v>
      </c>
    </row>
    <row r="3" spans="1:5" x14ac:dyDescent="0.2">
      <c r="A3" t="s">
        <v>21</v>
      </c>
      <c r="B3" s="13">
        <v>3.59</v>
      </c>
      <c r="C3" s="14">
        <f>AVERAGE(Form_Responses1[Avalie a marca Trío, para as afirmações a seguir: O valor 1 indica a menor concordância e 5 a maior concordância. '[A textura da barra é crocante ou macia:']])</f>
        <v>3.4444444444444446</v>
      </c>
      <c r="D3" s="14">
        <f>AVERAGE(Form_Responses1[Avalie a marca Trío, para as afirmações a seguir: O valor 1 indica a menor concordância e 5 a maior concordância. '[O teor de fibras e proteínas é adequado para meu consumo diário:']])</f>
        <v>3.1851851851851851</v>
      </c>
      <c r="E3" s="14">
        <f>AVERAGE(Form_Responses1[Avalie a marca Trío, para as afirmações a seguir: O valor 1 indica a menor concordância e 5 a maior concordância. '[A barra atende à necessidade de uma opção saudável e equilibrada:']])</f>
        <v>3.1851851851851851</v>
      </c>
    </row>
    <row r="4" spans="1:5" x14ac:dyDescent="0.2">
      <c r="A4" t="s">
        <v>20</v>
      </c>
      <c r="B4" s="14">
        <f>AVERAGE(Form_Responses1[Avalie a marca Supino, para as afirmações a seguir: O valor 1 indica a menor concordância e 5 a maior concordância. '[O sabor da barra de cereal é agradável:']])</f>
        <v>3.4074074074074074</v>
      </c>
      <c r="C4" s="14">
        <f>AVERAGE(Form_Responses1[Avalie a marca Supino, para as afirmações a seguir: O valor 1 indica a menor concordância e 5 a maior concordância. '[A textura da barra é crocante ou macia:']])</f>
        <v>3.3333333333333335</v>
      </c>
      <c r="D4" s="14">
        <f>AVERAGE(Form_Responses1[Avalie a marca Supino, para as afirmações a seguir: O valor 1 indica a menor concordância e 5 a maior concordância. '[O teor de fibras e proteínas é adequado para meu consumo diário:']])</f>
        <v>3.4074074074074074</v>
      </c>
      <c r="E4" s="14">
        <f>AVERAGE(Form_Responses1[Avalie a marca Supino, para as afirmações a seguir: O valor 1 indica a menor concordância e 5 a maior concordância. '[A barra atende à necessidade de uma opção saudável e equilibrada:']])</f>
        <v>3.5925925925925926</v>
      </c>
    </row>
    <row r="5" spans="1:5" x14ac:dyDescent="0.2">
      <c r="A5" t="s">
        <v>22</v>
      </c>
      <c r="B5" s="14">
        <f>AVERAGE(Form_Responses1[Avalie a marca Sucrilhos, para as afirmações a seguir: O valor 1 indica a menor concordância e 5 a maior concordância. '[O sabor da barra de cereal é agradável:']])</f>
        <v>3.3333333333333335</v>
      </c>
      <c r="C5" s="13">
        <f>AVERAGE(Form_Responses1[Avalie a marca Sucrilhos, para as afirmações a seguir: O valor 1 indica a menor concordância e 5 a maior concordância. '[A textura da barra é crocante ou macia:']])</f>
        <v>3</v>
      </c>
      <c r="D5" s="14">
        <f>AVERAGE(Form_Responses1[Avalie a marca Sucrilhos, para as afirmações a seguir: O valor 1 indica a menor concordância e 5 a maior concordância. '[O teor de fibras e proteínas é adequado para meu consumo diário:']])</f>
        <v>2.8148148148148149</v>
      </c>
      <c r="E5" s="14">
        <f>AVERAGE(Form_Responses1[Avalie a marca Sucrilhos, para as afirmações a seguir: O valor 1 indica a menor concordância e 5 a maior concordância. '[A barra atende à necessidade de uma opção saudável e equilibrada:']])</f>
        <v>2.6296296296296298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MACEDO FREITAS DA SILVA</cp:lastModifiedBy>
  <dcterms:modified xsi:type="dcterms:W3CDTF">2024-10-22T13:20:28Z</dcterms:modified>
</cp:coreProperties>
</file>