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bby\SeventhGamePython\"/>
    </mc:Choice>
  </mc:AlternateContent>
  <bookViews>
    <workbookView xWindow="0" yWindow="0" windowWidth="28800" windowHeight="12915" activeTab="5"/>
  </bookViews>
  <sheets>
    <sheet name="Tournaments" sheetId="1" r:id="rId1"/>
    <sheet name="MatchLinks1" sheetId="2" r:id="rId2"/>
    <sheet name="MatchDetails1" sheetId="3" r:id="rId3"/>
    <sheet name="Сеты" sheetId="4" r:id="rId4"/>
    <sheet name="Сводка" sheetId="5" r:id="rId5"/>
    <sheet name="MatchDetails" sheetId="6" r:id="rId6"/>
  </sheets>
  <calcPr calcId="162913"/>
</workbook>
</file>

<file path=xl/calcChain.xml><?xml version="1.0" encoding="utf-8"?>
<calcChain xmlns="http://schemas.openxmlformats.org/spreadsheetml/2006/main">
  <c r="K31" i="4" l="1"/>
  <c r="J31" i="4"/>
  <c r="K30" i="4"/>
  <c r="J30" i="4"/>
  <c r="K29" i="4"/>
  <c r="J29" i="4"/>
  <c r="K28" i="4"/>
  <c r="J28" i="4"/>
  <c r="K27" i="4"/>
  <c r="J27" i="4"/>
  <c r="Z27" i="4" s="1"/>
  <c r="K26" i="4"/>
  <c r="J26" i="4"/>
  <c r="Z26" i="4" s="1"/>
  <c r="K25" i="4"/>
  <c r="J25" i="4"/>
  <c r="Z25" i="4" s="1"/>
  <c r="K24" i="4"/>
  <c r="J24" i="4"/>
  <c r="Z24" i="4" s="1"/>
  <c r="K23" i="4"/>
  <c r="J23" i="4"/>
  <c r="Z23" i="4" s="1"/>
  <c r="Z22" i="4"/>
  <c r="AI22" i="4" s="1"/>
  <c r="K22" i="4"/>
  <c r="J22" i="4"/>
  <c r="K21" i="4"/>
  <c r="Z21" i="4" s="1"/>
  <c r="J21" i="4"/>
  <c r="K20" i="4"/>
  <c r="J20" i="4"/>
  <c r="K19" i="4"/>
  <c r="J19" i="4"/>
  <c r="K18" i="4"/>
  <c r="J18" i="4"/>
  <c r="G18" i="4" s="1"/>
  <c r="K17" i="4"/>
  <c r="J17" i="4"/>
  <c r="Z17" i="4" s="1"/>
  <c r="K16" i="4"/>
  <c r="J16" i="4"/>
  <c r="Z16" i="4" s="1"/>
  <c r="K15" i="4"/>
  <c r="J15" i="4"/>
  <c r="Z15" i="4" s="1"/>
  <c r="AL14" i="4"/>
  <c r="AB14" i="4"/>
  <c r="K14" i="4"/>
  <c r="J14" i="4"/>
  <c r="Z14" i="4" s="1"/>
  <c r="K13" i="4"/>
  <c r="J13" i="4"/>
  <c r="Z13" i="4" s="1"/>
  <c r="G13" i="4"/>
  <c r="G14" i="4" s="1"/>
  <c r="G15" i="4" s="1"/>
  <c r="G16" i="4" s="1"/>
  <c r="G17" i="4" s="1"/>
  <c r="Z12" i="4"/>
  <c r="AJ12" i="4" s="1"/>
  <c r="K12" i="4"/>
  <c r="I13" i="4" s="1"/>
  <c r="I14" i="4" s="1"/>
  <c r="I15" i="4" s="1"/>
  <c r="I16" i="4" s="1"/>
  <c r="I17" i="4" s="1"/>
  <c r="I18" i="4" s="1"/>
  <c r="I19" i="4" s="1"/>
  <c r="J12" i="4"/>
  <c r="I12" i="4"/>
  <c r="G12" i="4"/>
  <c r="K11" i="4"/>
  <c r="Z11" i="4" s="1"/>
  <c r="AI11" i="4" s="1"/>
  <c r="J11" i="4"/>
  <c r="K10" i="4"/>
  <c r="J10" i="4"/>
  <c r="K9" i="4"/>
  <c r="J9" i="4"/>
  <c r="I9" i="4"/>
  <c r="K8" i="4"/>
  <c r="J8" i="4"/>
  <c r="G8" i="4" s="1"/>
  <c r="I8" i="4"/>
  <c r="K7" i="4"/>
  <c r="J7" i="4"/>
  <c r="Z7" i="4" s="1"/>
  <c r="G7" i="4"/>
  <c r="K6" i="4"/>
  <c r="J6" i="4"/>
  <c r="Z6" i="4" s="1"/>
  <c r="AC6" i="4" s="1"/>
  <c r="K5" i="4"/>
  <c r="J5" i="4"/>
  <c r="Z5" i="4" s="1"/>
  <c r="AL5" i="4" s="1"/>
  <c r="AK4" i="4"/>
  <c r="K4" i="4"/>
  <c r="J4" i="4"/>
  <c r="Z4" i="4" s="1"/>
  <c r="Z3" i="4"/>
  <c r="K3" i="4"/>
  <c r="J3" i="4"/>
  <c r="K2" i="4"/>
  <c r="Z2" i="4" s="1"/>
  <c r="J2" i="4"/>
  <c r="AD7" i="4" l="1"/>
  <c r="AG7" i="4"/>
  <c r="AM7" i="4"/>
  <c r="AC7" i="4"/>
  <c r="AL7" i="4"/>
  <c r="AB7" i="4"/>
  <c r="AK7" i="4"/>
  <c r="AA7" i="4"/>
  <c r="AF7" i="4"/>
  <c r="AJ7" i="4"/>
  <c r="AI7" i="4"/>
  <c r="AH7" i="4"/>
  <c r="AD27" i="4"/>
  <c r="AM27" i="4"/>
  <c r="AC27" i="4"/>
  <c r="AL27" i="4"/>
  <c r="AB27" i="4"/>
  <c r="AK27" i="4"/>
  <c r="AA27" i="4"/>
  <c r="AJ27" i="4"/>
  <c r="AI27" i="4"/>
  <c r="AE27" i="4"/>
  <c r="AH27" i="4"/>
  <c r="AG27" i="4"/>
  <c r="AF27" i="4"/>
  <c r="AJ23" i="4"/>
  <c r="AI23" i="4"/>
  <c r="AH23" i="4"/>
  <c r="AA23" i="4"/>
  <c r="AG23" i="4"/>
  <c r="AK23" i="4"/>
  <c r="AF23" i="4"/>
  <c r="AE23" i="4"/>
  <c r="AD23" i="4"/>
  <c r="AM23" i="4"/>
  <c r="AC23" i="4"/>
  <c r="AL23" i="4"/>
  <c r="AB23" i="4"/>
  <c r="Z10" i="4"/>
  <c r="AL15" i="4"/>
  <c r="AB15" i="4"/>
  <c r="AK15" i="4"/>
  <c r="AA15" i="4"/>
  <c r="AJ15" i="4"/>
  <c r="AI15" i="4"/>
  <c r="AH15" i="4"/>
  <c r="AG15" i="4"/>
  <c r="AF15" i="4"/>
  <c r="AE15" i="4"/>
  <c r="AD15" i="4"/>
  <c r="I20" i="4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AH2" i="4"/>
  <c r="AB2" i="4"/>
  <c r="AG2" i="4"/>
  <c r="AF2" i="4"/>
  <c r="AM2" i="4"/>
  <c r="AL2" i="4"/>
  <c r="AK2" i="4"/>
  <c r="AC2" i="4"/>
  <c r="AJ2" i="4"/>
  <c r="AE2" i="4"/>
  <c r="AD2" i="4"/>
  <c r="AA2" i="4"/>
  <c r="AE7" i="4"/>
  <c r="AK24" i="4"/>
  <c r="AA24" i="4"/>
  <c r="AJ24" i="4"/>
  <c r="AI24" i="4"/>
  <c r="AH24" i="4"/>
  <c r="AL24" i="4"/>
  <c r="AG24" i="4"/>
  <c r="AF24" i="4"/>
  <c r="AB24" i="4"/>
  <c r="AE24" i="4"/>
  <c r="AD24" i="4"/>
  <c r="AM24" i="4"/>
  <c r="AC24" i="4"/>
  <c r="H2" i="4"/>
  <c r="AI2" i="4"/>
  <c r="AB5" i="4"/>
  <c r="AL25" i="4"/>
  <c r="AB25" i="4"/>
  <c r="AK25" i="4"/>
  <c r="AA25" i="4"/>
  <c r="AJ25" i="4"/>
  <c r="AC25" i="4"/>
  <c r="AI25" i="4"/>
  <c r="AH25" i="4"/>
  <c r="AG25" i="4"/>
  <c r="AM25" i="4"/>
  <c r="AF25" i="4"/>
  <c r="AE25" i="4"/>
  <c r="AD25" i="4"/>
  <c r="AI12" i="4"/>
  <c r="AH12" i="4"/>
  <c r="AG12" i="4"/>
  <c r="AF12" i="4"/>
  <c r="AE12" i="4"/>
  <c r="AD12" i="4"/>
  <c r="AM12" i="4"/>
  <c r="AC12" i="4"/>
  <c r="AL12" i="4"/>
  <c r="AB12" i="4"/>
  <c r="AK12" i="4"/>
  <c r="AA12" i="4"/>
  <c r="AI3" i="4"/>
  <c r="AK3" i="4"/>
  <c r="AH3" i="4"/>
  <c r="AG3" i="4"/>
  <c r="AM3" i="4"/>
  <c r="AL3" i="4"/>
  <c r="AD3" i="4"/>
  <c r="AF3" i="4"/>
  <c r="AA3" i="4"/>
  <c r="AE3" i="4"/>
  <c r="AC3" i="4"/>
  <c r="AB3" i="4"/>
  <c r="AJ4" i="4"/>
  <c r="AI4" i="4"/>
  <c r="AD4" i="4"/>
  <c r="AL4" i="4"/>
  <c r="AH4" i="4"/>
  <c r="AG4" i="4"/>
  <c r="AC4" i="4"/>
  <c r="AB4" i="4"/>
  <c r="AF4" i="4"/>
  <c r="AE4" i="4"/>
  <c r="AM4" i="4"/>
  <c r="AK5" i="4"/>
  <c r="AA5" i="4"/>
  <c r="AC5" i="4"/>
  <c r="AJ5" i="4"/>
  <c r="AE5" i="4"/>
  <c r="AD5" i="4"/>
  <c r="AI5" i="4"/>
  <c r="AH5" i="4"/>
  <c r="AM5" i="4"/>
  <c r="AG5" i="4"/>
  <c r="AF5" i="4"/>
  <c r="AL6" i="4"/>
  <c r="AB6" i="4"/>
  <c r="AD6" i="4"/>
  <c r="AK6" i="4"/>
  <c r="AA6" i="4"/>
  <c r="AH6" i="4"/>
  <c r="AF6" i="4"/>
  <c r="AE6" i="4"/>
  <c r="AJ6" i="4"/>
  <c r="AG6" i="4"/>
  <c r="AI6" i="4"/>
  <c r="AJ13" i="4"/>
  <c r="AI13" i="4"/>
  <c r="AH13" i="4"/>
  <c r="AG13" i="4"/>
  <c r="AF13" i="4"/>
  <c r="AE13" i="4"/>
  <c r="AD13" i="4"/>
  <c r="AM13" i="4"/>
  <c r="AC13" i="4"/>
  <c r="AL13" i="4"/>
  <c r="AB13" i="4"/>
  <c r="AC15" i="4"/>
  <c r="AJ3" i="4"/>
  <c r="AA13" i="4"/>
  <c r="AM6" i="4"/>
  <c r="AK13" i="4"/>
  <c r="AH21" i="4"/>
  <c r="AG21" i="4"/>
  <c r="AI21" i="4"/>
  <c r="AF21" i="4"/>
  <c r="AE21" i="4"/>
  <c r="AD21" i="4"/>
  <c r="AM21" i="4"/>
  <c r="AC21" i="4"/>
  <c r="AL21" i="4"/>
  <c r="AB21" i="4"/>
  <c r="AK21" i="4"/>
  <c r="AA21" i="4"/>
  <c r="AJ21" i="4"/>
  <c r="AM26" i="4"/>
  <c r="AC26" i="4"/>
  <c r="AL26" i="4"/>
  <c r="AB26" i="4"/>
  <c r="AK26" i="4"/>
  <c r="AA26" i="4"/>
  <c r="AJ26" i="4"/>
  <c r="AD26" i="4"/>
  <c r="AI26" i="4"/>
  <c r="AH26" i="4"/>
  <c r="AG26" i="4"/>
  <c r="AF26" i="4"/>
  <c r="AE26" i="4"/>
  <c r="AH11" i="4"/>
  <c r="AG11" i="4"/>
  <c r="AF11" i="4"/>
  <c r="AE11" i="4"/>
  <c r="AD11" i="4"/>
  <c r="AM11" i="4"/>
  <c r="AC11" i="4"/>
  <c r="AL11" i="4"/>
  <c r="AB11" i="4"/>
  <c r="AK11" i="4"/>
  <c r="AA11" i="4"/>
  <c r="AJ11" i="4"/>
  <c r="AM15" i="4"/>
  <c r="AM16" i="4"/>
  <c r="AC16" i="4"/>
  <c r="AL16" i="4"/>
  <c r="AB16" i="4"/>
  <c r="AK16" i="4"/>
  <c r="AA16" i="4"/>
  <c r="AJ16" i="4"/>
  <c r="AI16" i="4"/>
  <c r="AH16" i="4"/>
  <c r="AG16" i="4"/>
  <c r="AD16" i="4"/>
  <c r="AF16" i="4"/>
  <c r="AE16" i="4"/>
  <c r="AA4" i="4"/>
  <c r="I10" i="4"/>
  <c r="I11" i="4" s="1"/>
  <c r="AK14" i="4"/>
  <c r="AA14" i="4"/>
  <c r="AJ14" i="4"/>
  <c r="AI14" i="4"/>
  <c r="AH14" i="4"/>
  <c r="AG14" i="4"/>
  <c r="AF14" i="4"/>
  <c r="AE14" i="4"/>
  <c r="AD14" i="4"/>
  <c r="AM14" i="4"/>
  <c r="AC14" i="4"/>
  <c r="AD17" i="4"/>
  <c r="AM17" i="4"/>
  <c r="AC17" i="4"/>
  <c r="AE17" i="4"/>
  <c r="AL17" i="4"/>
  <c r="AB17" i="4"/>
  <c r="AK17" i="4"/>
  <c r="AA17" i="4"/>
  <c r="AJ17" i="4"/>
  <c r="AI17" i="4"/>
  <c r="AH17" i="4"/>
  <c r="AG17" i="4"/>
  <c r="AF17" i="4"/>
  <c r="AA22" i="4"/>
  <c r="AK22" i="4"/>
  <c r="Z31" i="4"/>
  <c r="Z20" i="4"/>
  <c r="AB22" i="4"/>
  <c r="AL22" i="4"/>
  <c r="Z30" i="4"/>
  <c r="Z9" i="4"/>
  <c r="Z19" i="4"/>
  <c r="AC22" i="4"/>
  <c r="AM22" i="4"/>
  <c r="Z29" i="4"/>
  <c r="AJ22" i="4"/>
  <c r="Z18" i="4"/>
  <c r="AD22" i="4"/>
  <c r="Z28" i="4"/>
  <c r="AE22" i="4"/>
  <c r="H7" i="4"/>
  <c r="H8" i="4" s="1"/>
  <c r="H9" i="4" s="1"/>
  <c r="H10" i="4" s="1"/>
  <c r="H11" i="4" s="1"/>
  <c r="H3" i="4"/>
  <c r="H4" i="4" s="1"/>
  <c r="H5" i="4" s="1"/>
  <c r="H6" i="4" s="1"/>
  <c r="H12" i="4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G21" i="4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AF22" i="4"/>
  <c r="Z8" i="4"/>
  <c r="G2" i="4"/>
  <c r="G3" i="4" s="1"/>
  <c r="G4" i="4" s="1"/>
  <c r="G5" i="4" s="1"/>
  <c r="G6" i="4" s="1"/>
  <c r="G20" i="4"/>
  <c r="AG22" i="4"/>
  <c r="I3" i="4"/>
  <c r="I4" i="4" s="1"/>
  <c r="I5" i="4" s="1"/>
  <c r="I6" i="4" s="1"/>
  <c r="G9" i="4"/>
  <c r="G10" i="4" s="1"/>
  <c r="G11" i="4" s="1"/>
  <c r="G19" i="4"/>
  <c r="AH22" i="4"/>
  <c r="AE18" i="4" l="1"/>
  <c r="AD18" i="4"/>
  <c r="AF18" i="4"/>
  <c r="AM18" i="4"/>
  <c r="AC18" i="4"/>
  <c r="AL18" i="4"/>
  <c r="AB18" i="4"/>
  <c r="AK18" i="4"/>
  <c r="AA18" i="4"/>
  <c r="AJ18" i="4"/>
  <c r="AI18" i="4"/>
  <c r="AH18" i="4"/>
  <c r="AG18" i="4"/>
  <c r="AG20" i="4"/>
  <c r="AF20" i="4"/>
  <c r="AE20" i="4"/>
  <c r="AD20" i="4"/>
  <c r="AM20" i="4"/>
  <c r="AC20" i="4"/>
  <c r="AL20" i="4"/>
  <c r="AB20" i="4"/>
  <c r="AH20" i="4"/>
  <c r="AK20" i="4"/>
  <c r="AA20" i="4"/>
  <c r="AJ20" i="4"/>
  <c r="AI20" i="4"/>
  <c r="N2" i="5"/>
  <c r="N4" i="5"/>
  <c r="G4" i="5"/>
  <c r="AF29" i="4"/>
  <c r="AE29" i="4"/>
  <c r="AD29" i="4"/>
  <c r="AM29" i="4"/>
  <c r="AC29" i="4"/>
  <c r="AG29" i="4"/>
  <c r="AL29" i="4"/>
  <c r="AB29" i="4"/>
  <c r="AK29" i="4"/>
  <c r="AA29" i="4"/>
  <c r="AJ29" i="4"/>
  <c r="AI29" i="4"/>
  <c r="AH29" i="4"/>
  <c r="AH31" i="4"/>
  <c r="AG31" i="4"/>
  <c r="AF31" i="4"/>
  <c r="AE31" i="4"/>
  <c r="AI31" i="4"/>
  <c r="J2" i="5" s="1"/>
  <c r="AD31" i="4"/>
  <c r="AM31" i="4"/>
  <c r="AC31" i="4"/>
  <c r="D2" i="5" s="1"/>
  <c r="AL31" i="4"/>
  <c r="AB31" i="4"/>
  <c r="AK31" i="4"/>
  <c r="AA31" i="4"/>
  <c r="AJ31" i="4"/>
  <c r="E4" i="5"/>
  <c r="E3" i="5"/>
  <c r="AF19" i="4"/>
  <c r="AE19" i="4"/>
  <c r="AD19" i="4"/>
  <c r="AM19" i="4"/>
  <c r="AC19" i="4"/>
  <c r="AL19" i="4"/>
  <c r="AB19" i="4"/>
  <c r="AK19" i="4"/>
  <c r="AA19" i="4"/>
  <c r="AG19" i="4"/>
  <c r="AJ19" i="4"/>
  <c r="AI19" i="4"/>
  <c r="AH19" i="4"/>
  <c r="F2" i="5"/>
  <c r="AG30" i="4"/>
  <c r="AF30" i="4"/>
  <c r="AE30" i="4"/>
  <c r="AD30" i="4"/>
  <c r="E2" i="5" s="1"/>
  <c r="AH30" i="4"/>
  <c r="AM30" i="4"/>
  <c r="AC30" i="4"/>
  <c r="AL30" i="4"/>
  <c r="AB30" i="4"/>
  <c r="AK30" i="4"/>
  <c r="AA30" i="4"/>
  <c r="AJ30" i="4"/>
  <c r="AI30" i="4"/>
  <c r="AG10" i="4"/>
  <c r="AF10" i="4"/>
  <c r="AM10" i="4"/>
  <c r="AE10" i="4"/>
  <c r="AL10" i="4"/>
  <c r="AD10" i="4"/>
  <c r="AC10" i="4"/>
  <c r="AB10" i="4"/>
  <c r="AK10" i="4"/>
  <c r="AA10" i="4"/>
  <c r="AJ10" i="4"/>
  <c r="AI10" i="4"/>
  <c r="AH10" i="4"/>
  <c r="AF9" i="4"/>
  <c r="AE9" i="4"/>
  <c r="F3" i="5" s="1"/>
  <c r="AK9" i="4"/>
  <c r="L2" i="5" s="1"/>
  <c r="AD9" i="4"/>
  <c r="AM9" i="4"/>
  <c r="AC9" i="4"/>
  <c r="AL9" i="4"/>
  <c r="M4" i="5" s="1"/>
  <c r="AB9" i="4"/>
  <c r="AA9" i="4"/>
  <c r="AJ9" i="4"/>
  <c r="AI9" i="4"/>
  <c r="J4" i="5" s="1"/>
  <c r="AH9" i="4"/>
  <c r="I3" i="5" s="1"/>
  <c r="AG9" i="4"/>
  <c r="H4" i="5" s="1"/>
  <c r="AE8" i="4"/>
  <c r="F4" i="5" s="1"/>
  <c r="AD8" i="4"/>
  <c r="AK8" i="4"/>
  <c r="L3" i="5" s="1"/>
  <c r="AH8" i="4"/>
  <c r="I4" i="5" s="1"/>
  <c r="AG8" i="4"/>
  <c r="AM8" i="4"/>
  <c r="N3" i="5" s="1"/>
  <c r="AC8" i="4"/>
  <c r="D3" i="5" s="1"/>
  <c r="AL8" i="4"/>
  <c r="M3" i="5" s="1"/>
  <c r="AB8" i="4"/>
  <c r="C3" i="5" s="1"/>
  <c r="AA8" i="4"/>
  <c r="B4" i="5" s="1"/>
  <c r="AJ8" i="4"/>
  <c r="K4" i="5" s="1"/>
  <c r="AI8" i="4"/>
  <c r="AF8" i="4"/>
  <c r="G2" i="5" s="1"/>
  <c r="AE28" i="4"/>
  <c r="AD28" i="4"/>
  <c r="AM28" i="4"/>
  <c r="AC28" i="4"/>
  <c r="AF28" i="4"/>
  <c r="AL28" i="4"/>
  <c r="AB28" i="4"/>
  <c r="AK28" i="4"/>
  <c r="AA28" i="4"/>
  <c r="AJ28" i="4"/>
  <c r="AI28" i="4"/>
  <c r="AH28" i="4"/>
  <c r="AG28" i="4"/>
  <c r="M6" i="5" l="1"/>
  <c r="M5" i="5"/>
  <c r="F5" i="5"/>
  <c r="F6" i="5" s="1"/>
  <c r="I5" i="5"/>
  <c r="I6" i="5" s="1"/>
  <c r="N5" i="5"/>
  <c r="N6" i="5" s="1"/>
  <c r="M2" i="5"/>
  <c r="B2" i="5"/>
  <c r="H2" i="5"/>
  <c r="H3" i="5"/>
  <c r="E5" i="5"/>
  <c r="E6" i="5"/>
  <c r="L4" i="5"/>
  <c r="L5" i="5" s="1"/>
  <c r="L6" i="5" s="1"/>
  <c r="K2" i="5"/>
  <c r="K3" i="5"/>
  <c r="C4" i="5"/>
  <c r="C5" i="5" s="1"/>
  <c r="C6" i="5" s="1"/>
  <c r="D4" i="5"/>
  <c r="D5" i="5" s="1"/>
  <c r="D6" i="5" s="1"/>
  <c r="B3" i="5"/>
  <c r="J3" i="5"/>
  <c r="I2" i="5"/>
  <c r="C2" i="5"/>
  <c r="G3" i="5"/>
  <c r="H5" i="5" l="1"/>
  <c r="H6" i="5" s="1"/>
  <c r="J5" i="5"/>
  <c r="J6" i="5" s="1"/>
  <c r="B5" i="5"/>
  <c r="B6" i="5" s="1"/>
  <c r="K5" i="5"/>
  <c r="K6" i="5" s="1"/>
  <c r="G5" i="5"/>
  <c r="G6" i="5" s="1"/>
</calcChain>
</file>

<file path=xl/sharedStrings.xml><?xml version="1.0" encoding="utf-8"?>
<sst xmlns="http://schemas.openxmlformats.org/spreadsheetml/2006/main" count="993" uniqueCount="445">
  <si>
    <t>Название турнира</t>
  </si>
  <si>
    <t>URL</t>
  </si>
  <si>
    <t>URL результатов</t>
  </si>
  <si>
    <t>Adelaide</t>
  </si>
  <si>
    <t>https://www.livesport.com/tennis/atp-singles/adelaide/</t>
  </si>
  <si>
    <t>https://www.livesport.com/tennis/atp-singles/adelaide/results/</t>
  </si>
  <si>
    <t>Amersfoort</t>
  </si>
  <si>
    <t>https://www.livesport.com/tennis/atp-singles/amersfoort/</t>
  </si>
  <si>
    <t>https://www.livesport.com/tennis/atp-singles/amersfoort/results/</t>
  </si>
  <si>
    <t>Antalya</t>
  </si>
  <si>
    <t>https://www.livesport.com/tennis/atp-singles/antalya/</t>
  </si>
  <si>
    <t>https://www.livesport.com/tennis/atp-singles/antalya/results/</t>
  </si>
  <si>
    <t>Antwerp</t>
  </si>
  <si>
    <t>https://www.livesport.com/tennis/atp-singles/antwerp/</t>
  </si>
  <si>
    <t>https://www.livesport.com/tennis/atp-singles/antwerp/results/</t>
  </si>
  <si>
    <t>ATP Cup</t>
  </si>
  <si>
    <t>https://www.livesport.com/tennis/atp-singles/atp-cup/</t>
  </si>
  <si>
    <t>https://www.livesport.com/tennis/atp-singles/atp-cup/results/</t>
  </si>
  <si>
    <t>Auckland</t>
  </si>
  <si>
    <t>https://www.livesport.com/tennis/atp-singles/auckland/</t>
  </si>
  <si>
    <t>https://www.livesport.com/tennis/atp-singles/auckland/results/</t>
  </si>
  <si>
    <t>Australian Open</t>
  </si>
  <si>
    <t>https://www.livesport.com/tennis/atp-singles/australian-open/</t>
  </si>
  <si>
    <t>https://www.livesport.com/tennis/atp-singles/australian-open/results/</t>
  </si>
  <si>
    <t>Bangkok</t>
  </si>
  <si>
    <t>https://www.livesport.com/tennis/atp-singles/bangkok/</t>
  </si>
  <si>
    <t>https://www.livesport.com/tennis/atp-singles/bangkok/results/</t>
  </si>
  <si>
    <t>Barcelona</t>
  </si>
  <si>
    <t>https://www.livesport.com/tennis/atp-singles/barcelona/</t>
  </si>
  <si>
    <t>https://www.livesport.com/tennis/atp-singles/barcelona/results/</t>
  </si>
  <si>
    <t>Basel</t>
  </si>
  <si>
    <t>https://www.livesport.com/tennis/atp-singles/basel/</t>
  </si>
  <si>
    <t>https://www.livesport.com/tennis/atp-singles/basel/results/</t>
  </si>
  <si>
    <t>Bastad</t>
  </si>
  <si>
    <t>https://www.livesport.com/tennis/atp-singles/bastad/</t>
  </si>
  <si>
    <t>https://www.livesport.com/tennis/atp-singles/bastad/results/</t>
  </si>
  <si>
    <t>Beijing</t>
  </si>
  <si>
    <t>https://www.livesport.com/tennis/atp-singles/beijing/</t>
  </si>
  <si>
    <t>https://www.livesport.com/tennis/atp-singles/beijing/results/</t>
  </si>
  <si>
    <t>Belgrade</t>
  </si>
  <si>
    <t>https://www.livesport.com/tennis/atp-singles/belgrade/</t>
  </si>
  <si>
    <t>https://www.livesport.com/tennis/atp-singles/belgrade/results/</t>
  </si>
  <si>
    <t>Bogota</t>
  </si>
  <si>
    <t>https://www.livesport.com/tennis/atp-singles/bogota/</t>
  </si>
  <si>
    <t>https://www.livesport.com/tennis/atp-singles/bogota/results/</t>
  </si>
  <si>
    <t>Brisbane</t>
  </si>
  <si>
    <t>https://www.livesport.com/tennis/atp-singles/brisbane/</t>
  </si>
  <si>
    <t>https://www.livesport.com/tennis/atp-singles/brisbane/results/</t>
  </si>
  <si>
    <t>Budapest</t>
  </si>
  <si>
    <t>https://www.livesport.com/tennis/atp-singles/budapest/</t>
  </si>
  <si>
    <t>https://www.livesport.com/tennis/atp-singles/budapest/results/</t>
  </si>
  <si>
    <t>Buenos Aires</t>
  </si>
  <si>
    <t>https://www.livesport.com/tennis/atp-singles/buenos-aires/</t>
  </si>
  <si>
    <t>https://www.livesport.com/tennis/atp-singles/buenos-aires/results/</t>
  </si>
  <si>
    <t>Casablanca</t>
  </si>
  <si>
    <t>https://www.livesport.com/tennis/atp-singles/casablanca/</t>
  </si>
  <si>
    <t>https://www.livesport.com/tennis/atp-singles/casablanca/results/</t>
  </si>
  <si>
    <t>Chengdu</t>
  </si>
  <si>
    <t>https://www.livesport.com/tennis/atp-singles/chengdu/</t>
  </si>
  <si>
    <t>https://www.livesport.com/tennis/atp-singles/chengdu/results/</t>
  </si>
  <si>
    <t>Chennai</t>
  </si>
  <si>
    <t>https://www.livesport.com/tennis/atp-singles/chennai/</t>
  </si>
  <si>
    <t>https://www.livesport.com/tennis/atp-singles/chennai/results/</t>
  </si>
  <si>
    <t>Copenhagen</t>
  </si>
  <si>
    <t>https://www.livesport.com/tennis/atp-singles/copenhagen/</t>
  </si>
  <si>
    <t>https://www.livesport.com/tennis/atp-singles/copenhagen/results/</t>
  </si>
  <si>
    <t>Cordoba</t>
  </si>
  <si>
    <t>https://www.livesport.com/tennis/atp-singles/cordoba/</t>
  </si>
  <si>
    <t>https://www.livesport.com/tennis/atp-singles/cordoba/results/</t>
  </si>
  <si>
    <t>Costa Do Sauipe</t>
  </si>
  <si>
    <t>https://www.livesport.com/tennis/atp-singles/costa-do-sauipe/</t>
  </si>
  <si>
    <t>https://www.livesport.com/tennis/atp-singles/costa-do-sauipe/results/</t>
  </si>
  <si>
    <t>Davis Cup - World Group</t>
  </si>
  <si>
    <t>https://www.livesport.com/tennis/atp-singles/davis-cup-world-group/</t>
  </si>
  <si>
    <t>https://www.livesport.com/tennis/atp-singles/davis-cup-world-group/results/</t>
  </si>
  <si>
    <t>Doha</t>
  </si>
  <si>
    <t>https://www.livesport.com/tennis/atp-singles/doha/</t>
  </si>
  <si>
    <t>https://www.livesport.com/tennis/atp-singles/doha/results/</t>
  </si>
  <si>
    <t>Dubai</t>
  </si>
  <si>
    <t>https://www.livesport.com/tennis/atp-singles/dubai/</t>
  </si>
  <si>
    <t>https://www.livesport.com/tennis/atp-singles/dubai/results/</t>
  </si>
  <si>
    <t>Dusseldorf</t>
  </si>
  <si>
    <t>https://www.livesport.com/tennis/atp-singles/dusseldorf/</t>
  </si>
  <si>
    <t>https://www.livesport.com/tennis/atp-singles/dusseldorf/results/</t>
  </si>
  <si>
    <t>Eastbourne</t>
  </si>
  <si>
    <t>https://www.livesport.com/tennis/atp-singles/eastbourne/</t>
  </si>
  <si>
    <t>https://www.livesport.com/tennis/atp-singles/eastbourne/results/</t>
  </si>
  <si>
    <t>Estoril</t>
  </si>
  <si>
    <t>https://www.livesport.com/tennis/atp-singles/estoril/</t>
  </si>
  <si>
    <t>https://www.livesport.com/tennis/atp-singles/estoril/results/</t>
  </si>
  <si>
    <t>Finals - Turin</t>
  </si>
  <si>
    <t>https://www.livesport.com/tennis/atp-singles/finals-turin/</t>
  </si>
  <si>
    <t>https://www.livesport.com/tennis/atp-singles/finals-turin/results/</t>
  </si>
  <si>
    <t>French Open</t>
  </si>
  <si>
    <t>https://www.livesport.com/tennis/atp-singles/french-open/</t>
  </si>
  <si>
    <t>https://www.livesport.com/tennis/atp-singles/french-open/results/</t>
  </si>
  <si>
    <t>Geneva</t>
  </si>
  <si>
    <t>https://www.livesport.com/tennis/atp-singles/geneva/</t>
  </si>
  <si>
    <t>https://www.livesport.com/tennis/atp-singles/geneva/results/</t>
  </si>
  <si>
    <t>Gstaad</t>
  </si>
  <si>
    <t>https://www.livesport.com/tennis/atp-singles/gstaad/</t>
  </si>
  <si>
    <t>https://www.livesport.com/tennis/atp-singles/gstaad/results/</t>
  </si>
  <si>
    <t>Halle</t>
  </si>
  <si>
    <t>https://www.livesport.com/tennis/atp-singles/halle/</t>
  </si>
  <si>
    <t>https://www.livesport.com/tennis/atp-singles/halle/results/</t>
  </si>
  <si>
    <t>Hamburg</t>
  </si>
  <si>
    <t>https://www.livesport.com/tennis/atp-singles/hamburg/</t>
  </si>
  <si>
    <t>https://www.livesport.com/tennis/atp-singles/hamburg/results/</t>
  </si>
  <si>
    <t>Ho Chi Minh City</t>
  </si>
  <si>
    <t>https://www.livesport.com/tennis/atp-singles/ho-chi-minh-city/</t>
  </si>
  <si>
    <t>https://www.livesport.com/tennis/atp-singles/ho-chi-minh-city/results/</t>
  </si>
  <si>
    <t>Hong Kong</t>
  </si>
  <si>
    <t>https://www.livesport.com/tennis/atp-singles/hong-kong/</t>
  </si>
  <si>
    <t>https://www.livesport.com/tennis/atp-singles/hong-kong/results/</t>
  </si>
  <si>
    <t>Houston</t>
  </si>
  <si>
    <t>https://www.livesport.com/tennis/atp-singles/houston/</t>
  </si>
  <si>
    <t>https://www.livesport.com/tennis/atp-singles/houston/results/</t>
  </si>
  <si>
    <t>Indianapolis</t>
  </si>
  <si>
    <t>https://www.livesport.com/tennis/atp-singles/indianapolis/</t>
  </si>
  <si>
    <t>https://www.livesport.com/tennis/atp-singles/indianapolis/results/</t>
  </si>
  <si>
    <t>Istanbul</t>
  </si>
  <si>
    <t>https://www.livesport.com/tennis/atp-singles/istanbul/</t>
  </si>
  <si>
    <t>https://www.livesport.com/tennis/atp-singles/istanbul/results/</t>
  </si>
  <si>
    <t>Kitzbuhel</t>
  </si>
  <si>
    <t>https://www.livesport.com/tennis/atp-singles/kitzbuhel/</t>
  </si>
  <si>
    <t>https://www.livesport.com/tennis/atp-singles/kitzbuhel/results/</t>
  </si>
  <si>
    <t>Kuala Lumpur</t>
  </si>
  <si>
    <t>https://www.livesport.com/tennis/atp-singles/kuala-lumpur/</t>
  </si>
  <si>
    <t>https://www.livesport.com/tennis/atp-singles/kuala-lumpur/results/</t>
  </si>
  <si>
    <t>Las Vegas</t>
  </si>
  <si>
    <t>https://www.livesport.com/tennis/atp-singles/las-vegas/</t>
  </si>
  <si>
    <t>https://www.livesport.com/tennis/atp-singles/las-vegas/results/</t>
  </si>
  <si>
    <t>Laver Cup</t>
  </si>
  <si>
    <t>https://www.livesport.com/tennis/atp-singles/laver-cup/</t>
  </si>
  <si>
    <t>https://www.livesport.com/tennis/atp-singles/laver-cup/results/</t>
  </si>
  <si>
    <t>London</t>
  </si>
  <si>
    <t>https://www.livesport.com/tennis/atp-singles/london/</t>
  </si>
  <si>
    <t>https://www.livesport.com/tennis/atp-singles/london/results/</t>
  </si>
  <si>
    <t>Long Island</t>
  </si>
  <si>
    <t>https://www.livesport.com/tennis/atp-singles/long-island/</t>
  </si>
  <si>
    <t>https://www.livesport.com/tennis/atp-singles/long-island/results/</t>
  </si>
  <si>
    <t>Los Angeles</t>
  </si>
  <si>
    <t>https://www.livesport.com/tennis/atp-singles/los-angeles/</t>
  </si>
  <si>
    <t>https://www.livesport.com/tennis/atp-singles/los-angeles/results/</t>
  </si>
  <si>
    <t>Los Cabos</t>
  </si>
  <si>
    <t>https://www.livesport.com/tennis/atp-singles/los-cabos/</t>
  </si>
  <si>
    <t>https://www.livesport.com/tennis/atp-singles/los-cabos/results/</t>
  </si>
  <si>
    <t>Lyon</t>
  </si>
  <si>
    <t>https://www.livesport.com/tennis/atp-singles/lyon/</t>
  </si>
  <si>
    <t>https://www.livesport.com/tennis/atp-singles/lyon/results/</t>
  </si>
  <si>
    <t>Madrid</t>
  </si>
  <si>
    <t>https://www.livesport.com/tennis/atp-singles/madrid/</t>
  </si>
  <si>
    <t>https://www.livesport.com/tennis/atp-singles/madrid/results/</t>
  </si>
  <si>
    <t>Mallorca</t>
  </si>
  <si>
    <t>https://www.livesport.com/tennis/atp-singles/mallorca/</t>
  </si>
  <si>
    <t>https://www.livesport.com/tennis/atp-singles/mallorca/results/</t>
  </si>
  <si>
    <t>Marrakech</t>
  </si>
  <si>
    <t>https://www.livesport.com/tennis/atp-singles/marrakech/</t>
  </si>
  <si>
    <t>https://www.livesport.com/tennis/atp-singles/marrakech/results/</t>
  </si>
  <si>
    <t>Marseille</t>
  </si>
  <si>
    <t>https://www.livesport.com/tennis/atp-singles/marseille/</t>
  </si>
  <si>
    <t>https://www.livesport.com/tennis/atp-singles/marseille/results/</t>
  </si>
  <si>
    <t>Memphis</t>
  </si>
  <si>
    <t>https://www.livesport.com/tennis/atp-singles/memphis/</t>
  </si>
  <si>
    <t>https://www.livesport.com/tennis/atp-singles/memphis/results/</t>
  </si>
  <si>
    <t>Metz</t>
  </si>
  <si>
    <t>https://www.livesport.com/tennis/atp-singles/metz/</t>
  </si>
  <si>
    <t>https://www.livesport.com/tennis/atp-singles/metz/results/</t>
  </si>
  <si>
    <t>Miami</t>
  </si>
  <si>
    <t>https://www.livesport.com/tennis/atp-singles/miami/</t>
  </si>
  <si>
    <t>https://www.livesport.com/tennis/atp-singles/miami/results/</t>
  </si>
  <si>
    <t>Milan</t>
  </si>
  <si>
    <t>https://www.livesport.com/tennis/atp-singles/milan/</t>
  </si>
  <si>
    <t>https://www.livesport.com/tennis/atp-singles/milan/results/</t>
  </si>
  <si>
    <t>Monte Carlo</t>
  </si>
  <si>
    <t>https://www.livesport.com/tennis/atp-singles/monte-carlo/</t>
  </si>
  <si>
    <t>https://www.livesport.com/tennis/atp-singles/monte-carlo/results/</t>
  </si>
  <si>
    <t>Montpellier</t>
  </si>
  <si>
    <t>https://www.livesport.com/tennis/atp-singles/montpellier/</t>
  </si>
  <si>
    <t>https://www.livesport.com/tennis/atp-singles/montpellier/results/</t>
  </si>
  <si>
    <t>Montreal</t>
  </si>
  <si>
    <t>https://www.livesport.com/tennis/atp-singles/montreal/</t>
  </si>
  <si>
    <t>https://www.livesport.com/tennis/atp-singles/montreal/results/</t>
  </si>
  <si>
    <t>Moscow</t>
  </si>
  <si>
    <t>https://www.livesport.com/tennis/atp-singles/moscow/</t>
  </si>
  <si>
    <t>https://www.livesport.com/tennis/atp-singles/moscow/results/</t>
  </si>
  <si>
    <t>Mumbai</t>
  </si>
  <si>
    <t>https://www.livesport.com/tennis/atp-singles/mumbai/</t>
  </si>
  <si>
    <t>https://www.livesport.com/tennis/atp-singles/mumbai/results/</t>
  </si>
  <si>
    <t>Munich</t>
  </si>
  <si>
    <t>https://www.livesport.com/tennis/atp-singles/munich/</t>
  </si>
  <si>
    <t>https://www.livesport.com/tennis/atp-singles/munich/results/</t>
  </si>
  <si>
    <t>New Haven</t>
  </si>
  <si>
    <t>https://www.livesport.com/tennis/atp-singles/new-haven/</t>
  </si>
  <si>
    <t>https://www.livesport.com/tennis/atp-singles/new-haven/results/</t>
  </si>
  <si>
    <t>Newport</t>
  </si>
  <si>
    <t>https://www.livesport.com/tennis/atp-singles/newport/</t>
  </si>
  <si>
    <t>https://www.livesport.com/tennis/atp-singles/newport/results/</t>
  </si>
  <si>
    <t>Next Gen Finals - Jeddah</t>
  </si>
  <si>
    <t>https://www.livesport.com/tennis/atp-singles/next-gen-finals-jeddah/</t>
  </si>
  <si>
    <t>https://www.livesport.com/tennis/atp-singles/next-gen-finals-jeddah/results/</t>
  </si>
  <si>
    <t>Nice</t>
  </si>
  <si>
    <t>https://www.livesport.com/tennis/atp-singles/nice/</t>
  </si>
  <si>
    <t>https://www.livesport.com/tennis/atp-singles/nice/results/</t>
  </si>
  <si>
    <t>Nottingham</t>
  </si>
  <si>
    <t>https://www.livesport.com/tennis/atp-singles/nottingham/</t>
  </si>
  <si>
    <t>https://www.livesport.com/tennis/atp-singles/nottingham/results/</t>
  </si>
  <si>
    <t>Olympic Games</t>
  </si>
  <si>
    <t>https://www.livesport.com/tennis/atp-singles/olympic-games/</t>
  </si>
  <si>
    <t>https://www.livesport.com/tennis/atp-singles/olympic-games/results/</t>
  </si>
  <si>
    <t>Palermo</t>
  </si>
  <si>
    <t>https://www.livesport.com/tennis/atp-singles/palermo/</t>
  </si>
  <si>
    <t>https://www.livesport.com/tennis/atp-singles/palermo/results/</t>
  </si>
  <si>
    <t>Paris</t>
  </si>
  <si>
    <t>https://www.livesport.com/tennis/atp-singles/paris/</t>
  </si>
  <si>
    <t>https://www.livesport.com/tennis/atp-singles/paris/results/</t>
  </si>
  <si>
    <t>Poertschach</t>
  </si>
  <si>
    <t>https://www.livesport.com/tennis/atp-singles/poertschach/</t>
  </si>
  <si>
    <t>https://www.livesport.com/tennis/atp-singles/poertschach/results/</t>
  </si>
  <si>
    <t>Pune</t>
  </si>
  <si>
    <t>https://www.livesport.com/tennis/atp-singles/pune/</t>
  </si>
  <si>
    <t>https://www.livesport.com/tennis/atp-singles/pune/results/</t>
  </si>
  <si>
    <t>Quito</t>
  </si>
  <si>
    <t>https://www.livesport.com/tennis/atp-singles/quito/</t>
  </si>
  <si>
    <t>https://www.livesport.com/tennis/atp-singles/quito/results/</t>
  </si>
  <si>
    <t>Rio de Janeiro</t>
  </si>
  <si>
    <t>https://www.livesport.com/tennis/atp-singles/rio-de-janeiro/</t>
  </si>
  <si>
    <t>https://www.livesport.com/tennis/atp-singles/rio-de-janeiro/results/</t>
  </si>
  <si>
    <t>Rome</t>
  </si>
  <si>
    <t>https://www.livesport.com/tennis/atp-singles/rome/</t>
  </si>
  <si>
    <t>https://www.livesport.com/tennis/atp-singles/rome/results/</t>
  </si>
  <si>
    <t>Rotterdam</t>
  </si>
  <si>
    <t>https://www.livesport.com/tennis/atp-singles/rotterdam/</t>
  </si>
  <si>
    <t>https://www.livesport.com/tennis/atp-singles/rotterdam/results/</t>
  </si>
  <si>
    <t>San Jose</t>
  </si>
  <si>
    <t>https://www.livesport.com/tennis/atp-singles/san-jose/</t>
  </si>
  <si>
    <t>https://www.livesport.com/tennis/atp-singles/san-jose/results/</t>
  </si>
  <si>
    <t>Santiago</t>
  </si>
  <si>
    <t>https://www.livesport.com/tennis/atp-singles/santiago/</t>
  </si>
  <si>
    <t>https://www.livesport.com/tennis/atp-singles/santiago/results/</t>
  </si>
  <si>
    <t>Sao Paulo</t>
  </si>
  <si>
    <t>https://www.livesport.com/tennis/atp-singles/sao-paulo/</t>
  </si>
  <si>
    <t>https://www.livesport.com/tennis/atp-singles/sao-paulo/results/</t>
  </si>
  <si>
    <t>Scottsdale</t>
  </si>
  <si>
    <t>https://www.livesport.com/tennis/atp-singles/scottsdale/</t>
  </si>
  <si>
    <t>https://www.livesport.com/tennis/atp-singles/scottsdale/results/</t>
  </si>
  <si>
    <t>Shanghai</t>
  </si>
  <si>
    <t>https://www.livesport.com/tennis/atp-singles/shanghai/</t>
  </si>
  <si>
    <t>https://www.livesport.com/tennis/atp-singles/shanghai/results/</t>
  </si>
  <si>
    <t>Shenzhen</t>
  </si>
  <si>
    <t>https://www.livesport.com/tennis/atp-singles/shenzhen/</t>
  </si>
  <si>
    <t>https://www.livesport.com/tennis/atp-singles/shenzhen/results/</t>
  </si>
  <si>
    <t>Sofia</t>
  </si>
  <si>
    <t>https://www.livesport.com/tennis/atp-singles/sofia/</t>
  </si>
  <si>
    <t>https://www.livesport.com/tennis/atp-singles/sofia/results/</t>
  </si>
  <si>
    <t>Sopot</t>
  </si>
  <si>
    <t>https://www.livesport.com/tennis/atp-singles/sopot/</t>
  </si>
  <si>
    <t>https://www.livesport.com/tennis/atp-singles/sopot/results/</t>
  </si>
  <si>
    <t>Stockholm</t>
  </si>
  <si>
    <t>https://www.livesport.com/tennis/atp-singles/stockholm/</t>
  </si>
  <si>
    <t>https://www.livesport.com/tennis/atp-singles/stockholm/results/</t>
  </si>
  <si>
    <t>St. Petersburg</t>
  </si>
  <si>
    <t>https://www.livesport.com/tennis/atp-singles/st-petersburg/</t>
  </si>
  <si>
    <t>https://www.livesport.com/tennis/atp-singles/st-petersburg/results/</t>
  </si>
  <si>
    <t>Stuttgart</t>
  </si>
  <si>
    <t>https://www.livesport.com/tennis/atp-singles/stuttgart/</t>
  </si>
  <si>
    <t>https://www.livesport.com/tennis/atp-singles/stuttgart/results/</t>
  </si>
  <si>
    <t>Sydney</t>
  </si>
  <si>
    <t>https://www.livesport.com/tennis/atp-singles/sydney/</t>
  </si>
  <si>
    <t>https://www.livesport.com/tennis/atp-singles/sydney/results/</t>
  </si>
  <si>
    <t>Tashkent</t>
  </si>
  <si>
    <t>https://www.livesport.com/tennis/atp-singles/tashkent/</t>
  </si>
  <si>
    <t>https://www.livesport.com/tennis/atp-singles/tashkent/results/</t>
  </si>
  <si>
    <t>Tel Aviv</t>
  </si>
  <si>
    <t>https://www.livesport.com/tennis/atp-singles/tel-aviv/</t>
  </si>
  <si>
    <t>https://www.livesport.com/tennis/atp-singles/tel-aviv/results/</t>
  </si>
  <si>
    <t>Tokyo</t>
  </si>
  <si>
    <t>https://www.livesport.com/tennis/atp-singles/tokyo/</t>
  </si>
  <si>
    <t>https://www.livesport.com/tennis/atp-singles/tokyo/results/</t>
  </si>
  <si>
    <t>Toronto</t>
  </si>
  <si>
    <t>https://www.livesport.com/tennis/atp-singles/toronto/</t>
  </si>
  <si>
    <t>https://www.livesport.com/tennis/atp-singles/toronto/results/</t>
  </si>
  <si>
    <t>US Open</t>
  </si>
  <si>
    <t>https://www.livesport.com/tennis/atp-singles/us-open/</t>
  </si>
  <si>
    <t>https://www.livesport.com/tennis/atp-singles/us-open/results/</t>
  </si>
  <si>
    <t>Valencia</t>
  </si>
  <si>
    <t>https://www.livesport.com/tennis/atp-singles/valencia/</t>
  </si>
  <si>
    <t>https://www.livesport.com/tennis/atp-singles/valencia/results/</t>
  </si>
  <si>
    <t>Vienna</t>
  </si>
  <si>
    <t>https://www.livesport.com/tennis/atp-singles/vienna/</t>
  </si>
  <si>
    <t>https://www.livesport.com/tennis/atp-singles/vienna/results/</t>
  </si>
  <si>
    <t>Vina del Mar</t>
  </si>
  <si>
    <t>https://www.livesport.com/tennis/atp-singles/vina-del-mar/</t>
  </si>
  <si>
    <t>https://www.livesport.com/tennis/atp-singles/vina-del-mar/results/</t>
  </si>
  <si>
    <t>Warsaw</t>
  </si>
  <si>
    <t>https://www.livesport.com/tennis/atp-singles/warsaw/</t>
  </si>
  <si>
    <t>https://www.livesport.com/tennis/atp-singles/warsaw/results/</t>
  </si>
  <si>
    <t>Washington</t>
  </si>
  <si>
    <t>https://www.livesport.com/tennis/atp-singles/washington/</t>
  </si>
  <si>
    <t>https://www.livesport.com/tennis/atp-singles/washington/results/</t>
  </si>
  <si>
    <t>Wimbledon</t>
  </si>
  <si>
    <t>https://www.livesport.com/tennis/atp-singles/wimbledon/</t>
  </si>
  <si>
    <t>https://www.livesport.com/tennis/atp-singles/wimbledon/results/</t>
  </si>
  <si>
    <t>Winston-Salem</t>
  </si>
  <si>
    <t>https://www.livesport.com/tennis/atp-singles/winston-salem/</t>
  </si>
  <si>
    <t>https://www.livesport.com/tennis/atp-singles/winston-salem/results/</t>
  </si>
  <si>
    <t>Zhuhai</t>
  </si>
  <si>
    <t>https://www.livesport.com/tennis/atp-singles/zhuhai/</t>
  </si>
  <si>
    <t>https://www.livesport.com/tennis/atp-singles/zhuhai/results/</t>
  </si>
  <si>
    <t>ATP Australian Open</t>
  </si>
  <si>
    <t>ATP Wimbledon</t>
  </si>
  <si>
    <t>Ссылка на матч</t>
  </si>
  <si>
    <t>Игрок 1</t>
  </si>
  <si>
    <t>Игрок 2</t>
  </si>
  <si>
    <t>https://www.livesport.com/game/A5bhEEyG/#/game-summary</t>
  </si>
  <si>
    <t>Draper J.</t>
  </si>
  <si>
    <t>Lehecka J.</t>
  </si>
  <si>
    <t>https://www.livesport.com/game/YJwpuC0Q/#/game-summary</t>
  </si>
  <si>
    <t>Bublik A.</t>
  </si>
  <si>
    <t>https://www.livesport.com/game/KfITQKDd/#/game-summary</t>
  </si>
  <si>
    <t>Korda S.</t>
  </si>
  <si>
    <t>https://www.livesport.com/game/tYEFZA7C/#/game-summary</t>
  </si>
  <si>
    <t>Paul T.</t>
  </si>
  <si>
    <t>https://www.livesport.com/game/U3SGRsJ4/#/game-summary</t>
  </si>
  <si>
    <t>Musetti L.</t>
  </si>
  <si>
    <t>https://www.livesport.com/game/237pj6Rt/#/game-summary</t>
  </si>
  <si>
    <t>Jarry N.</t>
  </si>
  <si>
    <t>https://www.livesport.com/game/byvMPZwl/#/game-summary</t>
  </si>
  <si>
    <t>O'Connell C.</t>
  </si>
  <si>
    <t>https://www.livesport.com/game/OIutXmg6/#/game-summary</t>
  </si>
  <si>
    <t>Thompson J.</t>
  </si>
  <si>
    <t>https://www.livesport.com/game/2cWxy8ot/#/game-summary</t>
  </si>
  <si>
    <t>Evans D.</t>
  </si>
  <si>
    <t>https://www.livesport.com/game/ADrDT9FQ/#/game-summary</t>
  </si>
  <si>
    <t>Lajovic D.</t>
  </si>
  <si>
    <t>https://www.livesport.com/game/jX5rS1B9/#/game-summary</t>
  </si>
  <si>
    <t>Bolt A.</t>
  </si>
  <si>
    <t>https://www.livesport.com/game/WdCV2Umd/#/game-summary</t>
  </si>
  <si>
    <t>Sonego L.</t>
  </si>
  <si>
    <t>https://www.livesport.com/game/nyT19YAC/#/game-summary</t>
  </si>
  <si>
    <t>Kecmanovic M.</t>
  </si>
  <si>
    <t>https://www.livesport.com/game/UuAza3sN/#/game-summary</t>
  </si>
  <si>
    <t>Arnaldi M.</t>
  </si>
  <si>
    <t>https://www.livesport.com/game/ADp9D2dG/#/game-summary</t>
  </si>
  <si>
    <t>Shevchenko A.</t>
  </si>
  <si>
    <t>https://www.livesport.com/game/dlyCeGzJ/#/game-summary</t>
  </si>
  <si>
    <t>Hijikata R.</t>
  </si>
  <si>
    <t>https://www.livesport.com/game/EwqQFodC/#/game-summary</t>
  </si>
  <si>
    <t>McCabe J.</t>
  </si>
  <si>
    <t>https://www.livesport.com/game/80rUE5BI/#/game-summary</t>
  </si>
  <si>
    <t>Walton A.</t>
  </si>
  <si>
    <t>https://www.livesport.com/game/AiPgKaDJ/#/game-summary</t>
  </si>
  <si>
    <t>Hanfmann Y.</t>
  </si>
  <si>
    <t>https://www.livesport.com/game/IBkHH7Ra/#/game-summary</t>
  </si>
  <si>
    <t>Diaz Acosta F.</t>
  </si>
  <si>
    <t>https://www.livesport.com/game/vLjDImCg/#/game-summary</t>
  </si>
  <si>
    <t>Seyboth Wild T.</t>
  </si>
  <si>
    <t>https://www.livesport.com/game/0zuMGRt6/#/game-summary</t>
  </si>
  <si>
    <t>Rinderknech A.</t>
  </si>
  <si>
    <t>https://www.livesport.com/game/boXJ3fL7/#/game-summary</t>
  </si>
  <si>
    <t>Zapata Miralles B.</t>
  </si>
  <si>
    <t>https://www.livesport.com/game/bHcsBez6/#/game-summary</t>
  </si>
  <si>
    <t>Kokkinakis T.</t>
  </si>
  <si>
    <t>https://www.livesport.com/game/x29YCH5g/#/game-summary</t>
  </si>
  <si>
    <t>McDonald M.</t>
  </si>
  <si>
    <t>https://www.livesport.com/game/Uy6QEwys/#/game-summary</t>
  </si>
  <si>
    <t>Etcheverry T. M.</t>
  </si>
  <si>
    <t>https://www.livesport.com/game/O0vdgx0q/#/game-summary</t>
  </si>
  <si>
    <t>Baez S.</t>
  </si>
  <si>
    <t>https://www.livesport.com/game/bDZ7vzjE/#/game-summary</t>
  </si>
  <si>
    <t>https://www.livesport.com/game/xULbIzGS/#/game-summary</t>
  </si>
  <si>
    <t>https://www.livesport.com/game/SxL09KF0/#/game-summary</t>
  </si>
  <si>
    <t>Dellavedova M.</t>
  </si>
  <si>
    <t>https://www.livesport.com/game/fmLJH3PH/#/game-summary</t>
  </si>
  <si>
    <t>https://www.livesport.com/game/MeEf1K6s/#/game-summary</t>
  </si>
  <si>
    <t>Bradshaw J.</t>
  </si>
  <si>
    <t>https://www.livesport.com/game/W0xVDu6g/#/game-summary</t>
  </si>
  <si>
    <t>Haliak M.</t>
  </si>
  <si>
    <t>https://www.livesport.com/game/Cp77bIj0/#/game-summary</t>
  </si>
  <si>
    <t>Cachin P.</t>
  </si>
  <si>
    <t>https://www.livesport.com/game/4K3a0vMm/#/game-summary</t>
  </si>
  <si>
    <t>Ellis B.</t>
  </si>
  <si>
    <t>https://www.livesport.com/game/CMOK7MTD/#/game-summary</t>
  </si>
  <si>
    <t>Varillas J. P.</t>
  </si>
  <si>
    <t>https://www.livesport.com/game/jy6Bcx66/#/game-summary</t>
  </si>
  <si>
    <t>Machac T.</t>
  </si>
  <si>
    <t>https://www.livesport.com/game/KnSS50bQ/#/game-summary</t>
  </si>
  <si>
    <t>Saville L.</t>
  </si>
  <si>
    <t>https://www.livesport.com/game/IN73abyf/#/game-summary</t>
  </si>
  <si>
    <t>Watanuki Y.</t>
  </si>
  <si>
    <t>Стадия</t>
  </si>
  <si>
    <t>Счёт по сетам</t>
  </si>
  <si>
    <t>Неизвестный турнир</t>
  </si>
  <si>
    <t>Неизвестная стадия</t>
  </si>
  <si>
    <t>6 - 4 - 4 - 6 - 3 - 6</t>
  </si>
  <si>
    <t>7
7 - 6
2 - 6 - 4</t>
  </si>
  <si>
    <t>2 - 6 - 1 - 6</t>
  </si>
  <si>
    <t>1 - 6 - 4 - 6</t>
  </si>
  <si>
    <t>3 - 6 - 7
7 - 6
4 - 5 - 7</t>
  </si>
  <si>
    <t>6 - 4 - 7 - 5</t>
  </si>
  <si>
    <t>4 - 6 - 4 - 6</t>
  </si>
  <si>
    <t>6 - 4 - 6 - 1</t>
  </si>
  <si>
    <t>6 - 4 - 2 - 6 - 1 - 6</t>
  </si>
  <si>
    <t>7 - 5 - 4 - 6 - 6 - 3</t>
  </si>
  <si>
    <t>6 - 3 - 6 - 2</t>
  </si>
  <si>
    <t>4 - 6 - 6
10 - 7
12</t>
  </si>
  <si>
    <t>7 - 5 - 6
9 - 7
11 - 6
7 - 7
9</t>
  </si>
  <si>
    <t>7
7 - 6
5 - 6
7 - 7
9 - 4 - 6</t>
  </si>
  <si>
    <t>3 - 6 - 1 - 6</t>
  </si>
  <si>
    <t>3 - 6 - 4 - 6</t>
  </si>
  <si>
    <t>2 - 6 - 3 - 6</t>
  </si>
  <si>
    <t>6 - 1 - 6 - 3</t>
  </si>
  <si>
    <t>5 - 7 - 6 - 2 - 6
9 - 7
11</t>
  </si>
  <si>
    <t>6 - 2 - 6 - 2</t>
  </si>
  <si>
    <t>6 - 4 - 6 - 4</t>
  </si>
  <si>
    <t>6 - 4 - 6 - 3</t>
  </si>
  <si>
    <t>3 - 6 - 6 - 1 - 6 - 4</t>
  </si>
  <si>
    <t>4 - 6 - 2 - 6</t>
  </si>
  <si>
    <t>6
4 - 7
7 - 6 - 4 - 5 - 7</t>
  </si>
  <si>
    <t>4 - 6 - 5 - 7</t>
  </si>
  <si>
    <t>6 - 1 - 6 - 4</t>
  </si>
  <si>
    <t>6 - 2 - 6
6 - 7
8 - 6
3 - 7
7</t>
  </si>
  <si>
    <t>5 - 7 - 6
2 - 7
7</t>
  </si>
  <si>
    <t>3 - 6 - 2 - 6</t>
  </si>
  <si>
    <t>6 - 3 - 0 - 6 - 6 - 4</t>
  </si>
  <si>
    <t>1 - 6 - 1 - 6</t>
  </si>
  <si>
    <t>1 - 6 - 6 - 3 - 6 - 2</t>
  </si>
  <si>
    <t>6 - 4 - 6
4 - 7
7 - 6
4 - 7
7</t>
  </si>
  <si>
    <t>Дата</t>
  </si>
  <si>
    <t>Ссылка</t>
  </si>
  <si>
    <t>A</t>
  </si>
  <si>
    <t>B</t>
  </si>
  <si>
    <t>Матч</t>
  </si>
  <si>
    <t>Подача</t>
  </si>
  <si>
    <t>Сет</t>
  </si>
  <si>
    <t>Выиграл сет</t>
  </si>
  <si>
    <t>Роллан Гаррос</t>
  </si>
  <si>
    <t>финал</t>
  </si>
  <si>
    <t>Алькарас</t>
  </si>
  <si>
    <t>Синер</t>
  </si>
  <si>
    <t>Разница</t>
  </si>
  <si>
    <t>Плюс</t>
  </si>
  <si>
    <t>Минус</t>
  </si>
  <si>
    <t>Всего</t>
  </si>
  <si>
    <t>Выигрыш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</si>
</sst>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9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rgb="FFC0000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vesport.com/tennis/atp-singles/montpellier/" TargetMode="External"/><Relationship Id="rId21" Type="http://schemas.openxmlformats.org/officeDocument/2006/relationships/hyperlink" Target="https://www.livesport.com/tennis/atp-singles/bastad/" TargetMode="External"/><Relationship Id="rId42" Type="http://schemas.openxmlformats.org/officeDocument/2006/relationships/hyperlink" Target="https://www.livesport.com/tennis/atp-singles/copenhagen/results/" TargetMode="External"/><Relationship Id="rId63" Type="http://schemas.openxmlformats.org/officeDocument/2006/relationships/hyperlink" Target="https://www.livesport.com/tennis/atp-singles/geneva/" TargetMode="External"/><Relationship Id="rId84" Type="http://schemas.openxmlformats.org/officeDocument/2006/relationships/hyperlink" Target="https://www.livesport.com/tennis/atp-singles/kuala-lumpur/results/" TargetMode="External"/><Relationship Id="rId138" Type="http://schemas.openxmlformats.org/officeDocument/2006/relationships/hyperlink" Target="https://www.livesport.com/tennis/atp-singles/olympic-games/results/" TargetMode="External"/><Relationship Id="rId159" Type="http://schemas.openxmlformats.org/officeDocument/2006/relationships/hyperlink" Target="https://www.livesport.com/tennis/atp-singles/sao-paulo/" TargetMode="External"/><Relationship Id="rId170" Type="http://schemas.openxmlformats.org/officeDocument/2006/relationships/hyperlink" Target="https://www.livesport.com/tennis/atp-singles/sopot/results/" TargetMode="External"/><Relationship Id="rId191" Type="http://schemas.openxmlformats.org/officeDocument/2006/relationships/hyperlink" Target="https://www.livesport.com/tennis/atp-singles/vienna/" TargetMode="External"/><Relationship Id="rId205" Type="http://schemas.openxmlformats.org/officeDocument/2006/relationships/hyperlink" Target="https://www.livesport.com/tennis/atp-singles/australian-open/" TargetMode="External"/><Relationship Id="rId16" Type="http://schemas.openxmlformats.org/officeDocument/2006/relationships/hyperlink" Target="https://www.livesport.com/tennis/atp-singles/bangkok/results/" TargetMode="External"/><Relationship Id="rId107" Type="http://schemas.openxmlformats.org/officeDocument/2006/relationships/hyperlink" Target="https://www.livesport.com/tennis/atp-singles/memphis/" TargetMode="External"/><Relationship Id="rId11" Type="http://schemas.openxmlformats.org/officeDocument/2006/relationships/hyperlink" Target="https://www.livesport.com/tennis/atp-singles/auckland/" TargetMode="External"/><Relationship Id="rId32" Type="http://schemas.openxmlformats.org/officeDocument/2006/relationships/hyperlink" Target="https://www.livesport.com/tennis/atp-singles/budapest/results/" TargetMode="External"/><Relationship Id="rId37" Type="http://schemas.openxmlformats.org/officeDocument/2006/relationships/hyperlink" Target="https://www.livesport.com/tennis/atp-singles/chengdu/" TargetMode="External"/><Relationship Id="rId53" Type="http://schemas.openxmlformats.org/officeDocument/2006/relationships/hyperlink" Target="https://www.livesport.com/tennis/atp-singles/dusseldorf/" TargetMode="External"/><Relationship Id="rId58" Type="http://schemas.openxmlformats.org/officeDocument/2006/relationships/hyperlink" Target="https://www.livesport.com/tennis/atp-singles/estoril/results/" TargetMode="External"/><Relationship Id="rId74" Type="http://schemas.openxmlformats.org/officeDocument/2006/relationships/hyperlink" Target="https://www.livesport.com/tennis/atp-singles/hong-kong/results/" TargetMode="External"/><Relationship Id="rId79" Type="http://schemas.openxmlformats.org/officeDocument/2006/relationships/hyperlink" Target="https://www.livesport.com/tennis/atp-singles/istanbul/" TargetMode="External"/><Relationship Id="rId102" Type="http://schemas.openxmlformats.org/officeDocument/2006/relationships/hyperlink" Target="https://www.livesport.com/tennis/atp-singles/mallorca/results/" TargetMode="External"/><Relationship Id="rId123" Type="http://schemas.openxmlformats.org/officeDocument/2006/relationships/hyperlink" Target="https://www.livesport.com/tennis/atp-singles/mumbai/" TargetMode="External"/><Relationship Id="rId128" Type="http://schemas.openxmlformats.org/officeDocument/2006/relationships/hyperlink" Target="https://www.livesport.com/tennis/atp-singles/new-haven/results/" TargetMode="External"/><Relationship Id="rId144" Type="http://schemas.openxmlformats.org/officeDocument/2006/relationships/hyperlink" Target="https://www.livesport.com/tennis/atp-singles/poertschach/results/" TargetMode="External"/><Relationship Id="rId149" Type="http://schemas.openxmlformats.org/officeDocument/2006/relationships/hyperlink" Target="https://www.livesport.com/tennis/atp-singles/rio-de-janeiro/" TargetMode="External"/><Relationship Id="rId5" Type="http://schemas.openxmlformats.org/officeDocument/2006/relationships/hyperlink" Target="https://www.livesport.com/tennis/atp-singles/antalya/" TargetMode="External"/><Relationship Id="rId90" Type="http://schemas.openxmlformats.org/officeDocument/2006/relationships/hyperlink" Target="https://www.livesport.com/tennis/atp-singles/london/results/" TargetMode="External"/><Relationship Id="rId95" Type="http://schemas.openxmlformats.org/officeDocument/2006/relationships/hyperlink" Target="https://www.livesport.com/tennis/atp-singles/los-cabos/" TargetMode="External"/><Relationship Id="rId160" Type="http://schemas.openxmlformats.org/officeDocument/2006/relationships/hyperlink" Target="https://www.livesport.com/tennis/atp-singles/sao-paulo/results/" TargetMode="External"/><Relationship Id="rId165" Type="http://schemas.openxmlformats.org/officeDocument/2006/relationships/hyperlink" Target="https://www.livesport.com/tennis/atp-singles/shenzhen/" TargetMode="External"/><Relationship Id="rId181" Type="http://schemas.openxmlformats.org/officeDocument/2006/relationships/hyperlink" Target="https://www.livesport.com/tennis/atp-singles/tel-aviv/" TargetMode="External"/><Relationship Id="rId186" Type="http://schemas.openxmlformats.org/officeDocument/2006/relationships/hyperlink" Target="https://www.livesport.com/tennis/atp-singles/toronto/results/" TargetMode="External"/><Relationship Id="rId22" Type="http://schemas.openxmlformats.org/officeDocument/2006/relationships/hyperlink" Target="https://www.livesport.com/tennis/atp-singles/bastad/results/" TargetMode="External"/><Relationship Id="rId27" Type="http://schemas.openxmlformats.org/officeDocument/2006/relationships/hyperlink" Target="https://www.livesport.com/tennis/atp-singles/bogota/" TargetMode="External"/><Relationship Id="rId43" Type="http://schemas.openxmlformats.org/officeDocument/2006/relationships/hyperlink" Target="https://www.livesport.com/tennis/atp-singles/cordoba/" TargetMode="External"/><Relationship Id="rId48" Type="http://schemas.openxmlformats.org/officeDocument/2006/relationships/hyperlink" Target="https://www.livesport.com/tennis/atp-singles/davis-cup-world-group/results/" TargetMode="External"/><Relationship Id="rId64" Type="http://schemas.openxmlformats.org/officeDocument/2006/relationships/hyperlink" Target="https://www.livesport.com/tennis/atp-singles/geneva/results/" TargetMode="External"/><Relationship Id="rId69" Type="http://schemas.openxmlformats.org/officeDocument/2006/relationships/hyperlink" Target="https://www.livesport.com/tennis/atp-singles/hamburg/" TargetMode="External"/><Relationship Id="rId113" Type="http://schemas.openxmlformats.org/officeDocument/2006/relationships/hyperlink" Target="https://www.livesport.com/tennis/atp-singles/milan/" TargetMode="External"/><Relationship Id="rId118" Type="http://schemas.openxmlformats.org/officeDocument/2006/relationships/hyperlink" Target="https://www.livesport.com/tennis/atp-singles/montpellier/results/" TargetMode="External"/><Relationship Id="rId134" Type="http://schemas.openxmlformats.org/officeDocument/2006/relationships/hyperlink" Target="https://www.livesport.com/tennis/atp-singles/nice/results/" TargetMode="External"/><Relationship Id="rId139" Type="http://schemas.openxmlformats.org/officeDocument/2006/relationships/hyperlink" Target="https://www.livesport.com/tennis/atp-singles/palermo/" TargetMode="External"/><Relationship Id="rId80" Type="http://schemas.openxmlformats.org/officeDocument/2006/relationships/hyperlink" Target="https://www.livesport.com/tennis/atp-singles/istanbul/results/" TargetMode="External"/><Relationship Id="rId85" Type="http://schemas.openxmlformats.org/officeDocument/2006/relationships/hyperlink" Target="https://www.livesport.com/tennis/atp-singles/las-vegas/" TargetMode="External"/><Relationship Id="rId150" Type="http://schemas.openxmlformats.org/officeDocument/2006/relationships/hyperlink" Target="https://www.livesport.com/tennis/atp-singles/rio-de-janeiro/results/" TargetMode="External"/><Relationship Id="rId155" Type="http://schemas.openxmlformats.org/officeDocument/2006/relationships/hyperlink" Target="https://www.livesport.com/tennis/atp-singles/san-jose/" TargetMode="External"/><Relationship Id="rId171" Type="http://schemas.openxmlformats.org/officeDocument/2006/relationships/hyperlink" Target="https://www.livesport.com/tennis/atp-singles/stockholm/" TargetMode="External"/><Relationship Id="rId176" Type="http://schemas.openxmlformats.org/officeDocument/2006/relationships/hyperlink" Target="https://www.livesport.com/tennis/atp-singles/stuttgart/results/" TargetMode="External"/><Relationship Id="rId192" Type="http://schemas.openxmlformats.org/officeDocument/2006/relationships/hyperlink" Target="https://www.livesport.com/tennis/atp-singles/vienna/results/" TargetMode="External"/><Relationship Id="rId197" Type="http://schemas.openxmlformats.org/officeDocument/2006/relationships/hyperlink" Target="https://www.livesport.com/tennis/atp-singles/washington/" TargetMode="External"/><Relationship Id="rId206" Type="http://schemas.openxmlformats.org/officeDocument/2006/relationships/hyperlink" Target="https://www.livesport.com/tennis/atp-singles/australian-open/results/" TargetMode="External"/><Relationship Id="rId201" Type="http://schemas.openxmlformats.org/officeDocument/2006/relationships/hyperlink" Target="https://www.livesport.com/tennis/atp-singles/winston-salem/" TargetMode="External"/><Relationship Id="rId12" Type="http://schemas.openxmlformats.org/officeDocument/2006/relationships/hyperlink" Target="https://www.livesport.com/tennis/atp-singles/auckland/results/" TargetMode="External"/><Relationship Id="rId17" Type="http://schemas.openxmlformats.org/officeDocument/2006/relationships/hyperlink" Target="https://www.livesport.com/tennis/atp-singles/barcelona/" TargetMode="External"/><Relationship Id="rId33" Type="http://schemas.openxmlformats.org/officeDocument/2006/relationships/hyperlink" Target="https://www.livesport.com/tennis/atp-singles/buenos-aires/" TargetMode="External"/><Relationship Id="rId38" Type="http://schemas.openxmlformats.org/officeDocument/2006/relationships/hyperlink" Target="https://www.livesport.com/tennis/atp-singles/chengdu/results/" TargetMode="External"/><Relationship Id="rId59" Type="http://schemas.openxmlformats.org/officeDocument/2006/relationships/hyperlink" Target="https://www.livesport.com/tennis/atp-singles/finals-turin/" TargetMode="External"/><Relationship Id="rId103" Type="http://schemas.openxmlformats.org/officeDocument/2006/relationships/hyperlink" Target="https://www.livesport.com/tennis/atp-singles/marrakech/" TargetMode="External"/><Relationship Id="rId108" Type="http://schemas.openxmlformats.org/officeDocument/2006/relationships/hyperlink" Target="https://www.livesport.com/tennis/atp-singles/memphis/results/" TargetMode="External"/><Relationship Id="rId124" Type="http://schemas.openxmlformats.org/officeDocument/2006/relationships/hyperlink" Target="https://www.livesport.com/tennis/atp-singles/mumbai/results/" TargetMode="External"/><Relationship Id="rId129" Type="http://schemas.openxmlformats.org/officeDocument/2006/relationships/hyperlink" Target="https://www.livesport.com/tennis/atp-singles/newport/" TargetMode="External"/><Relationship Id="rId54" Type="http://schemas.openxmlformats.org/officeDocument/2006/relationships/hyperlink" Target="https://www.livesport.com/tennis/atp-singles/dusseldorf/results/" TargetMode="External"/><Relationship Id="rId70" Type="http://schemas.openxmlformats.org/officeDocument/2006/relationships/hyperlink" Target="https://www.livesport.com/tennis/atp-singles/hamburg/results/" TargetMode="External"/><Relationship Id="rId75" Type="http://schemas.openxmlformats.org/officeDocument/2006/relationships/hyperlink" Target="https://www.livesport.com/tennis/atp-singles/houston/" TargetMode="External"/><Relationship Id="rId91" Type="http://schemas.openxmlformats.org/officeDocument/2006/relationships/hyperlink" Target="https://www.livesport.com/tennis/atp-singles/long-island/" TargetMode="External"/><Relationship Id="rId96" Type="http://schemas.openxmlformats.org/officeDocument/2006/relationships/hyperlink" Target="https://www.livesport.com/tennis/atp-singles/los-cabos/results/" TargetMode="External"/><Relationship Id="rId140" Type="http://schemas.openxmlformats.org/officeDocument/2006/relationships/hyperlink" Target="https://www.livesport.com/tennis/atp-singles/palermo/results/" TargetMode="External"/><Relationship Id="rId145" Type="http://schemas.openxmlformats.org/officeDocument/2006/relationships/hyperlink" Target="https://www.livesport.com/tennis/atp-singles/pune/" TargetMode="External"/><Relationship Id="rId161" Type="http://schemas.openxmlformats.org/officeDocument/2006/relationships/hyperlink" Target="https://www.livesport.com/tennis/atp-singles/scottsdale/" TargetMode="External"/><Relationship Id="rId166" Type="http://schemas.openxmlformats.org/officeDocument/2006/relationships/hyperlink" Target="https://www.livesport.com/tennis/atp-singles/shenzhen/results/" TargetMode="External"/><Relationship Id="rId182" Type="http://schemas.openxmlformats.org/officeDocument/2006/relationships/hyperlink" Target="https://www.livesport.com/tennis/atp-singles/tel-aviv/results/" TargetMode="External"/><Relationship Id="rId187" Type="http://schemas.openxmlformats.org/officeDocument/2006/relationships/hyperlink" Target="https://www.livesport.com/tennis/atp-singles/us-open/" TargetMode="External"/><Relationship Id="rId1" Type="http://schemas.openxmlformats.org/officeDocument/2006/relationships/hyperlink" Target="https://www.livesport.com/tennis/atp-singles/adelaide/" TargetMode="External"/><Relationship Id="rId6" Type="http://schemas.openxmlformats.org/officeDocument/2006/relationships/hyperlink" Target="https://www.livesport.com/tennis/atp-singles/antalya/results/" TargetMode="External"/><Relationship Id="rId23" Type="http://schemas.openxmlformats.org/officeDocument/2006/relationships/hyperlink" Target="https://www.livesport.com/tennis/atp-singles/beijing/" TargetMode="External"/><Relationship Id="rId28" Type="http://schemas.openxmlformats.org/officeDocument/2006/relationships/hyperlink" Target="https://www.livesport.com/tennis/atp-singles/bogota/results/" TargetMode="External"/><Relationship Id="rId49" Type="http://schemas.openxmlformats.org/officeDocument/2006/relationships/hyperlink" Target="https://www.livesport.com/tennis/atp-singles/doha/" TargetMode="External"/><Relationship Id="rId114" Type="http://schemas.openxmlformats.org/officeDocument/2006/relationships/hyperlink" Target="https://www.livesport.com/tennis/atp-singles/milan/results/" TargetMode="External"/><Relationship Id="rId119" Type="http://schemas.openxmlformats.org/officeDocument/2006/relationships/hyperlink" Target="https://www.livesport.com/tennis/atp-singles/montreal/" TargetMode="External"/><Relationship Id="rId44" Type="http://schemas.openxmlformats.org/officeDocument/2006/relationships/hyperlink" Target="https://www.livesport.com/tennis/atp-singles/cordoba/results/" TargetMode="External"/><Relationship Id="rId60" Type="http://schemas.openxmlformats.org/officeDocument/2006/relationships/hyperlink" Target="https://www.livesport.com/tennis/atp-singles/finals-turin/results/" TargetMode="External"/><Relationship Id="rId65" Type="http://schemas.openxmlformats.org/officeDocument/2006/relationships/hyperlink" Target="https://www.livesport.com/tennis/atp-singles/gstaad/" TargetMode="External"/><Relationship Id="rId81" Type="http://schemas.openxmlformats.org/officeDocument/2006/relationships/hyperlink" Target="https://www.livesport.com/tennis/atp-singles/kitzbuhel/" TargetMode="External"/><Relationship Id="rId86" Type="http://schemas.openxmlformats.org/officeDocument/2006/relationships/hyperlink" Target="https://www.livesport.com/tennis/atp-singles/las-vegas/results/" TargetMode="External"/><Relationship Id="rId130" Type="http://schemas.openxmlformats.org/officeDocument/2006/relationships/hyperlink" Target="https://www.livesport.com/tennis/atp-singles/newport/results/" TargetMode="External"/><Relationship Id="rId135" Type="http://schemas.openxmlformats.org/officeDocument/2006/relationships/hyperlink" Target="https://www.livesport.com/tennis/atp-singles/nottingham/" TargetMode="External"/><Relationship Id="rId151" Type="http://schemas.openxmlformats.org/officeDocument/2006/relationships/hyperlink" Target="https://www.livesport.com/tennis/atp-singles/rome/" TargetMode="External"/><Relationship Id="rId156" Type="http://schemas.openxmlformats.org/officeDocument/2006/relationships/hyperlink" Target="https://www.livesport.com/tennis/atp-singles/san-jose/results/" TargetMode="External"/><Relationship Id="rId177" Type="http://schemas.openxmlformats.org/officeDocument/2006/relationships/hyperlink" Target="https://www.livesport.com/tennis/atp-singles/sydney/" TargetMode="External"/><Relationship Id="rId198" Type="http://schemas.openxmlformats.org/officeDocument/2006/relationships/hyperlink" Target="https://www.livesport.com/tennis/atp-singles/washington/results/" TargetMode="External"/><Relationship Id="rId172" Type="http://schemas.openxmlformats.org/officeDocument/2006/relationships/hyperlink" Target="https://www.livesport.com/tennis/atp-singles/stockholm/results/" TargetMode="External"/><Relationship Id="rId193" Type="http://schemas.openxmlformats.org/officeDocument/2006/relationships/hyperlink" Target="https://www.livesport.com/tennis/atp-singles/vina-del-mar/" TargetMode="External"/><Relationship Id="rId202" Type="http://schemas.openxmlformats.org/officeDocument/2006/relationships/hyperlink" Target="https://www.livesport.com/tennis/atp-singles/winston-salem/results/" TargetMode="External"/><Relationship Id="rId207" Type="http://schemas.openxmlformats.org/officeDocument/2006/relationships/hyperlink" Target="https://www.livesport.com/tennis/atp-singles/wimbledon/" TargetMode="External"/><Relationship Id="rId13" Type="http://schemas.openxmlformats.org/officeDocument/2006/relationships/hyperlink" Target="https://www.livesport.com/tennis/atp-singles/australian-open/" TargetMode="External"/><Relationship Id="rId18" Type="http://schemas.openxmlformats.org/officeDocument/2006/relationships/hyperlink" Target="https://www.livesport.com/tennis/atp-singles/barcelona/results/" TargetMode="External"/><Relationship Id="rId39" Type="http://schemas.openxmlformats.org/officeDocument/2006/relationships/hyperlink" Target="https://www.livesport.com/tennis/atp-singles/chennai/" TargetMode="External"/><Relationship Id="rId109" Type="http://schemas.openxmlformats.org/officeDocument/2006/relationships/hyperlink" Target="https://www.livesport.com/tennis/atp-singles/metz/" TargetMode="External"/><Relationship Id="rId34" Type="http://schemas.openxmlformats.org/officeDocument/2006/relationships/hyperlink" Target="https://www.livesport.com/tennis/atp-singles/buenos-aires/results/" TargetMode="External"/><Relationship Id="rId50" Type="http://schemas.openxmlformats.org/officeDocument/2006/relationships/hyperlink" Target="https://www.livesport.com/tennis/atp-singles/doha/results/" TargetMode="External"/><Relationship Id="rId55" Type="http://schemas.openxmlformats.org/officeDocument/2006/relationships/hyperlink" Target="https://www.livesport.com/tennis/atp-singles/eastbourne/" TargetMode="External"/><Relationship Id="rId76" Type="http://schemas.openxmlformats.org/officeDocument/2006/relationships/hyperlink" Target="https://www.livesport.com/tennis/atp-singles/houston/results/" TargetMode="External"/><Relationship Id="rId97" Type="http://schemas.openxmlformats.org/officeDocument/2006/relationships/hyperlink" Target="https://www.livesport.com/tennis/atp-singles/lyon/" TargetMode="External"/><Relationship Id="rId104" Type="http://schemas.openxmlformats.org/officeDocument/2006/relationships/hyperlink" Target="https://www.livesport.com/tennis/atp-singles/marrakech/results/" TargetMode="External"/><Relationship Id="rId120" Type="http://schemas.openxmlformats.org/officeDocument/2006/relationships/hyperlink" Target="https://www.livesport.com/tennis/atp-singles/montreal/results/" TargetMode="External"/><Relationship Id="rId125" Type="http://schemas.openxmlformats.org/officeDocument/2006/relationships/hyperlink" Target="https://www.livesport.com/tennis/atp-singles/munich/" TargetMode="External"/><Relationship Id="rId141" Type="http://schemas.openxmlformats.org/officeDocument/2006/relationships/hyperlink" Target="https://www.livesport.com/tennis/atp-singles/paris/" TargetMode="External"/><Relationship Id="rId146" Type="http://schemas.openxmlformats.org/officeDocument/2006/relationships/hyperlink" Target="https://www.livesport.com/tennis/atp-singles/pune/results/" TargetMode="External"/><Relationship Id="rId167" Type="http://schemas.openxmlformats.org/officeDocument/2006/relationships/hyperlink" Target="https://www.livesport.com/tennis/atp-singles/sofia/" TargetMode="External"/><Relationship Id="rId188" Type="http://schemas.openxmlformats.org/officeDocument/2006/relationships/hyperlink" Target="https://www.livesport.com/tennis/atp-singles/us-open/results/" TargetMode="External"/><Relationship Id="rId7" Type="http://schemas.openxmlformats.org/officeDocument/2006/relationships/hyperlink" Target="https://www.livesport.com/tennis/atp-singles/antwerp/" TargetMode="External"/><Relationship Id="rId71" Type="http://schemas.openxmlformats.org/officeDocument/2006/relationships/hyperlink" Target="https://www.livesport.com/tennis/atp-singles/ho-chi-minh-city/" TargetMode="External"/><Relationship Id="rId92" Type="http://schemas.openxmlformats.org/officeDocument/2006/relationships/hyperlink" Target="https://www.livesport.com/tennis/atp-singles/long-island/results/" TargetMode="External"/><Relationship Id="rId162" Type="http://schemas.openxmlformats.org/officeDocument/2006/relationships/hyperlink" Target="https://www.livesport.com/tennis/atp-singles/scottsdale/results/" TargetMode="External"/><Relationship Id="rId183" Type="http://schemas.openxmlformats.org/officeDocument/2006/relationships/hyperlink" Target="https://www.livesport.com/tennis/atp-singles/tokyo/" TargetMode="External"/><Relationship Id="rId2" Type="http://schemas.openxmlformats.org/officeDocument/2006/relationships/hyperlink" Target="https://www.livesport.com/tennis/atp-singles/adelaide/results/" TargetMode="External"/><Relationship Id="rId29" Type="http://schemas.openxmlformats.org/officeDocument/2006/relationships/hyperlink" Target="https://www.livesport.com/tennis/atp-singles/brisbane/" TargetMode="External"/><Relationship Id="rId24" Type="http://schemas.openxmlformats.org/officeDocument/2006/relationships/hyperlink" Target="https://www.livesport.com/tennis/atp-singles/beijing/results/" TargetMode="External"/><Relationship Id="rId40" Type="http://schemas.openxmlformats.org/officeDocument/2006/relationships/hyperlink" Target="https://www.livesport.com/tennis/atp-singles/chennai/results/" TargetMode="External"/><Relationship Id="rId45" Type="http://schemas.openxmlformats.org/officeDocument/2006/relationships/hyperlink" Target="https://www.livesport.com/tennis/atp-singles/costa-do-sauipe/" TargetMode="External"/><Relationship Id="rId66" Type="http://schemas.openxmlformats.org/officeDocument/2006/relationships/hyperlink" Target="https://www.livesport.com/tennis/atp-singles/gstaad/results/" TargetMode="External"/><Relationship Id="rId87" Type="http://schemas.openxmlformats.org/officeDocument/2006/relationships/hyperlink" Target="https://www.livesport.com/tennis/atp-singles/laver-cup/" TargetMode="External"/><Relationship Id="rId110" Type="http://schemas.openxmlformats.org/officeDocument/2006/relationships/hyperlink" Target="https://www.livesport.com/tennis/atp-singles/metz/results/" TargetMode="External"/><Relationship Id="rId115" Type="http://schemas.openxmlformats.org/officeDocument/2006/relationships/hyperlink" Target="https://www.livesport.com/tennis/atp-singles/monte-carlo/" TargetMode="External"/><Relationship Id="rId131" Type="http://schemas.openxmlformats.org/officeDocument/2006/relationships/hyperlink" Target="https://www.livesport.com/tennis/atp-singles/next-gen-finals-jeddah/" TargetMode="External"/><Relationship Id="rId136" Type="http://schemas.openxmlformats.org/officeDocument/2006/relationships/hyperlink" Target="https://www.livesport.com/tennis/atp-singles/nottingham/results/" TargetMode="External"/><Relationship Id="rId157" Type="http://schemas.openxmlformats.org/officeDocument/2006/relationships/hyperlink" Target="https://www.livesport.com/tennis/atp-singles/santiago/" TargetMode="External"/><Relationship Id="rId178" Type="http://schemas.openxmlformats.org/officeDocument/2006/relationships/hyperlink" Target="https://www.livesport.com/tennis/atp-singles/sydney/results/" TargetMode="External"/><Relationship Id="rId61" Type="http://schemas.openxmlformats.org/officeDocument/2006/relationships/hyperlink" Target="https://www.livesport.com/tennis/atp-singles/french-open/" TargetMode="External"/><Relationship Id="rId82" Type="http://schemas.openxmlformats.org/officeDocument/2006/relationships/hyperlink" Target="https://www.livesport.com/tennis/atp-singles/kitzbuhel/results/" TargetMode="External"/><Relationship Id="rId152" Type="http://schemas.openxmlformats.org/officeDocument/2006/relationships/hyperlink" Target="https://www.livesport.com/tennis/atp-singles/rome/results/" TargetMode="External"/><Relationship Id="rId173" Type="http://schemas.openxmlformats.org/officeDocument/2006/relationships/hyperlink" Target="https://www.livesport.com/tennis/atp-singles/st-petersburg/" TargetMode="External"/><Relationship Id="rId194" Type="http://schemas.openxmlformats.org/officeDocument/2006/relationships/hyperlink" Target="https://www.livesport.com/tennis/atp-singles/vina-del-mar/results/" TargetMode="External"/><Relationship Id="rId199" Type="http://schemas.openxmlformats.org/officeDocument/2006/relationships/hyperlink" Target="https://www.livesport.com/tennis/atp-singles/wimbledon/" TargetMode="External"/><Relationship Id="rId203" Type="http://schemas.openxmlformats.org/officeDocument/2006/relationships/hyperlink" Target="https://www.livesport.com/tennis/atp-singles/zhuhai/" TargetMode="External"/><Relationship Id="rId208" Type="http://schemas.openxmlformats.org/officeDocument/2006/relationships/hyperlink" Target="https://www.livesport.com/tennis/atp-singles/wimbledon/results/" TargetMode="External"/><Relationship Id="rId19" Type="http://schemas.openxmlformats.org/officeDocument/2006/relationships/hyperlink" Target="https://www.livesport.com/tennis/atp-singles/basel/" TargetMode="External"/><Relationship Id="rId14" Type="http://schemas.openxmlformats.org/officeDocument/2006/relationships/hyperlink" Target="https://www.livesport.com/tennis/atp-singles/australian-open/results/" TargetMode="External"/><Relationship Id="rId30" Type="http://schemas.openxmlformats.org/officeDocument/2006/relationships/hyperlink" Target="https://www.livesport.com/tennis/atp-singles/brisbane/results/" TargetMode="External"/><Relationship Id="rId35" Type="http://schemas.openxmlformats.org/officeDocument/2006/relationships/hyperlink" Target="https://www.livesport.com/tennis/atp-singles/casablanca/" TargetMode="External"/><Relationship Id="rId56" Type="http://schemas.openxmlformats.org/officeDocument/2006/relationships/hyperlink" Target="https://www.livesport.com/tennis/atp-singles/eastbourne/results/" TargetMode="External"/><Relationship Id="rId77" Type="http://schemas.openxmlformats.org/officeDocument/2006/relationships/hyperlink" Target="https://www.livesport.com/tennis/atp-singles/indianapolis/" TargetMode="External"/><Relationship Id="rId100" Type="http://schemas.openxmlformats.org/officeDocument/2006/relationships/hyperlink" Target="https://www.livesport.com/tennis/atp-singles/madrid/results/" TargetMode="External"/><Relationship Id="rId105" Type="http://schemas.openxmlformats.org/officeDocument/2006/relationships/hyperlink" Target="https://www.livesport.com/tennis/atp-singles/marseille/" TargetMode="External"/><Relationship Id="rId126" Type="http://schemas.openxmlformats.org/officeDocument/2006/relationships/hyperlink" Target="https://www.livesport.com/tennis/atp-singles/munich/results/" TargetMode="External"/><Relationship Id="rId147" Type="http://schemas.openxmlformats.org/officeDocument/2006/relationships/hyperlink" Target="https://www.livesport.com/tennis/atp-singles/quito/" TargetMode="External"/><Relationship Id="rId168" Type="http://schemas.openxmlformats.org/officeDocument/2006/relationships/hyperlink" Target="https://www.livesport.com/tennis/atp-singles/sofia/results/" TargetMode="External"/><Relationship Id="rId8" Type="http://schemas.openxmlformats.org/officeDocument/2006/relationships/hyperlink" Target="https://www.livesport.com/tennis/atp-singles/antwerp/results/" TargetMode="External"/><Relationship Id="rId51" Type="http://schemas.openxmlformats.org/officeDocument/2006/relationships/hyperlink" Target="https://www.livesport.com/tennis/atp-singles/dubai/" TargetMode="External"/><Relationship Id="rId72" Type="http://schemas.openxmlformats.org/officeDocument/2006/relationships/hyperlink" Target="https://www.livesport.com/tennis/atp-singles/ho-chi-minh-city/results/" TargetMode="External"/><Relationship Id="rId93" Type="http://schemas.openxmlformats.org/officeDocument/2006/relationships/hyperlink" Target="https://www.livesport.com/tennis/atp-singles/los-angeles/" TargetMode="External"/><Relationship Id="rId98" Type="http://schemas.openxmlformats.org/officeDocument/2006/relationships/hyperlink" Target="https://www.livesport.com/tennis/atp-singles/lyon/results/" TargetMode="External"/><Relationship Id="rId121" Type="http://schemas.openxmlformats.org/officeDocument/2006/relationships/hyperlink" Target="https://www.livesport.com/tennis/atp-singles/moscow/" TargetMode="External"/><Relationship Id="rId142" Type="http://schemas.openxmlformats.org/officeDocument/2006/relationships/hyperlink" Target="https://www.livesport.com/tennis/atp-singles/paris/results/" TargetMode="External"/><Relationship Id="rId163" Type="http://schemas.openxmlformats.org/officeDocument/2006/relationships/hyperlink" Target="https://www.livesport.com/tennis/atp-singles/shanghai/" TargetMode="External"/><Relationship Id="rId184" Type="http://schemas.openxmlformats.org/officeDocument/2006/relationships/hyperlink" Target="https://www.livesport.com/tennis/atp-singles/tokyo/results/" TargetMode="External"/><Relationship Id="rId189" Type="http://schemas.openxmlformats.org/officeDocument/2006/relationships/hyperlink" Target="https://www.livesport.com/tennis/atp-singles/valencia/" TargetMode="External"/><Relationship Id="rId3" Type="http://schemas.openxmlformats.org/officeDocument/2006/relationships/hyperlink" Target="https://www.livesport.com/tennis/atp-singles/amersfoort/" TargetMode="External"/><Relationship Id="rId25" Type="http://schemas.openxmlformats.org/officeDocument/2006/relationships/hyperlink" Target="https://www.livesport.com/tennis/atp-singles/belgrade/" TargetMode="External"/><Relationship Id="rId46" Type="http://schemas.openxmlformats.org/officeDocument/2006/relationships/hyperlink" Target="https://www.livesport.com/tennis/atp-singles/costa-do-sauipe/results/" TargetMode="External"/><Relationship Id="rId67" Type="http://schemas.openxmlformats.org/officeDocument/2006/relationships/hyperlink" Target="https://www.livesport.com/tennis/atp-singles/halle/" TargetMode="External"/><Relationship Id="rId116" Type="http://schemas.openxmlformats.org/officeDocument/2006/relationships/hyperlink" Target="https://www.livesport.com/tennis/atp-singles/monte-carlo/results/" TargetMode="External"/><Relationship Id="rId137" Type="http://schemas.openxmlformats.org/officeDocument/2006/relationships/hyperlink" Target="https://www.livesport.com/tennis/atp-singles/olympic-games/" TargetMode="External"/><Relationship Id="rId158" Type="http://schemas.openxmlformats.org/officeDocument/2006/relationships/hyperlink" Target="https://www.livesport.com/tennis/atp-singles/santiago/results/" TargetMode="External"/><Relationship Id="rId20" Type="http://schemas.openxmlformats.org/officeDocument/2006/relationships/hyperlink" Target="https://www.livesport.com/tennis/atp-singles/basel/results/" TargetMode="External"/><Relationship Id="rId41" Type="http://schemas.openxmlformats.org/officeDocument/2006/relationships/hyperlink" Target="https://www.livesport.com/tennis/atp-singles/copenhagen/" TargetMode="External"/><Relationship Id="rId62" Type="http://schemas.openxmlformats.org/officeDocument/2006/relationships/hyperlink" Target="https://www.livesport.com/tennis/atp-singles/french-open/results/" TargetMode="External"/><Relationship Id="rId83" Type="http://schemas.openxmlformats.org/officeDocument/2006/relationships/hyperlink" Target="https://www.livesport.com/tennis/atp-singles/kuala-lumpur/" TargetMode="External"/><Relationship Id="rId88" Type="http://schemas.openxmlformats.org/officeDocument/2006/relationships/hyperlink" Target="https://www.livesport.com/tennis/atp-singles/laver-cup/results/" TargetMode="External"/><Relationship Id="rId111" Type="http://schemas.openxmlformats.org/officeDocument/2006/relationships/hyperlink" Target="https://www.livesport.com/tennis/atp-singles/miami/" TargetMode="External"/><Relationship Id="rId132" Type="http://schemas.openxmlformats.org/officeDocument/2006/relationships/hyperlink" Target="https://www.livesport.com/tennis/atp-singles/next-gen-finals-jeddah/results/" TargetMode="External"/><Relationship Id="rId153" Type="http://schemas.openxmlformats.org/officeDocument/2006/relationships/hyperlink" Target="https://www.livesport.com/tennis/atp-singles/rotterdam/" TargetMode="External"/><Relationship Id="rId174" Type="http://schemas.openxmlformats.org/officeDocument/2006/relationships/hyperlink" Target="https://www.livesport.com/tennis/atp-singles/st-petersburg/results/" TargetMode="External"/><Relationship Id="rId179" Type="http://schemas.openxmlformats.org/officeDocument/2006/relationships/hyperlink" Target="https://www.livesport.com/tennis/atp-singles/tashkent/" TargetMode="External"/><Relationship Id="rId195" Type="http://schemas.openxmlformats.org/officeDocument/2006/relationships/hyperlink" Target="https://www.livesport.com/tennis/atp-singles/warsaw/" TargetMode="External"/><Relationship Id="rId190" Type="http://schemas.openxmlformats.org/officeDocument/2006/relationships/hyperlink" Target="https://www.livesport.com/tennis/atp-singles/valencia/results/" TargetMode="External"/><Relationship Id="rId204" Type="http://schemas.openxmlformats.org/officeDocument/2006/relationships/hyperlink" Target="https://www.livesport.com/tennis/atp-singles/zhuhai/results/" TargetMode="External"/><Relationship Id="rId15" Type="http://schemas.openxmlformats.org/officeDocument/2006/relationships/hyperlink" Target="https://www.livesport.com/tennis/atp-singles/bangkok/" TargetMode="External"/><Relationship Id="rId36" Type="http://schemas.openxmlformats.org/officeDocument/2006/relationships/hyperlink" Target="https://www.livesport.com/tennis/atp-singles/casablanca/results/" TargetMode="External"/><Relationship Id="rId57" Type="http://schemas.openxmlformats.org/officeDocument/2006/relationships/hyperlink" Target="https://www.livesport.com/tennis/atp-singles/estoril/" TargetMode="External"/><Relationship Id="rId106" Type="http://schemas.openxmlformats.org/officeDocument/2006/relationships/hyperlink" Target="https://www.livesport.com/tennis/atp-singles/marseille/results/" TargetMode="External"/><Relationship Id="rId127" Type="http://schemas.openxmlformats.org/officeDocument/2006/relationships/hyperlink" Target="https://www.livesport.com/tennis/atp-singles/new-haven/" TargetMode="External"/><Relationship Id="rId10" Type="http://schemas.openxmlformats.org/officeDocument/2006/relationships/hyperlink" Target="https://www.livesport.com/tennis/atp-singles/atp-cup/results/" TargetMode="External"/><Relationship Id="rId31" Type="http://schemas.openxmlformats.org/officeDocument/2006/relationships/hyperlink" Target="https://www.livesport.com/tennis/atp-singles/budapest/" TargetMode="External"/><Relationship Id="rId52" Type="http://schemas.openxmlformats.org/officeDocument/2006/relationships/hyperlink" Target="https://www.livesport.com/tennis/atp-singles/dubai/results/" TargetMode="External"/><Relationship Id="rId73" Type="http://schemas.openxmlformats.org/officeDocument/2006/relationships/hyperlink" Target="https://www.livesport.com/tennis/atp-singles/hong-kong/" TargetMode="External"/><Relationship Id="rId78" Type="http://schemas.openxmlformats.org/officeDocument/2006/relationships/hyperlink" Target="https://www.livesport.com/tennis/atp-singles/indianapolis/results/" TargetMode="External"/><Relationship Id="rId94" Type="http://schemas.openxmlformats.org/officeDocument/2006/relationships/hyperlink" Target="https://www.livesport.com/tennis/atp-singles/los-angeles/results/" TargetMode="External"/><Relationship Id="rId99" Type="http://schemas.openxmlformats.org/officeDocument/2006/relationships/hyperlink" Target="https://www.livesport.com/tennis/atp-singles/madrid/" TargetMode="External"/><Relationship Id="rId101" Type="http://schemas.openxmlformats.org/officeDocument/2006/relationships/hyperlink" Target="https://www.livesport.com/tennis/atp-singles/mallorca/" TargetMode="External"/><Relationship Id="rId122" Type="http://schemas.openxmlformats.org/officeDocument/2006/relationships/hyperlink" Target="https://www.livesport.com/tennis/atp-singles/moscow/results/" TargetMode="External"/><Relationship Id="rId143" Type="http://schemas.openxmlformats.org/officeDocument/2006/relationships/hyperlink" Target="https://www.livesport.com/tennis/atp-singles/poertschach/" TargetMode="External"/><Relationship Id="rId148" Type="http://schemas.openxmlformats.org/officeDocument/2006/relationships/hyperlink" Target="https://www.livesport.com/tennis/atp-singles/quito/results/" TargetMode="External"/><Relationship Id="rId164" Type="http://schemas.openxmlformats.org/officeDocument/2006/relationships/hyperlink" Target="https://www.livesport.com/tennis/atp-singles/shanghai/results/" TargetMode="External"/><Relationship Id="rId169" Type="http://schemas.openxmlformats.org/officeDocument/2006/relationships/hyperlink" Target="https://www.livesport.com/tennis/atp-singles/sopot/" TargetMode="External"/><Relationship Id="rId185" Type="http://schemas.openxmlformats.org/officeDocument/2006/relationships/hyperlink" Target="https://www.livesport.com/tennis/atp-singles/toronto/" TargetMode="External"/><Relationship Id="rId4" Type="http://schemas.openxmlformats.org/officeDocument/2006/relationships/hyperlink" Target="https://www.livesport.com/tennis/atp-singles/amersfoort/results/" TargetMode="External"/><Relationship Id="rId9" Type="http://schemas.openxmlformats.org/officeDocument/2006/relationships/hyperlink" Target="https://www.livesport.com/tennis/atp-singles/atp-cup/" TargetMode="External"/><Relationship Id="rId180" Type="http://schemas.openxmlformats.org/officeDocument/2006/relationships/hyperlink" Target="https://www.livesport.com/tennis/atp-singles/tashkent/results/" TargetMode="External"/><Relationship Id="rId26" Type="http://schemas.openxmlformats.org/officeDocument/2006/relationships/hyperlink" Target="https://www.livesport.com/tennis/atp-singles/belgrade/results/" TargetMode="External"/><Relationship Id="rId47" Type="http://schemas.openxmlformats.org/officeDocument/2006/relationships/hyperlink" Target="https://www.livesport.com/tennis/atp-singles/davis-cup-world-group/" TargetMode="External"/><Relationship Id="rId68" Type="http://schemas.openxmlformats.org/officeDocument/2006/relationships/hyperlink" Target="https://www.livesport.com/tennis/atp-singles/halle/results/" TargetMode="External"/><Relationship Id="rId89" Type="http://schemas.openxmlformats.org/officeDocument/2006/relationships/hyperlink" Target="https://www.livesport.com/tennis/atp-singles/london/" TargetMode="External"/><Relationship Id="rId112" Type="http://schemas.openxmlformats.org/officeDocument/2006/relationships/hyperlink" Target="https://www.livesport.com/tennis/atp-singles/miami/results/" TargetMode="External"/><Relationship Id="rId133" Type="http://schemas.openxmlformats.org/officeDocument/2006/relationships/hyperlink" Target="https://www.livesport.com/tennis/atp-singles/nice/" TargetMode="External"/><Relationship Id="rId154" Type="http://schemas.openxmlformats.org/officeDocument/2006/relationships/hyperlink" Target="https://www.livesport.com/tennis/atp-singles/rotterdam/results/" TargetMode="External"/><Relationship Id="rId175" Type="http://schemas.openxmlformats.org/officeDocument/2006/relationships/hyperlink" Target="https://www.livesport.com/tennis/atp-singles/stuttgart/" TargetMode="External"/><Relationship Id="rId196" Type="http://schemas.openxmlformats.org/officeDocument/2006/relationships/hyperlink" Target="https://www.livesport.com/tennis/atp-singles/warsaw/results/" TargetMode="External"/><Relationship Id="rId200" Type="http://schemas.openxmlformats.org/officeDocument/2006/relationships/hyperlink" Target="https://www.livesport.com/tennis/atp-singles/wimbledon/result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vesport.com/game/OIutXmg6/" TargetMode="External"/><Relationship Id="rId13" Type="http://schemas.openxmlformats.org/officeDocument/2006/relationships/hyperlink" Target="https://www.livesport.com/game/nyT19YAC/" TargetMode="External"/><Relationship Id="rId18" Type="http://schemas.openxmlformats.org/officeDocument/2006/relationships/hyperlink" Target="https://www.livesport.com/game/80rUE5BI/" TargetMode="External"/><Relationship Id="rId26" Type="http://schemas.openxmlformats.org/officeDocument/2006/relationships/hyperlink" Target="https://www.livesport.com/game/Uy6QEwys/" TargetMode="External"/><Relationship Id="rId39" Type="http://schemas.openxmlformats.org/officeDocument/2006/relationships/hyperlink" Target="https://www.livesport.com/game/IN73abyf/" TargetMode="External"/><Relationship Id="rId3" Type="http://schemas.openxmlformats.org/officeDocument/2006/relationships/hyperlink" Target="https://www.livesport.com/game/KfITQKDd/" TargetMode="External"/><Relationship Id="rId21" Type="http://schemas.openxmlformats.org/officeDocument/2006/relationships/hyperlink" Target="https://www.livesport.com/game/vLjDImCg/" TargetMode="External"/><Relationship Id="rId34" Type="http://schemas.openxmlformats.org/officeDocument/2006/relationships/hyperlink" Target="https://www.livesport.com/game/Cp77bIj0/" TargetMode="External"/><Relationship Id="rId7" Type="http://schemas.openxmlformats.org/officeDocument/2006/relationships/hyperlink" Target="https://www.livesport.com/game/byvMPZwl/" TargetMode="External"/><Relationship Id="rId12" Type="http://schemas.openxmlformats.org/officeDocument/2006/relationships/hyperlink" Target="https://www.livesport.com/game/WdCV2Umd/" TargetMode="External"/><Relationship Id="rId17" Type="http://schemas.openxmlformats.org/officeDocument/2006/relationships/hyperlink" Target="https://www.livesport.com/game/EwqQFodC/" TargetMode="External"/><Relationship Id="rId25" Type="http://schemas.openxmlformats.org/officeDocument/2006/relationships/hyperlink" Target="https://www.livesport.com/game/x29YCH5g/" TargetMode="External"/><Relationship Id="rId33" Type="http://schemas.openxmlformats.org/officeDocument/2006/relationships/hyperlink" Target="https://www.livesport.com/game/W0xVDu6g/" TargetMode="External"/><Relationship Id="rId38" Type="http://schemas.openxmlformats.org/officeDocument/2006/relationships/hyperlink" Target="https://www.livesport.com/game/KnSS50bQ/" TargetMode="External"/><Relationship Id="rId2" Type="http://schemas.openxmlformats.org/officeDocument/2006/relationships/hyperlink" Target="https://www.livesport.com/game/YJwpuC0Q/" TargetMode="External"/><Relationship Id="rId16" Type="http://schemas.openxmlformats.org/officeDocument/2006/relationships/hyperlink" Target="https://www.livesport.com/game/dlyCeGzJ/" TargetMode="External"/><Relationship Id="rId20" Type="http://schemas.openxmlformats.org/officeDocument/2006/relationships/hyperlink" Target="https://www.livesport.com/game/IBkHH7Ra/" TargetMode="External"/><Relationship Id="rId29" Type="http://schemas.openxmlformats.org/officeDocument/2006/relationships/hyperlink" Target="https://www.livesport.com/game/xULbIzGS/" TargetMode="External"/><Relationship Id="rId1" Type="http://schemas.openxmlformats.org/officeDocument/2006/relationships/hyperlink" Target="https://www.livesport.com/game/A5bhEEyG/" TargetMode="External"/><Relationship Id="rId6" Type="http://schemas.openxmlformats.org/officeDocument/2006/relationships/hyperlink" Target="https://www.livesport.com/game/237pj6Rt/" TargetMode="External"/><Relationship Id="rId11" Type="http://schemas.openxmlformats.org/officeDocument/2006/relationships/hyperlink" Target="https://www.livesport.com/game/jX5rS1B9/" TargetMode="External"/><Relationship Id="rId24" Type="http://schemas.openxmlformats.org/officeDocument/2006/relationships/hyperlink" Target="https://www.livesport.com/game/bHcsBez6/" TargetMode="External"/><Relationship Id="rId32" Type="http://schemas.openxmlformats.org/officeDocument/2006/relationships/hyperlink" Target="https://www.livesport.com/game/MeEf1K6s/" TargetMode="External"/><Relationship Id="rId37" Type="http://schemas.openxmlformats.org/officeDocument/2006/relationships/hyperlink" Target="https://www.livesport.com/game/jy6Bcx66/" TargetMode="External"/><Relationship Id="rId5" Type="http://schemas.openxmlformats.org/officeDocument/2006/relationships/hyperlink" Target="https://www.livesport.com/game/U3SGRsJ4/" TargetMode="External"/><Relationship Id="rId15" Type="http://schemas.openxmlformats.org/officeDocument/2006/relationships/hyperlink" Target="https://www.livesport.com/game/ADp9D2dG/" TargetMode="External"/><Relationship Id="rId23" Type="http://schemas.openxmlformats.org/officeDocument/2006/relationships/hyperlink" Target="https://www.livesport.com/game/boXJ3fL7/" TargetMode="External"/><Relationship Id="rId28" Type="http://schemas.openxmlformats.org/officeDocument/2006/relationships/hyperlink" Target="https://www.livesport.com/game/bDZ7vzjE/" TargetMode="External"/><Relationship Id="rId36" Type="http://schemas.openxmlformats.org/officeDocument/2006/relationships/hyperlink" Target="https://www.livesport.com/game/CMOK7MTD/" TargetMode="External"/><Relationship Id="rId10" Type="http://schemas.openxmlformats.org/officeDocument/2006/relationships/hyperlink" Target="https://www.livesport.com/game/ADrDT9FQ/" TargetMode="External"/><Relationship Id="rId19" Type="http://schemas.openxmlformats.org/officeDocument/2006/relationships/hyperlink" Target="https://www.livesport.com/game/AiPgKaDJ/" TargetMode="External"/><Relationship Id="rId31" Type="http://schemas.openxmlformats.org/officeDocument/2006/relationships/hyperlink" Target="https://www.livesport.com/game/fmLJH3PH/" TargetMode="External"/><Relationship Id="rId4" Type="http://schemas.openxmlformats.org/officeDocument/2006/relationships/hyperlink" Target="https://www.livesport.com/game/tYEFZA7C/" TargetMode="External"/><Relationship Id="rId9" Type="http://schemas.openxmlformats.org/officeDocument/2006/relationships/hyperlink" Target="https://www.livesport.com/game/2cWxy8ot/" TargetMode="External"/><Relationship Id="rId14" Type="http://schemas.openxmlformats.org/officeDocument/2006/relationships/hyperlink" Target="https://www.livesport.com/game/UuAza3sN/" TargetMode="External"/><Relationship Id="rId22" Type="http://schemas.openxmlformats.org/officeDocument/2006/relationships/hyperlink" Target="https://www.livesport.com/game/0zuMGRt6/" TargetMode="External"/><Relationship Id="rId27" Type="http://schemas.openxmlformats.org/officeDocument/2006/relationships/hyperlink" Target="https://www.livesport.com/game/O0vdgx0q/" TargetMode="External"/><Relationship Id="rId30" Type="http://schemas.openxmlformats.org/officeDocument/2006/relationships/hyperlink" Target="https://www.livesport.com/game/SxL09KF0/" TargetMode="External"/><Relationship Id="rId35" Type="http://schemas.openxmlformats.org/officeDocument/2006/relationships/hyperlink" Target="https://www.livesport.com/game/4K3a0v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/>
  </sheetViews>
  <sheetFormatPr defaultRowHeight="15" x14ac:dyDescent="0.25"/>
  <cols>
    <col min="1" max="1" width="26" customWidth="1"/>
    <col min="2" max="2" width="70" customWidth="1"/>
    <col min="3" max="3" width="7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43</v>
      </c>
      <c r="C15" t="s">
        <v>44</v>
      </c>
    </row>
    <row r="16" spans="1:3" x14ac:dyDescent="0.25">
      <c r="A16" t="s">
        <v>45</v>
      </c>
      <c r="B16" t="s">
        <v>46</v>
      </c>
      <c r="C16" t="s">
        <v>47</v>
      </c>
    </row>
    <row r="17" spans="1:3" x14ac:dyDescent="0.25">
      <c r="A17" t="s">
        <v>48</v>
      </c>
      <c r="B17" t="s">
        <v>49</v>
      </c>
      <c r="C17" t="s">
        <v>50</v>
      </c>
    </row>
    <row r="18" spans="1:3" x14ac:dyDescent="0.25">
      <c r="A18" t="s">
        <v>51</v>
      </c>
      <c r="B18" t="s">
        <v>52</v>
      </c>
      <c r="C18" t="s">
        <v>53</v>
      </c>
    </row>
    <row r="19" spans="1:3" x14ac:dyDescent="0.25">
      <c r="A19" t="s">
        <v>54</v>
      </c>
      <c r="B19" t="s">
        <v>55</v>
      </c>
      <c r="C19" t="s">
        <v>56</v>
      </c>
    </row>
    <row r="20" spans="1:3" x14ac:dyDescent="0.25">
      <c r="A20" t="s">
        <v>57</v>
      </c>
      <c r="B20" t="s">
        <v>58</v>
      </c>
      <c r="C20" t="s">
        <v>59</v>
      </c>
    </row>
    <row r="21" spans="1:3" x14ac:dyDescent="0.25">
      <c r="A21" t="s">
        <v>60</v>
      </c>
      <c r="B21" t="s">
        <v>61</v>
      </c>
      <c r="C21" t="s">
        <v>62</v>
      </c>
    </row>
    <row r="22" spans="1:3" x14ac:dyDescent="0.25">
      <c r="A22" t="s">
        <v>63</v>
      </c>
      <c r="B22" t="s">
        <v>64</v>
      </c>
      <c r="C22" t="s">
        <v>65</v>
      </c>
    </row>
    <row r="23" spans="1:3" x14ac:dyDescent="0.25">
      <c r="A23" t="s">
        <v>66</v>
      </c>
      <c r="B23" t="s">
        <v>67</v>
      </c>
      <c r="C23" t="s">
        <v>68</v>
      </c>
    </row>
    <row r="24" spans="1:3" x14ac:dyDescent="0.25">
      <c r="A24" t="s">
        <v>69</v>
      </c>
      <c r="B24" t="s">
        <v>70</v>
      </c>
      <c r="C24" t="s">
        <v>71</v>
      </c>
    </row>
    <row r="25" spans="1:3" x14ac:dyDescent="0.25">
      <c r="A25" t="s">
        <v>72</v>
      </c>
      <c r="B25" t="s">
        <v>73</v>
      </c>
      <c r="C25" t="s">
        <v>74</v>
      </c>
    </row>
    <row r="26" spans="1:3" x14ac:dyDescent="0.25">
      <c r="A26" t="s">
        <v>75</v>
      </c>
      <c r="B26" t="s">
        <v>76</v>
      </c>
      <c r="C26" t="s">
        <v>77</v>
      </c>
    </row>
    <row r="27" spans="1:3" x14ac:dyDescent="0.25">
      <c r="A27" t="s">
        <v>78</v>
      </c>
      <c r="B27" t="s">
        <v>79</v>
      </c>
      <c r="C27" t="s">
        <v>80</v>
      </c>
    </row>
    <row r="28" spans="1:3" x14ac:dyDescent="0.25">
      <c r="A28" t="s">
        <v>81</v>
      </c>
      <c r="B28" t="s">
        <v>82</v>
      </c>
      <c r="C28" t="s">
        <v>83</v>
      </c>
    </row>
    <row r="29" spans="1:3" x14ac:dyDescent="0.25">
      <c r="A29" t="s">
        <v>84</v>
      </c>
      <c r="B29" t="s">
        <v>85</v>
      </c>
      <c r="C29" t="s">
        <v>86</v>
      </c>
    </row>
    <row r="30" spans="1:3" x14ac:dyDescent="0.25">
      <c r="A30" t="s">
        <v>87</v>
      </c>
      <c r="B30" t="s">
        <v>88</v>
      </c>
      <c r="C30" t="s">
        <v>89</v>
      </c>
    </row>
    <row r="31" spans="1:3" x14ac:dyDescent="0.25">
      <c r="A31" t="s">
        <v>90</v>
      </c>
      <c r="B31" t="s">
        <v>91</v>
      </c>
      <c r="C31" t="s">
        <v>92</v>
      </c>
    </row>
    <row r="32" spans="1:3" x14ac:dyDescent="0.25">
      <c r="A32" t="s">
        <v>93</v>
      </c>
      <c r="B32" t="s">
        <v>94</v>
      </c>
      <c r="C32" t="s">
        <v>95</v>
      </c>
    </row>
    <row r="33" spans="1:3" x14ac:dyDescent="0.25">
      <c r="A33" t="s">
        <v>96</v>
      </c>
      <c r="B33" t="s">
        <v>97</v>
      </c>
      <c r="C33" t="s">
        <v>98</v>
      </c>
    </row>
    <row r="34" spans="1:3" x14ac:dyDescent="0.25">
      <c r="A34" t="s">
        <v>99</v>
      </c>
      <c r="B34" t="s">
        <v>100</v>
      </c>
      <c r="C34" t="s">
        <v>101</v>
      </c>
    </row>
    <row r="35" spans="1:3" x14ac:dyDescent="0.25">
      <c r="A35" t="s">
        <v>102</v>
      </c>
      <c r="B35" t="s">
        <v>103</v>
      </c>
      <c r="C35" t="s">
        <v>104</v>
      </c>
    </row>
    <row r="36" spans="1:3" x14ac:dyDescent="0.25">
      <c r="A36" t="s">
        <v>105</v>
      </c>
      <c r="B36" t="s">
        <v>106</v>
      </c>
      <c r="C36" t="s">
        <v>107</v>
      </c>
    </row>
    <row r="37" spans="1:3" x14ac:dyDescent="0.25">
      <c r="A37" t="s">
        <v>108</v>
      </c>
      <c r="B37" t="s">
        <v>109</v>
      </c>
      <c r="C37" t="s">
        <v>110</v>
      </c>
    </row>
    <row r="38" spans="1:3" x14ac:dyDescent="0.25">
      <c r="A38" t="s">
        <v>111</v>
      </c>
      <c r="B38" t="s">
        <v>112</v>
      </c>
      <c r="C38" t="s">
        <v>113</v>
      </c>
    </row>
    <row r="39" spans="1:3" x14ac:dyDescent="0.25">
      <c r="A39" t="s">
        <v>114</v>
      </c>
      <c r="B39" t="s">
        <v>115</v>
      </c>
      <c r="C39" t="s">
        <v>116</v>
      </c>
    </row>
    <row r="40" spans="1:3" x14ac:dyDescent="0.25">
      <c r="A40" t="s">
        <v>117</v>
      </c>
      <c r="B40" t="s">
        <v>118</v>
      </c>
      <c r="C40" t="s">
        <v>119</v>
      </c>
    </row>
    <row r="41" spans="1:3" x14ac:dyDescent="0.25">
      <c r="A41" t="s">
        <v>120</v>
      </c>
      <c r="B41" t="s">
        <v>121</v>
      </c>
      <c r="C41" t="s">
        <v>122</v>
      </c>
    </row>
    <row r="42" spans="1:3" x14ac:dyDescent="0.25">
      <c r="A42" t="s">
        <v>123</v>
      </c>
      <c r="B42" t="s">
        <v>124</v>
      </c>
      <c r="C42" t="s">
        <v>125</v>
      </c>
    </row>
    <row r="43" spans="1:3" x14ac:dyDescent="0.25">
      <c r="A43" t="s">
        <v>126</v>
      </c>
      <c r="B43" t="s">
        <v>127</v>
      </c>
      <c r="C43" t="s">
        <v>128</v>
      </c>
    </row>
    <row r="44" spans="1:3" x14ac:dyDescent="0.25">
      <c r="A44" t="s">
        <v>129</v>
      </c>
      <c r="B44" t="s">
        <v>130</v>
      </c>
      <c r="C44" t="s">
        <v>131</v>
      </c>
    </row>
    <row r="45" spans="1:3" x14ac:dyDescent="0.25">
      <c r="A45" t="s">
        <v>132</v>
      </c>
      <c r="B45" t="s">
        <v>133</v>
      </c>
      <c r="C45" t="s">
        <v>134</v>
      </c>
    </row>
    <row r="46" spans="1:3" x14ac:dyDescent="0.25">
      <c r="A46" t="s">
        <v>135</v>
      </c>
      <c r="B46" t="s">
        <v>136</v>
      </c>
      <c r="C46" t="s">
        <v>137</v>
      </c>
    </row>
    <row r="47" spans="1:3" x14ac:dyDescent="0.25">
      <c r="A47" t="s">
        <v>138</v>
      </c>
      <c r="B47" t="s">
        <v>139</v>
      </c>
      <c r="C47" t="s">
        <v>140</v>
      </c>
    </row>
    <row r="48" spans="1:3" x14ac:dyDescent="0.25">
      <c r="A48" t="s">
        <v>141</v>
      </c>
      <c r="B48" t="s">
        <v>142</v>
      </c>
      <c r="C48" t="s">
        <v>143</v>
      </c>
    </row>
    <row r="49" spans="1:3" x14ac:dyDescent="0.25">
      <c r="A49" t="s">
        <v>144</v>
      </c>
      <c r="B49" t="s">
        <v>145</v>
      </c>
      <c r="C49" t="s">
        <v>146</v>
      </c>
    </row>
    <row r="50" spans="1:3" x14ac:dyDescent="0.25">
      <c r="A50" t="s">
        <v>147</v>
      </c>
      <c r="B50" t="s">
        <v>148</v>
      </c>
      <c r="C50" t="s">
        <v>149</v>
      </c>
    </row>
    <row r="51" spans="1:3" x14ac:dyDescent="0.25">
      <c r="A51" t="s">
        <v>150</v>
      </c>
      <c r="B51" t="s">
        <v>151</v>
      </c>
      <c r="C51" t="s">
        <v>152</v>
      </c>
    </row>
    <row r="52" spans="1:3" x14ac:dyDescent="0.25">
      <c r="A52" t="s">
        <v>153</v>
      </c>
      <c r="B52" t="s">
        <v>154</v>
      </c>
      <c r="C52" t="s">
        <v>155</v>
      </c>
    </row>
    <row r="53" spans="1:3" x14ac:dyDescent="0.25">
      <c r="A53" t="s">
        <v>156</v>
      </c>
      <c r="B53" t="s">
        <v>157</v>
      </c>
      <c r="C53" t="s">
        <v>158</v>
      </c>
    </row>
    <row r="54" spans="1:3" x14ac:dyDescent="0.25">
      <c r="A54" t="s">
        <v>159</v>
      </c>
      <c r="B54" t="s">
        <v>160</v>
      </c>
      <c r="C54" t="s">
        <v>161</v>
      </c>
    </row>
    <row r="55" spans="1:3" x14ac:dyDescent="0.25">
      <c r="A55" t="s">
        <v>162</v>
      </c>
      <c r="B55" t="s">
        <v>163</v>
      </c>
      <c r="C55" t="s">
        <v>164</v>
      </c>
    </row>
    <row r="56" spans="1:3" x14ac:dyDescent="0.25">
      <c r="A56" t="s">
        <v>165</v>
      </c>
      <c r="B56" t="s">
        <v>166</v>
      </c>
      <c r="C56" t="s">
        <v>167</v>
      </c>
    </row>
    <row r="57" spans="1:3" x14ac:dyDescent="0.25">
      <c r="A57" t="s">
        <v>168</v>
      </c>
      <c r="B57" t="s">
        <v>169</v>
      </c>
      <c r="C57" t="s">
        <v>170</v>
      </c>
    </row>
    <row r="58" spans="1:3" x14ac:dyDescent="0.25">
      <c r="A58" t="s">
        <v>171</v>
      </c>
      <c r="B58" t="s">
        <v>172</v>
      </c>
      <c r="C58" t="s">
        <v>173</v>
      </c>
    </row>
    <row r="59" spans="1:3" x14ac:dyDescent="0.25">
      <c r="A59" t="s">
        <v>174</v>
      </c>
      <c r="B59" t="s">
        <v>175</v>
      </c>
      <c r="C59" t="s">
        <v>176</v>
      </c>
    </row>
    <row r="60" spans="1:3" x14ac:dyDescent="0.25">
      <c r="A60" t="s">
        <v>177</v>
      </c>
      <c r="B60" t="s">
        <v>178</v>
      </c>
      <c r="C60" t="s">
        <v>179</v>
      </c>
    </row>
    <row r="61" spans="1:3" x14ac:dyDescent="0.25">
      <c r="A61" t="s">
        <v>180</v>
      </c>
      <c r="B61" t="s">
        <v>181</v>
      </c>
      <c r="C61" t="s">
        <v>182</v>
      </c>
    </row>
    <row r="62" spans="1:3" x14ac:dyDescent="0.25">
      <c r="A62" t="s">
        <v>183</v>
      </c>
      <c r="B62" t="s">
        <v>184</v>
      </c>
      <c r="C62" t="s">
        <v>185</v>
      </c>
    </row>
    <row r="63" spans="1:3" x14ac:dyDescent="0.25">
      <c r="A63" t="s">
        <v>186</v>
      </c>
      <c r="B63" t="s">
        <v>187</v>
      </c>
      <c r="C63" t="s">
        <v>188</v>
      </c>
    </row>
    <row r="64" spans="1:3" x14ac:dyDescent="0.25">
      <c r="A64" t="s">
        <v>189</v>
      </c>
      <c r="B64" t="s">
        <v>190</v>
      </c>
      <c r="C64" t="s">
        <v>191</v>
      </c>
    </row>
    <row r="65" spans="1:3" x14ac:dyDescent="0.25">
      <c r="A65" t="s">
        <v>192</v>
      </c>
      <c r="B65" t="s">
        <v>193</v>
      </c>
      <c r="C65" t="s">
        <v>194</v>
      </c>
    </row>
    <row r="66" spans="1:3" x14ac:dyDescent="0.25">
      <c r="A66" t="s">
        <v>195</v>
      </c>
      <c r="B66" t="s">
        <v>196</v>
      </c>
      <c r="C66" t="s">
        <v>197</v>
      </c>
    </row>
    <row r="67" spans="1:3" x14ac:dyDescent="0.25">
      <c r="A67" t="s">
        <v>198</v>
      </c>
      <c r="B67" t="s">
        <v>199</v>
      </c>
      <c r="C67" t="s">
        <v>200</v>
      </c>
    </row>
    <row r="68" spans="1:3" x14ac:dyDescent="0.25">
      <c r="A68" t="s">
        <v>201</v>
      </c>
      <c r="B68" t="s">
        <v>202</v>
      </c>
      <c r="C68" t="s">
        <v>203</v>
      </c>
    </row>
    <row r="69" spans="1:3" x14ac:dyDescent="0.25">
      <c r="A69" t="s">
        <v>204</v>
      </c>
      <c r="B69" t="s">
        <v>205</v>
      </c>
      <c r="C69" t="s">
        <v>206</v>
      </c>
    </row>
    <row r="70" spans="1:3" x14ac:dyDescent="0.25">
      <c r="A70" t="s">
        <v>207</v>
      </c>
      <c r="B70" t="s">
        <v>208</v>
      </c>
      <c r="C70" t="s">
        <v>209</v>
      </c>
    </row>
    <row r="71" spans="1:3" x14ac:dyDescent="0.25">
      <c r="A71" t="s">
        <v>210</v>
      </c>
      <c r="B71" t="s">
        <v>211</v>
      </c>
      <c r="C71" t="s">
        <v>212</v>
      </c>
    </row>
    <row r="72" spans="1:3" x14ac:dyDescent="0.25">
      <c r="A72" t="s">
        <v>213</v>
      </c>
      <c r="B72" t="s">
        <v>214</v>
      </c>
      <c r="C72" t="s">
        <v>215</v>
      </c>
    </row>
    <row r="73" spans="1:3" x14ac:dyDescent="0.25">
      <c r="A73" t="s">
        <v>216</v>
      </c>
      <c r="B73" t="s">
        <v>217</v>
      </c>
      <c r="C73" t="s">
        <v>218</v>
      </c>
    </row>
    <row r="74" spans="1:3" x14ac:dyDescent="0.25">
      <c r="A74" t="s">
        <v>219</v>
      </c>
      <c r="B74" t="s">
        <v>220</v>
      </c>
      <c r="C74" t="s">
        <v>221</v>
      </c>
    </row>
    <row r="75" spans="1:3" x14ac:dyDescent="0.25">
      <c r="A75" t="s">
        <v>222</v>
      </c>
      <c r="B75" t="s">
        <v>223</v>
      </c>
      <c r="C75" t="s">
        <v>224</v>
      </c>
    </row>
    <row r="76" spans="1:3" x14ac:dyDescent="0.25">
      <c r="A76" t="s">
        <v>225</v>
      </c>
      <c r="B76" t="s">
        <v>226</v>
      </c>
      <c r="C76" t="s">
        <v>227</v>
      </c>
    </row>
    <row r="77" spans="1:3" x14ac:dyDescent="0.25">
      <c r="A77" t="s">
        <v>228</v>
      </c>
      <c r="B77" t="s">
        <v>229</v>
      </c>
      <c r="C77" t="s">
        <v>230</v>
      </c>
    </row>
    <row r="78" spans="1:3" x14ac:dyDescent="0.25">
      <c r="A78" t="s">
        <v>231</v>
      </c>
      <c r="B78" t="s">
        <v>232</v>
      </c>
      <c r="C78" t="s">
        <v>233</v>
      </c>
    </row>
    <row r="79" spans="1:3" x14ac:dyDescent="0.25">
      <c r="A79" t="s">
        <v>234</v>
      </c>
      <c r="B79" t="s">
        <v>235</v>
      </c>
      <c r="C79" t="s">
        <v>236</v>
      </c>
    </row>
    <row r="80" spans="1:3" x14ac:dyDescent="0.25">
      <c r="A80" t="s">
        <v>237</v>
      </c>
      <c r="B80" t="s">
        <v>238</v>
      </c>
      <c r="C80" t="s">
        <v>239</v>
      </c>
    </row>
    <row r="81" spans="1:3" x14ac:dyDescent="0.25">
      <c r="A81" t="s">
        <v>240</v>
      </c>
      <c r="B81" t="s">
        <v>241</v>
      </c>
      <c r="C81" t="s">
        <v>242</v>
      </c>
    </row>
    <row r="82" spans="1:3" x14ac:dyDescent="0.25">
      <c r="A82" t="s">
        <v>243</v>
      </c>
      <c r="B82" t="s">
        <v>244</v>
      </c>
      <c r="C82" t="s">
        <v>245</v>
      </c>
    </row>
    <row r="83" spans="1:3" x14ac:dyDescent="0.25">
      <c r="A83" t="s">
        <v>246</v>
      </c>
      <c r="B83" t="s">
        <v>247</v>
      </c>
      <c r="C83" t="s">
        <v>248</v>
      </c>
    </row>
    <row r="84" spans="1:3" x14ac:dyDescent="0.25">
      <c r="A84" t="s">
        <v>249</v>
      </c>
      <c r="B84" t="s">
        <v>250</v>
      </c>
      <c r="C84" t="s">
        <v>251</v>
      </c>
    </row>
    <row r="85" spans="1:3" x14ac:dyDescent="0.25">
      <c r="A85" t="s">
        <v>252</v>
      </c>
      <c r="B85" t="s">
        <v>253</v>
      </c>
      <c r="C85" t="s">
        <v>254</v>
      </c>
    </row>
    <row r="86" spans="1:3" x14ac:dyDescent="0.25">
      <c r="A86" t="s">
        <v>255</v>
      </c>
      <c r="B86" t="s">
        <v>256</v>
      </c>
      <c r="C86" t="s">
        <v>257</v>
      </c>
    </row>
    <row r="87" spans="1:3" x14ac:dyDescent="0.25">
      <c r="A87" t="s">
        <v>258</v>
      </c>
      <c r="B87" t="s">
        <v>259</v>
      </c>
      <c r="C87" t="s">
        <v>260</v>
      </c>
    </row>
    <row r="88" spans="1:3" x14ac:dyDescent="0.25">
      <c r="A88" t="s">
        <v>261</v>
      </c>
      <c r="B88" t="s">
        <v>262</v>
      </c>
      <c r="C88" t="s">
        <v>263</v>
      </c>
    </row>
    <row r="89" spans="1:3" x14ac:dyDescent="0.25">
      <c r="A89" t="s">
        <v>264</v>
      </c>
      <c r="B89" t="s">
        <v>265</v>
      </c>
      <c r="C89" t="s">
        <v>266</v>
      </c>
    </row>
    <row r="90" spans="1:3" x14ac:dyDescent="0.25">
      <c r="A90" t="s">
        <v>267</v>
      </c>
      <c r="B90" t="s">
        <v>268</v>
      </c>
      <c r="C90" t="s">
        <v>269</v>
      </c>
    </row>
    <row r="91" spans="1:3" x14ac:dyDescent="0.25">
      <c r="A91" t="s">
        <v>270</v>
      </c>
      <c r="B91" t="s">
        <v>271</v>
      </c>
      <c r="C91" t="s">
        <v>272</v>
      </c>
    </row>
    <row r="92" spans="1:3" x14ac:dyDescent="0.25">
      <c r="A92" t="s">
        <v>273</v>
      </c>
      <c r="B92" t="s">
        <v>274</v>
      </c>
      <c r="C92" t="s">
        <v>275</v>
      </c>
    </row>
    <row r="93" spans="1:3" x14ac:dyDescent="0.25">
      <c r="A93" t="s">
        <v>276</v>
      </c>
      <c r="B93" t="s">
        <v>277</v>
      </c>
      <c r="C93" t="s">
        <v>278</v>
      </c>
    </row>
    <row r="94" spans="1:3" x14ac:dyDescent="0.25">
      <c r="A94" t="s">
        <v>279</v>
      </c>
      <c r="B94" t="s">
        <v>280</v>
      </c>
      <c r="C94" t="s">
        <v>281</v>
      </c>
    </row>
    <row r="95" spans="1:3" x14ac:dyDescent="0.25">
      <c r="A95" t="s">
        <v>282</v>
      </c>
      <c r="B95" t="s">
        <v>283</v>
      </c>
      <c r="C95" t="s">
        <v>284</v>
      </c>
    </row>
    <row r="96" spans="1:3" x14ac:dyDescent="0.25">
      <c r="A96" t="s">
        <v>285</v>
      </c>
      <c r="B96" t="s">
        <v>286</v>
      </c>
      <c r="C96" t="s">
        <v>287</v>
      </c>
    </row>
    <row r="97" spans="1:3" x14ac:dyDescent="0.25">
      <c r="A97" t="s">
        <v>288</v>
      </c>
      <c r="B97" t="s">
        <v>289</v>
      </c>
      <c r="C97" t="s">
        <v>290</v>
      </c>
    </row>
    <row r="98" spans="1:3" x14ac:dyDescent="0.25">
      <c r="A98" t="s">
        <v>291</v>
      </c>
      <c r="B98" t="s">
        <v>292</v>
      </c>
      <c r="C98" t="s">
        <v>293</v>
      </c>
    </row>
    <row r="99" spans="1:3" x14ac:dyDescent="0.25">
      <c r="A99" t="s">
        <v>294</v>
      </c>
      <c r="B99" t="s">
        <v>295</v>
      </c>
      <c r="C99" t="s">
        <v>296</v>
      </c>
    </row>
    <row r="100" spans="1:3" x14ac:dyDescent="0.25">
      <c r="A100" t="s">
        <v>297</v>
      </c>
      <c r="B100" t="s">
        <v>298</v>
      </c>
      <c r="C100" t="s">
        <v>299</v>
      </c>
    </row>
    <row r="101" spans="1:3" x14ac:dyDescent="0.25">
      <c r="A101" t="s">
        <v>300</v>
      </c>
      <c r="B101" t="s">
        <v>301</v>
      </c>
      <c r="C101" t="s">
        <v>302</v>
      </c>
    </row>
    <row r="102" spans="1:3" x14ac:dyDescent="0.25">
      <c r="A102" t="s">
        <v>303</v>
      </c>
      <c r="B102" t="s">
        <v>304</v>
      </c>
      <c r="C102" t="s">
        <v>305</v>
      </c>
    </row>
    <row r="103" spans="1:3" x14ac:dyDescent="0.25">
      <c r="A103" t="s">
        <v>306</v>
      </c>
      <c r="B103" t="s">
        <v>307</v>
      </c>
      <c r="C103" t="s">
        <v>308</v>
      </c>
    </row>
    <row r="104" spans="1:3" x14ac:dyDescent="0.25">
      <c r="A104" t="s">
        <v>309</v>
      </c>
      <c r="B104" t="s">
        <v>22</v>
      </c>
      <c r="C104" t="s">
        <v>23</v>
      </c>
    </row>
    <row r="105" spans="1:3" x14ac:dyDescent="0.25">
      <c r="A105" t="s">
        <v>310</v>
      </c>
      <c r="B105" t="s">
        <v>301</v>
      </c>
      <c r="C105" t="s">
        <v>302</v>
      </c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C9" r:id="rId16"/>
    <hyperlink ref="B10" r:id="rId17"/>
    <hyperlink ref="C10" r:id="rId18"/>
    <hyperlink ref="B11" r:id="rId19"/>
    <hyperlink ref="C11" r:id="rId20"/>
    <hyperlink ref="B12" r:id="rId21"/>
    <hyperlink ref="C12" r:id="rId22"/>
    <hyperlink ref="B13" r:id="rId23"/>
    <hyperlink ref="C13" r:id="rId24"/>
    <hyperlink ref="B14" r:id="rId25"/>
    <hyperlink ref="C14" r:id="rId26"/>
    <hyperlink ref="B15" r:id="rId27"/>
    <hyperlink ref="C15" r:id="rId28"/>
    <hyperlink ref="B16" r:id="rId29"/>
    <hyperlink ref="C16" r:id="rId30"/>
    <hyperlink ref="B17" r:id="rId31"/>
    <hyperlink ref="C17" r:id="rId32"/>
    <hyperlink ref="B18" r:id="rId33"/>
    <hyperlink ref="C18" r:id="rId34"/>
    <hyperlink ref="B19" r:id="rId35"/>
    <hyperlink ref="C19" r:id="rId36"/>
    <hyperlink ref="B20" r:id="rId37"/>
    <hyperlink ref="C20" r:id="rId38"/>
    <hyperlink ref="B21" r:id="rId39"/>
    <hyperlink ref="C21" r:id="rId40"/>
    <hyperlink ref="B22" r:id="rId41"/>
    <hyperlink ref="C22" r:id="rId42"/>
    <hyperlink ref="B23" r:id="rId43"/>
    <hyperlink ref="C23" r:id="rId44"/>
    <hyperlink ref="B24" r:id="rId45"/>
    <hyperlink ref="C24" r:id="rId46"/>
    <hyperlink ref="B25" r:id="rId47"/>
    <hyperlink ref="C25" r:id="rId48"/>
    <hyperlink ref="B26" r:id="rId49"/>
    <hyperlink ref="C26" r:id="rId50"/>
    <hyperlink ref="B27" r:id="rId51"/>
    <hyperlink ref="C27" r:id="rId52"/>
    <hyperlink ref="B28" r:id="rId53"/>
    <hyperlink ref="C28" r:id="rId54"/>
    <hyperlink ref="B29" r:id="rId55"/>
    <hyperlink ref="C29" r:id="rId56"/>
    <hyperlink ref="B30" r:id="rId57"/>
    <hyperlink ref="C30" r:id="rId58"/>
    <hyperlink ref="B31" r:id="rId59"/>
    <hyperlink ref="C31" r:id="rId60"/>
    <hyperlink ref="B32" r:id="rId61"/>
    <hyperlink ref="C32" r:id="rId62"/>
    <hyperlink ref="B33" r:id="rId63"/>
    <hyperlink ref="C33" r:id="rId64"/>
    <hyperlink ref="B34" r:id="rId65"/>
    <hyperlink ref="C34" r:id="rId66"/>
    <hyperlink ref="B35" r:id="rId67"/>
    <hyperlink ref="C35" r:id="rId68"/>
    <hyperlink ref="B36" r:id="rId69"/>
    <hyperlink ref="C36" r:id="rId70"/>
    <hyperlink ref="B37" r:id="rId71"/>
    <hyperlink ref="C37" r:id="rId72"/>
    <hyperlink ref="B38" r:id="rId73"/>
    <hyperlink ref="C38" r:id="rId74"/>
    <hyperlink ref="B39" r:id="rId75"/>
    <hyperlink ref="C39" r:id="rId76"/>
    <hyperlink ref="B40" r:id="rId77"/>
    <hyperlink ref="C40" r:id="rId78"/>
    <hyperlink ref="B41" r:id="rId79"/>
    <hyperlink ref="C41" r:id="rId80"/>
    <hyperlink ref="B42" r:id="rId81"/>
    <hyperlink ref="C42" r:id="rId82"/>
    <hyperlink ref="B43" r:id="rId83"/>
    <hyperlink ref="C43" r:id="rId84"/>
    <hyperlink ref="B44" r:id="rId85"/>
    <hyperlink ref="C44" r:id="rId86"/>
    <hyperlink ref="B45" r:id="rId87"/>
    <hyperlink ref="C45" r:id="rId88"/>
    <hyperlink ref="B46" r:id="rId89"/>
    <hyperlink ref="C46" r:id="rId90"/>
    <hyperlink ref="B47" r:id="rId91"/>
    <hyperlink ref="C47" r:id="rId92"/>
    <hyperlink ref="B48" r:id="rId93"/>
    <hyperlink ref="C48" r:id="rId94"/>
    <hyperlink ref="B49" r:id="rId95"/>
    <hyperlink ref="C49" r:id="rId96"/>
    <hyperlink ref="B50" r:id="rId97"/>
    <hyperlink ref="C50" r:id="rId98"/>
    <hyperlink ref="B51" r:id="rId99"/>
    <hyperlink ref="C51" r:id="rId100"/>
    <hyperlink ref="B52" r:id="rId101"/>
    <hyperlink ref="C52" r:id="rId102"/>
    <hyperlink ref="B53" r:id="rId103"/>
    <hyperlink ref="C53" r:id="rId104"/>
    <hyperlink ref="B54" r:id="rId105"/>
    <hyperlink ref="C54" r:id="rId106"/>
    <hyperlink ref="B55" r:id="rId107"/>
    <hyperlink ref="C55" r:id="rId108"/>
    <hyperlink ref="B56" r:id="rId109"/>
    <hyperlink ref="C56" r:id="rId110"/>
    <hyperlink ref="B57" r:id="rId111"/>
    <hyperlink ref="C57" r:id="rId112"/>
    <hyperlink ref="B58" r:id="rId113"/>
    <hyperlink ref="C58" r:id="rId114"/>
    <hyperlink ref="B59" r:id="rId115"/>
    <hyperlink ref="C59" r:id="rId116"/>
    <hyperlink ref="B60" r:id="rId117"/>
    <hyperlink ref="C60" r:id="rId118"/>
    <hyperlink ref="B61" r:id="rId119"/>
    <hyperlink ref="C61" r:id="rId120"/>
    <hyperlink ref="B62" r:id="rId121"/>
    <hyperlink ref="C62" r:id="rId122"/>
    <hyperlink ref="B63" r:id="rId123"/>
    <hyperlink ref="C63" r:id="rId124"/>
    <hyperlink ref="B64" r:id="rId125"/>
    <hyperlink ref="C64" r:id="rId126"/>
    <hyperlink ref="B65" r:id="rId127"/>
    <hyperlink ref="C65" r:id="rId128"/>
    <hyperlink ref="B66" r:id="rId129"/>
    <hyperlink ref="C66" r:id="rId130"/>
    <hyperlink ref="B67" r:id="rId131"/>
    <hyperlink ref="C67" r:id="rId132"/>
    <hyperlink ref="B68" r:id="rId133"/>
    <hyperlink ref="C68" r:id="rId134"/>
    <hyperlink ref="B69" r:id="rId135"/>
    <hyperlink ref="C69" r:id="rId136"/>
    <hyperlink ref="B70" r:id="rId137"/>
    <hyperlink ref="C70" r:id="rId138"/>
    <hyperlink ref="B71" r:id="rId139"/>
    <hyperlink ref="C71" r:id="rId140"/>
    <hyperlink ref="B72" r:id="rId141"/>
    <hyperlink ref="C72" r:id="rId142"/>
    <hyperlink ref="B73" r:id="rId143"/>
    <hyperlink ref="C73" r:id="rId144"/>
    <hyperlink ref="B74" r:id="rId145"/>
    <hyperlink ref="C74" r:id="rId146"/>
    <hyperlink ref="B75" r:id="rId147"/>
    <hyperlink ref="C75" r:id="rId148"/>
    <hyperlink ref="B76" r:id="rId149"/>
    <hyperlink ref="C76" r:id="rId150"/>
    <hyperlink ref="B77" r:id="rId151"/>
    <hyperlink ref="C77" r:id="rId152"/>
    <hyperlink ref="B78" r:id="rId153"/>
    <hyperlink ref="C78" r:id="rId154"/>
    <hyperlink ref="B79" r:id="rId155"/>
    <hyperlink ref="C79" r:id="rId156"/>
    <hyperlink ref="B80" r:id="rId157"/>
    <hyperlink ref="C80" r:id="rId158"/>
    <hyperlink ref="B81" r:id="rId159"/>
    <hyperlink ref="C81" r:id="rId160"/>
    <hyperlink ref="B82" r:id="rId161"/>
    <hyperlink ref="C82" r:id="rId162"/>
    <hyperlink ref="B83" r:id="rId163"/>
    <hyperlink ref="C83" r:id="rId164"/>
    <hyperlink ref="B84" r:id="rId165"/>
    <hyperlink ref="C84" r:id="rId166"/>
    <hyperlink ref="B85" r:id="rId167"/>
    <hyperlink ref="C85" r:id="rId168"/>
    <hyperlink ref="B86" r:id="rId169"/>
    <hyperlink ref="C86" r:id="rId170"/>
    <hyperlink ref="B87" r:id="rId171"/>
    <hyperlink ref="C87" r:id="rId172"/>
    <hyperlink ref="B88" r:id="rId173"/>
    <hyperlink ref="C88" r:id="rId174"/>
    <hyperlink ref="B89" r:id="rId175"/>
    <hyperlink ref="C89" r:id="rId176"/>
    <hyperlink ref="B90" r:id="rId177"/>
    <hyperlink ref="C90" r:id="rId178"/>
    <hyperlink ref="B91" r:id="rId179"/>
    <hyperlink ref="C91" r:id="rId180"/>
    <hyperlink ref="B92" r:id="rId181"/>
    <hyperlink ref="C92" r:id="rId182"/>
    <hyperlink ref="B93" r:id="rId183"/>
    <hyperlink ref="C93" r:id="rId184"/>
    <hyperlink ref="B94" r:id="rId185"/>
    <hyperlink ref="C94" r:id="rId186"/>
    <hyperlink ref="B95" r:id="rId187"/>
    <hyperlink ref="C95" r:id="rId188"/>
    <hyperlink ref="B96" r:id="rId189"/>
    <hyperlink ref="C96" r:id="rId190"/>
    <hyperlink ref="B97" r:id="rId191"/>
    <hyperlink ref="C97" r:id="rId192"/>
    <hyperlink ref="B98" r:id="rId193"/>
    <hyperlink ref="C98" r:id="rId194"/>
    <hyperlink ref="B99" r:id="rId195"/>
    <hyperlink ref="C99" r:id="rId196"/>
    <hyperlink ref="B100" r:id="rId197"/>
    <hyperlink ref="C100" r:id="rId198"/>
    <hyperlink ref="B101" r:id="rId199"/>
    <hyperlink ref="C101" r:id="rId200"/>
    <hyperlink ref="B102" r:id="rId201"/>
    <hyperlink ref="C102" r:id="rId202"/>
    <hyperlink ref="B103" r:id="rId203"/>
    <hyperlink ref="C103" r:id="rId204"/>
    <hyperlink ref="B104" r:id="rId205"/>
    <hyperlink ref="C104" r:id="rId206"/>
    <hyperlink ref="B105" r:id="rId207"/>
    <hyperlink ref="C105" r:id="rId208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D29" sqref="D29"/>
    </sheetView>
  </sheetViews>
  <sheetFormatPr defaultRowHeight="15" x14ac:dyDescent="0.25"/>
  <cols>
    <col min="1" max="1" width="60.5703125" bestFit="1" customWidth="1"/>
    <col min="2" max="2" width="18" customWidth="1"/>
    <col min="3" max="3" width="20" customWidth="1"/>
  </cols>
  <sheetData>
    <row r="1" spans="1:3" x14ac:dyDescent="0.25">
      <c r="A1" t="s">
        <v>311</v>
      </c>
      <c r="B1" t="s">
        <v>312</v>
      </c>
      <c r="C1" t="s">
        <v>313</v>
      </c>
    </row>
    <row r="2" spans="1:3" x14ac:dyDescent="0.25">
      <c r="A2" t="s">
        <v>314</v>
      </c>
      <c r="B2" t="s">
        <v>315</v>
      </c>
      <c r="C2" t="s">
        <v>316</v>
      </c>
    </row>
    <row r="3" spans="1:3" x14ac:dyDescent="0.25">
      <c r="A3" t="s">
        <v>317</v>
      </c>
      <c r="B3" t="s">
        <v>315</v>
      </c>
      <c r="C3" t="s">
        <v>318</v>
      </c>
    </row>
    <row r="4" spans="1:3" x14ac:dyDescent="0.25">
      <c r="A4" t="s">
        <v>319</v>
      </c>
      <c r="B4" t="s">
        <v>320</v>
      </c>
      <c r="C4" t="s">
        <v>316</v>
      </c>
    </row>
    <row r="5" spans="1:3" x14ac:dyDescent="0.25">
      <c r="A5" t="s">
        <v>321</v>
      </c>
      <c r="B5" t="s">
        <v>322</v>
      </c>
      <c r="C5" t="s">
        <v>315</v>
      </c>
    </row>
    <row r="6" spans="1:3" x14ac:dyDescent="0.25">
      <c r="A6" t="s">
        <v>323</v>
      </c>
      <c r="B6" t="s">
        <v>324</v>
      </c>
      <c r="C6" t="s">
        <v>318</v>
      </c>
    </row>
    <row r="7" spans="1:3" x14ac:dyDescent="0.25">
      <c r="A7" t="s">
        <v>325</v>
      </c>
      <c r="B7" t="s">
        <v>316</v>
      </c>
      <c r="C7" t="s">
        <v>326</v>
      </c>
    </row>
    <row r="8" spans="1:3" x14ac:dyDescent="0.25">
      <c r="A8" t="s">
        <v>327</v>
      </c>
      <c r="B8" t="s">
        <v>328</v>
      </c>
      <c r="C8" t="s">
        <v>320</v>
      </c>
    </row>
    <row r="9" spans="1:3" x14ac:dyDescent="0.25">
      <c r="A9" t="s">
        <v>329</v>
      </c>
      <c r="B9" t="s">
        <v>324</v>
      </c>
      <c r="C9" t="s">
        <v>330</v>
      </c>
    </row>
    <row r="10" spans="1:3" x14ac:dyDescent="0.25">
      <c r="A10" t="s">
        <v>331</v>
      </c>
      <c r="B10" t="s">
        <v>332</v>
      </c>
      <c r="C10" t="s">
        <v>318</v>
      </c>
    </row>
    <row r="11" spans="1:3" x14ac:dyDescent="0.25">
      <c r="A11" t="s">
        <v>333</v>
      </c>
      <c r="B11" t="s">
        <v>316</v>
      </c>
      <c r="C11" t="s">
        <v>334</v>
      </c>
    </row>
    <row r="12" spans="1:3" x14ac:dyDescent="0.25">
      <c r="A12" t="s">
        <v>335</v>
      </c>
      <c r="B12" t="s">
        <v>322</v>
      </c>
      <c r="C12" t="s">
        <v>336</v>
      </c>
    </row>
    <row r="13" spans="1:3" x14ac:dyDescent="0.25">
      <c r="A13" t="s">
        <v>337</v>
      </c>
      <c r="B13" t="s">
        <v>338</v>
      </c>
      <c r="C13" t="s">
        <v>320</v>
      </c>
    </row>
    <row r="14" spans="1:3" x14ac:dyDescent="0.25">
      <c r="A14" t="s">
        <v>339</v>
      </c>
      <c r="B14" t="s">
        <v>340</v>
      </c>
      <c r="C14" t="s">
        <v>315</v>
      </c>
    </row>
    <row r="15" spans="1:3" x14ac:dyDescent="0.25">
      <c r="A15" t="s">
        <v>341</v>
      </c>
      <c r="B15" t="s">
        <v>342</v>
      </c>
      <c r="C15" t="s">
        <v>326</v>
      </c>
    </row>
    <row r="16" spans="1:3" x14ac:dyDescent="0.25">
      <c r="A16" t="s">
        <v>343</v>
      </c>
      <c r="B16" t="s">
        <v>344</v>
      </c>
      <c r="C16" t="s">
        <v>328</v>
      </c>
    </row>
    <row r="17" spans="1:3" x14ac:dyDescent="0.25">
      <c r="A17" t="s">
        <v>345</v>
      </c>
      <c r="B17" t="s">
        <v>346</v>
      </c>
      <c r="C17" t="s">
        <v>332</v>
      </c>
    </row>
    <row r="18" spans="1:3" x14ac:dyDescent="0.25">
      <c r="A18" t="s">
        <v>347</v>
      </c>
      <c r="B18" t="s">
        <v>348</v>
      </c>
      <c r="C18" t="s">
        <v>318</v>
      </c>
    </row>
    <row r="19" spans="1:3" x14ac:dyDescent="0.25">
      <c r="A19" t="s">
        <v>349</v>
      </c>
      <c r="B19" t="s">
        <v>316</v>
      </c>
      <c r="C19" t="s">
        <v>350</v>
      </c>
    </row>
    <row r="20" spans="1:3" x14ac:dyDescent="0.25">
      <c r="A20" t="s">
        <v>351</v>
      </c>
      <c r="B20" t="s">
        <v>352</v>
      </c>
      <c r="C20" t="s">
        <v>338</v>
      </c>
    </row>
    <row r="21" spans="1:3" x14ac:dyDescent="0.25">
      <c r="A21" t="s">
        <v>353</v>
      </c>
      <c r="B21" t="s">
        <v>330</v>
      </c>
      <c r="C21" t="s">
        <v>354</v>
      </c>
    </row>
    <row r="22" spans="1:3" x14ac:dyDescent="0.25">
      <c r="A22" t="s">
        <v>355</v>
      </c>
      <c r="B22" t="s">
        <v>336</v>
      </c>
      <c r="C22" t="s">
        <v>356</v>
      </c>
    </row>
    <row r="23" spans="1:3" x14ac:dyDescent="0.25">
      <c r="A23" t="s">
        <v>357</v>
      </c>
      <c r="B23" t="s">
        <v>328</v>
      </c>
      <c r="C23" t="s">
        <v>358</v>
      </c>
    </row>
    <row r="24" spans="1:3" x14ac:dyDescent="0.25">
      <c r="A24" t="s">
        <v>359</v>
      </c>
      <c r="B24" t="s">
        <v>342</v>
      </c>
      <c r="C24" t="s">
        <v>360</v>
      </c>
    </row>
    <row r="25" spans="1:3" x14ac:dyDescent="0.25">
      <c r="A25" t="s">
        <v>361</v>
      </c>
      <c r="B25" t="s">
        <v>334</v>
      </c>
      <c r="C25" t="s">
        <v>362</v>
      </c>
    </row>
    <row r="26" spans="1:3" x14ac:dyDescent="0.25">
      <c r="A26" t="s">
        <v>363</v>
      </c>
      <c r="B26" t="s">
        <v>364</v>
      </c>
      <c r="C26" t="s">
        <v>340</v>
      </c>
    </row>
    <row r="27" spans="1:3" x14ac:dyDescent="0.25">
      <c r="A27" t="s">
        <v>365</v>
      </c>
      <c r="B27" t="s">
        <v>366</v>
      </c>
      <c r="C27" t="s">
        <v>344</v>
      </c>
    </row>
    <row r="28" spans="1:3" x14ac:dyDescent="0.25">
      <c r="A28" t="s">
        <v>367</v>
      </c>
      <c r="B28" t="s">
        <v>315</v>
      </c>
      <c r="C28" t="s">
        <v>368</v>
      </c>
    </row>
    <row r="29" spans="1:3" x14ac:dyDescent="0.25">
      <c r="A29" t="s">
        <v>369</v>
      </c>
      <c r="B29" t="s">
        <v>348</v>
      </c>
      <c r="C29" t="s">
        <v>358</v>
      </c>
    </row>
    <row r="30" spans="1:3" x14ac:dyDescent="0.25">
      <c r="A30" t="s">
        <v>370</v>
      </c>
      <c r="B30" t="s">
        <v>350</v>
      </c>
      <c r="C30" t="s">
        <v>360</v>
      </c>
    </row>
    <row r="31" spans="1:3" x14ac:dyDescent="0.25">
      <c r="A31" t="s">
        <v>371</v>
      </c>
      <c r="B31" t="s">
        <v>336</v>
      </c>
      <c r="C31" t="s">
        <v>372</v>
      </c>
    </row>
    <row r="32" spans="1:3" x14ac:dyDescent="0.25">
      <c r="A32" t="s">
        <v>373</v>
      </c>
      <c r="B32" t="s">
        <v>356</v>
      </c>
      <c r="C32" t="s">
        <v>354</v>
      </c>
    </row>
    <row r="33" spans="1:3" x14ac:dyDescent="0.25">
      <c r="A33" t="s">
        <v>374</v>
      </c>
      <c r="B33" t="s">
        <v>375</v>
      </c>
      <c r="C33" t="s">
        <v>358</v>
      </c>
    </row>
    <row r="34" spans="1:3" x14ac:dyDescent="0.25">
      <c r="A34" t="s">
        <v>376</v>
      </c>
      <c r="B34" t="s">
        <v>377</v>
      </c>
      <c r="C34" t="s">
        <v>348</v>
      </c>
    </row>
    <row r="35" spans="1:3" x14ac:dyDescent="0.25">
      <c r="A35" t="s">
        <v>378</v>
      </c>
      <c r="B35" t="s">
        <v>379</v>
      </c>
      <c r="C35" t="s">
        <v>350</v>
      </c>
    </row>
    <row r="36" spans="1:3" x14ac:dyDescent="0.25">
      <c r="A36" t="s">
        <v>380</v>
      </c>
      <c r="B36" t="s">
        <v>381</v>
      </c>
      <c r="C36" t="s">
        <v>360</v>
      </c>
    </row>
    <row r="37" spans="1:3" x14ac:dyDescent="0.25">
      <c r="A37" t="s">
        <v>382</v>
      </c>
      <c r="B37" t="s">
        <v>372</v>
      </c>
      <c r="C37" t="s">
        <v>383</v>
      </c>
    </row>
    <row r="38" spans="1:3" x14ac:dyDescent="0.25">
      <c r="A38" t="s">
        <v>384</v>
      </c>
      <c r="B38" t="s">
        <v>385</v>
      </c>
      <c r="C38" t="s">
        <v>336</v>
      </c>
    </row>
    <row r="39" spans="1:3" x14ac:dyDescent="0.25">
      <c r="A39" t="s">
        <v>386</v>
      </c>
      <c r="B39" t="s">
        <v>356</v>
      </c>
      <c r="C39" t="s">
        <v>387</v>
      </c>
    </row>
    <row r="40" spans="1:3" x14ac:dyDescent="0.25">
      <c r="A40" t="s">
        <v>388</v>
      </c>
      <c r="B40" t="s">
        <v>389</v>
      </c>
      <c r="C40" t="s">
        <v>354</v>
      </c>
    </row>
  </sheetData>
  <hyperlinks>
    <hyperlink ref="A2" r:id="rId1" location="/game-summary"/>
    <hyperlink ref="A3" r:id="rId2" location="/game-summary"/>
    <hyperlink ref="A4" r:id="rId3" location="/game-summary"/>
    <hyperlink ref="A5" r:id="rId4" location="/game-summary"/>
    <hyperlink ref="A6" r:id="rId5" location="/game-summary"/>
    <hyperlink ref="A7" r:id="rId6" location="/game-summary"/>
    <hyperlink ref="A8" r:id="rId7" location="/game-summary"/>
    <hyperlink ref="A9" r:id="rId8" location="/game-summary"/>
    <hyperlink ref="A10" r:id="rId9" location="/game-summary"/>
    <hyperlink ref="A11" r:id="rId10" location="/game-summary"/>
    <hyperlink ref="A12" r:id="rId11" location="/game-summary"/>
    <hyperlink ref="A13" r:id="rId12" location="/game-summary"/>
    <hyperlink ref="A14" r:id="rId13" location="/game-summary"/>
    <hyperlink ref="A15" r:id="rId14" location="/game-summary"/>
    <hyperlink ref="A16" r:id="rId15" location="/game-summary"/>
    <hyperlink ref="A17" r:id="rId16" location="/game-summary"/>
    <hyperlink ref="A18" r:id="rId17" location="/game-summary"/>
    <hyperlink ref="A19" r:id="rId18" location="/game-summary"/>
    <hyperlink ref="A20" r:id="rId19" location="/game-summary"/>
    <hyperlink ref="A21" r:id="rId20" location="/game-summary"/>
    <hyperlink ref="A22" r:id="rId21" location="/game-summary"/>
    <hyperlink ref="A23" r:id="rId22" location="/game-summary"/>
    <hyperlink ref="A24" r:id="rId23" location="/game-summary"/>
    <hyperlink ref="A25" r:id="rId24" location="/game-summary"/>
    <hyperlink ref="A26" r:id="rId25" location="/game-summary"/>
    <hyperlink ref="A27" r:id="rId26" location="/game-summary"/>
    <hyperlink ref="A28" r:id="rId27" location="/game-summary"/>
    <hyperlink ref="A29" r:id="rId28" location="/game-summary"/>
    <hyperlink ref="A30" r:id="rId29" location="/game-summary"/>
    <hyperlink ref="A31" r:id="rId30" location="/game-summary"/>
    <hyperlink ref="A32" r:id="rId31" location="/game-summary"/>
    <hyperlink ref="A33" r:id="rId32" location="/game-summary"/>
    <hyperlink ref="A34" r:id="rId33" location="/game-summary"/>
    <hyperlink ref="A35" r:id="rId34" location="/game-summary"/>
    <hyperlink ref="A36" r:id="rId35" location="/game-summary"/>
    <hyperlink ref="A37" r:id="rId36" location="/game-summary"/>
    <hyperlink ref="A38" r:id="rId37" location="/game-summary"/>
    <hyperlink ref="A39" r:id="rId38" location="/game-summary"/>
    <hyperlink ref="A40" r:id="rId39" location="/game-summary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sqref="A1:D1"/>
    </sheetView>
  </sheetViews>
  <sheetFormatPr defaultRowHeight="15" x14ac:dyDescent="0.25"/>
  <cols>
    <col min="1" max="2" width="20" customWidth="1"/>
    <col min="3" max="3" width="18" customWidth="1"/>
    <col min="4" max="4" width="20" customWidth="1"/>
    <col min="5" max="5" width="32" customWidth="1"/>
  </cols>
  <sheetData>
    <row r="1" spans="1:5" x14ac:dyDescent="0.25">
      <c r="A1" t="s">
        <v>0</v>
      </c>
      <c r="B1" t="s">
        <v>390</v>
      </c>
      <c r="C1" t="s">
        <v>312</v>
      </c>
      <c r="D1" t="s">
        <v>313</v>
      </c>
      <c r="E1" t="s">
        <v>391</v>
      </c>
    </row>
    <row r="2" spans="1:5" x14ac:dyDescent="0.25">
      <c r="A2" t="s">
        <v>392</v>
      </c>
      <c r="B2" t="s">
        <v>393</v>
      </c>
      <c r="C2" t="s">
        <v>315</v>
      </c>
      <c r="D2" t="s">
        <v>316</v>
      </c>
      <c r="E2" t="s">
        <v>394</v>
      </c>
    </row>
    <row r="3" spans="1:5" x14ac:dyDescent="0.25">
      <c r="A3" t="s">
        <v>392</v>
      </c>
      <c r="B3" t="s">
        <v>393</v>
      </c>
      <c r="C3" t="s">
        <v>315</v>
      </c>
      <c r="D3" t="s">
        <v>318</v>
      </c>
      <c r="E3" t="s">
        <v>395</v>
      </c>
    </row>
    <row r="4" spans="1:5" x14ac:dyDescent="0.25">
      <c r="A4" t="s">
        <v>392</v>
      </c>
      <c r="B4" t="s">
        <v>393</v>
      </c>
      <c r="C4" t="s">
        <v>320</v>
      </c>
      <c r="D4" t="s">
        <v>316</v>
      </c>
      <c r="E4" t="s">
        <v>396</v>
      </c>
    </row>
    <row r="5" spans="1:5" x14ac:dyDescent="0.25">
      <c r="A5" t="s">
        <v>392</v>
      </c>
      <c r="B5" t="s">
        <v>393</v>
      </c>
      <c r="C5" t="s">
        <v>322</v>
      </c>
      <c r="D5" t="s">
        <v>315</v>
      </c>
      <c r="E5" t="s">
        <v>397</v>
      </c>
    </row>
    <row r="6" spans="1:5" x14ac:dyDescent="0.25">
      <c r="A6" t="s">
        <v>392</v>
      </c>
      <c r="B6" t="s">
        <v>393</v>
      </c>
      <c r="C6" t="s">
        <v>324</v>
      </c>
      <c r="D6" t="s">
        <v>318</v>
      </c>
      <c r="E6" t="s">
        <v>398</v>
      </c>
    </row>
    <row r="7" spans="1:5" x14ac:dyDescent="0.25">
      <c r="A7" t="s">
        <v>392</v>
      </c>
      <c r="B7" t="s">
        <v>393</v>
      </c>
      <c r="C7" t="s">
        <v>316</v>
      </c>
      <c r="D7" t="s">
        <v>326</v>
      </c>
      <c r="E7" t="s">
        <v>399</v>
      </c>
    </row>
    <row r="8" spans="1:5" x14ac:dyDescent="0.25">
      <c r="A8" t="s">
        <v>392</v>
      </c>
      <c r="B8" t="s">
        <v>393</v>
      </c>
      <c r="C8" t="s">
        <v>328</v>
      </c>
      <c r="D8" t="s">
        <v>320</v>
      </c>
      <c r="E8" t="s">
        <v>400</v>
      </c>
    </row>
    <row r="9" spans="1:5" x14ac:dyDescent="0.25">
      <c r="A9" t="s">
        <v>392</v>
      </c>
      <c r="B9" t="s">
        <v>393</v>
      </c>
      <c r="C9" t="s">
        <v>324</v>
      </c>
      <c r="D9" t="s">
        <v>330</v>
      </c>
      <c r="E9" t="s">
        <v>401</v>
      </c>
    </row>
    <row r="10" spans="1:5" x14ac:dyDescent="0.25">
      <c r="A10" t="s">
        <v>392</v>
      </c>
      <c r="B10" t="s">
        <v>393</v>
      </c>
      <c r="C10" t="s">
        <v>332</v>
      </c>
      <c r="D10" t="s">
        <v>318</v>
      </c>
      <c r="E10" t="s">
        <v>402</v>
      </c>
    </row>
    <row r="11" spans="1:5" x14ac:dyDescent="0.25">
      <c r="A11" t="s">
        <v>392</v>
      </c>
      <c r="B11" t="s">
        <v>393</v>
      </c>
      <c r="C11" t="s">
        <v>316</v>
      </c>
      <c r="D11" t="s">
        <v>334</v>
      </c>
      <c r="E11" t="s">
        <v>403</v>
      </c>
    </row>
    <row r="12" spans="1:5" x14ac:dyDescent="0.25">
      <c r="A12" t="s">
        <v>392</v>
      </c>
      <c r="B12" t="s">
        <v>393</v>
      </c>
      <c r="C12" t="s">
        <v>322</v>
      </c>
      <c r="D12" t="s">
        <v>336</v>
      </c>
      <c r="E12" t="s">
        <v>404</v>
      </c>
    </row>
    <row r="13" spans="1:5" x14ac:dyDescent="0.25">
      <c r="A13" t="s">
        <v>392</v>
      </c>
      <c r="B13" t="s">
        <v>393</v>
      </c>
      <c r="C13" t="s">
        <v>338</v>
      </c>
      <c r="D13" t="s">
        <v>320</v>
      </c>
      <c r="E13" t="s">
        <v>405</v>
      </c>
    </row>
    <row r="14" spans="1:5" x14ac:dyDescent="0.25">
      <c r="A14" t="s">
        <v>392</v>
      </c>
      <c r="B14" t="s">
        <v>393</v>
      </c>
      <c r="C14" t="s">
        <v>340</v>
      </c>
      <c r="D14" t="s">
        <v>315</v>
      </c>
      <c r="E14" t="s">
        <v>406</v>
      </c>
    </row>
    <row r="15" spans="1:5" x14ac:dyDescent="0.25">
      <c r="A15" t="s">
        <v>392</v>
      </c>
      <c r="B15" t="s">
        <v>393</v>
      </c>
      <c r="C15" t="s">
        <v>342</v>
      </c>
      <c r="D15" t="s">
        <v>326</v>
      </c>
      <c r="E15" t="s">
        <v>407</v>
      </c>
    </row>
    <row r="16" spans="1:5" x14ac:dyDescent="0.25">
      <c r="A16" t="s">
        <v>392</v>
      </c>
      <c r="B16" t="s">
        <v>393</v>
      </c>
      <c r="C16" t="s">
        <v>344</v>
      </c>
      <c r="D16" t="s">
        <v>328</v>
      </c>
      <c r="E16" t="s">
        <v>408</v>
      </c>
    </row>
    <row r="17" spans="1:5" x14ac:dyDescent="0.25">
      <c r="A17" t="s">
        <v>392</v>
      </c>
      <c r="B17" t="s">
        <v>393</v>
      </c>
      <c r="C17" t="s">
        <v>346</v>
      </c>
      <c r="D17" t="s">
        <v>332</v>
      </c>
      <c r="E17" t="s">
        <v>409</v>
      </c>
    </row>
    <row r="18" spans="1:5" x14ac:dyDescent="0.25">
      <c r="A18" t="s">
        <v>392</v>
      </c>
      <c r="B18" t="s">
        <v>393</v>
      </c>
      <c r="C18" t="s">
        <v>348</v>
      </c>
      <c r="D18" t="s">
        <v>318</v>
      </c>
      <c r="E18" t="s">
        <v>410</v>
      </c>
    </row>
    <row r="19" spans="1:5" x14ac:dyDescent="0.25">
      <c r="A19" t="s">
        <v>392</v>
      </c>
      <c r="B19" t="s">
        <v>393</v>
      </c>
      <c r="C19" t="s">
        <v>316</v>
      </c>
      <c r="D19" t="s">
        <v>350</v>
      </c>
      <c r="E19" t="s">
        <v>411</v>
      </c>
    </row>
    <row r="20" spans="1:5" x14ac:dyDescent="0.25">
      <c r="A20" t="s">
        <v>392</v>
      </c>
      <c r="B20" t="s">
        <v>393</v>
      </c>
      <c r="C20" t="s">
        <v>352</v>
      </c>
      <c r="D20" t="s">
        <v>338</v>
      </c>
      <c r="E20" t="s">
        <v>412</v>
      </c>
    </row>
    <row r="21" spans="1:5" x14ac:dyDescent="0.25">
      <c r="A21" t="s">
        <v>392</v>
      </c>
      <c r="B21" t="s">
        <v>393</v>
      </c>
      <c r="C21" t="s">
        <v>330</v>
      </c>
      <c r="D21" t="s">
        <v>354</v>
      </c>
      <c r="E21" t="s">
        <v>413</v>
      </c>
    </row>
    <row r="22" spans="1:5" x14ac:dyDescent="0.25">
      <c r="A22" t="s">
        <v>392</v>
      </c>
      <c r="B22" t="s">
        <v>393</v>
      </c>
      <c r="C22" t="s">
        <v>336</v>
      </c>
      <c r="D22" t="s">
        <v>356</v>
      </c>
      <c r="E22" t="s">
        <v>404</v>
      </c>
    </row>
    <row r="23" spans="1:5" x14ac:dyDescent="0.25">
      <c r="A23" t="s">
        <v>392</v>
      </c>
      <c r="B23" t="s">
        <v>393</v>
      </c>
      <c r="C23" t="s">
        <v>328</v>
      </c>
      <c r="D23" t="s">
        <v>358</v>
      </c>
      <c r="E23" t="s">
        <v>414</v>
      </c>
    </row>
    <row r="24" spans="1:5" x14ac:dyDescent="0.25">
      <c r="A24" t="s">
        <v>392</v>
      </c>
      <c r="B24" t="s">
        <v>393</v>
      </c>
      <c r="C24" t="s">
        <v>342</v>
      </c>
      <c r="D24" t="s">
        <v>360</v>
      </c>
      <c r="E24" t="s">
        <v>415</v>
      </c>
    </row>
    <row r="25" spans="1:5" x14ac:dyDescent="0.25">
      <c r="A25" t="s">
        <v>392</v>
      </c>
      <c r="B25" t="s">
        <v>393</v>
      </c>
      <c r="C25" t="s">
        <v>334</v>
      </c>
      <c r="D25" t="s">
        <v>362</v>
      </c>
      <c r="E25" t="s">
        <v>416</v>
      </c>
    </row>
    <row r="26" spans="1:5" x14ac:dyDescent="0.25">
      <c r="A26" t="s">
        <v>392</v>
      </c>
      <c r="B26" t="s">
        <v>393</v>
      </c>
      <c r="C26" t="s">
        <v>364</v>
      </c>
      <c r="D26" t="s">
        <v>340</v>
      </c>
      <c r="E26" t="s">
        <v>417</v>
      </c>
    </row>
    <row r="27" spans="1:5" x14ac:dyDescent="0.25">
      <c r="A27" t="s">
        <v>392</v>
      </c>
      <c r="B27" t="s">
        <v>393</v>
      </c>
      <c r="C27" t="s">
        <v>366</v>
      </c>
      <c r="D27" t="s">
        <v>344</v>
      </c>
      <c r="E27" t="s">
        <v>418</v>
      </c>
    </row>
    <row r="28" spans="1:5" x14ac:dyDescent="0.25">
      <c r="A28" t="s">
        <v>392</v>
      </c>
      <c r="B28" t="s">
        <v>393</v>
      </c>
      <c r="C28" t="s">
        <v>315</v>
      </c>
      <c r="D28" t="s">
        <v>368</v>
      </c>
      <c r="E28" t="s">
        <v>411</v>
      </c>
    </row>
    <row r="29" spans="1:5" x14ac:dyDescent="0.25">
      <c r="A29" t="s">
        <v>392</v>
      </c>
      <c r="B29" t="s">
        <v>393</v>
      </c>
      <c r="C29" t="s">
        <v>348</v>
      </c>
      <c r="D29" t="s">
        <v>358</v>
      </c>
      <c r="E29" t="s">
        <v>419</v>
      </c>
    </row>
    <row r="30" spans="1:5" x14ac:dyDescent="0.25">
      <c r="A30" t="s">
        <v>392</v>
      </c>
      <c r="B30" t="s">
        <v>393</v>
      </c>
      <c r="C30" t="s">
        <v>350</v>
      </c>
      <c r="D30" t="s">
        <v>360</v>
      </c>
      <c r="E30" t="s">
        <v>404</v>
      </c>
    </row>
    <row r="31" spans="1:5" x14ac:dyDescent="0.25">
      <c r="A31" t="s">
        <v>392</v>
      </c>
      <c r="B31" t="s">
        <v>393</v>
      </c>
      <c r="C31" t="s">
        <v>336</v>
      </c>
      <c r="D31" t="s">
        <v>372</v>
      </c>
      <c r="E31" t="s">
        <v>420</v>
      </c>
    </row>
    <row r="32" spans="1:5" x14ac:dyDescent="0.25">
      <c r="A32" t="s">
        <v>392</v>
      </c>
      <c r="B32" t="s">
        <v>393</v>
      </c>
      <c r="C32" t="s">
        <v>356</v>
      </c>
      <c r="D32" t="s">
        <v>354</v>
      </c>
      <c r="E32" t="s">
        <v>421</v>
      </c>
    </row>
    <row r="33" spans="1:5" x14ac:dyDescent="0.25">
      <c r="A33" t="s">
        <v>392</v>
      </c>
      <c r="B33" t="s">
        <v>393</v>
      </c>
      <c r="C33" t="s">
        <v>375</v>
      </c>
      <c r="D33" t="s">
        <v>358</v>
      </c>
      <c r="E33" t="s">
        <v>409</v>
      </c>
    </row>
    <row r="34" spans="1:5" x14ac:dyDescent="0.25">
      <c r="A34" t="s">
        <v>392</v>
      </c>
      <c r="B34" t="s">
        <v>393</v>
      </c>
      <c r="C34" t="s">
        <v>377</v>
      </c>
      <c r="D34" t="s">
        <v>348</v>
      </c>
      <c r="E34" t="s">
        <v>397</v>
      </c>
    </row>
    <row r="35" spans="1:5" x14ac:dyDescent="0.25">
      <c r="A35" t="s">
        <v>392</v>
      </c>
      <c r="B35" t="s">
        <v>393</v>
      </c>
      <c r="C35" t="s">
        <v>379</v>
      </c>
      <c r="D35" t="s">
        <v>350</v>
      </c>
      <c r="E35" t="s">
        <v>422</v>
      </c>
    </row>
    <row r="36" spans="1:5" x14ac:dyDescent="0.25">
      <c r="A36" t="s">
        <v>392</v>
      </c>
      <c r="B36" t="s">
        <v>393</v>
      </c>
      <c r="C36" t="s">
        <v>381</v>
      </c>
      <c r="D36" t="s">
        <v>360</v>
      </c>
      <c r="E36" t="s">
        <v>423</v>
      </c>
    </row>
    <row r="37" spans="1:5" x14ac:dyDescent="0.25">
      <c r="A37" t="s">
        <v>392</v>
      </c>
      <c r="B37" t="s">
        <v>393</v>
      </c>
      <c r="C37" t="s">
        <v>372</v>
      </c>
      <c r="D37" t="s">
        <v>383</v>
      </c>
      <c r="E37" t="s">
        <v>424</v>
      </c>
    </row>
    <row r="38" spans="1:5" x14ac:dyDescent="0.25">
      <c r="A38" t="s">
        <v>392</v>
      </c>
      <c r="B38" t="s">
        <v>393</v>
      </c>
      <c r="C38" t="s">
        <v>385</v>
      </c>
      <c r="D38" t="s">
        <v>336</v>
      </c>
      <c r="E38" t="s">
        <v>425</v>
      </c>
    </row>
    <row r="39" spans="1:5" x14ac:dyDescent="0.25">
      <c r="A39" t="s">
        <v>392</v>
      </c>
      <c r="B39" t="s">
        <v>393</v>
      </c>
      <c r="C39" t="s">
        <v>356</v>
      </c>
      <c r="D39" t="s">
        <v>387</v>
      </c>
      <c r="E39" t="s">
        <v>426</v>
      </c>
    </row>
    <row r="40" spans="1:5" x14ac:dyDescent="0.25">
      <c r="A40" t="s">
        <v>392</v>
      </c>
      <c r="B40" t="s">
        <v>393</v>
      </c>
      <c r="C40" t="s">
        <v>389</v>
      </c>
      <c r="D40" t="s">
        <v>354</v>
      </c>
      <c r="E40" t="s">
        <v>427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workbookViewId="0">
      <selection activeCell="AO20" sqref="AO20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0.140625" bestFit="1" customWidth="1"/>
    <col min="4" max="4" width="7.5703125" style="1" bestFit="1" customWidth="1"/>
    <col min="5" max="5" width="16" style="4" customWidth="1"/>
    <col min="6" max="6" width="14" style="6" customWidth="1"/>
    <col min="7" max="8" width="3.7109375" style="8" customWidth="1"/>
    <col min="9" max="9" width="7.5703125" style="1" bestFit="1" customWidth="1"/>
    <col min="10" max="11" width="3.5703125" style="8" customWidth="1"/>
    <col min="12" max="25" width="3.7109375" style="1" customWidth="1"/>
    <col min="26" max="26" width="12" style="1" bestFit="1" customWidth="1"/>
    <col min="27" max="40" width="3.42578125" customWidth="1"/>
  </cols>
  <sheetData>
    <row r="1" spans="1:39" x14ac:dyDescent="0.25">
      <c r="A1" s="1" t="s">
        <v>0</v>
      </c>
      <c r="B1" s="1" t="s">
        <v>390</v>
      </c>
      <c r="C1" s="1" t="s">
        <v>428</v>
      </c>
      <c r="D1" s="1" t="s">
        <v>429</v>
      </c>
      <c r="E1" s="3" t="s">
        <v>430</v>
      </c>
      <c r="F1" s="5" t="s">
        <v>431</v>
      </c>
      <c r="G1" s="9" t="s">
        <v>432</v>
      </c>
      <c r="H1" s="9"/>
      <c r="I1" s="1" t="s">
        <v>433</v>
      </c>
      <c r="J1" s="9" t="s">
        <v>434</v>
      </c>
      <c r="K1" s="9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Z1" s="1" t="s">
        <v>435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</row>
    <row r="2" spans="1:39" x14ac:dyDescent="0.25">
      <c r="A2" t="s">
        <v>436</v>
      </c>
      <c r="B2" t="s">
        <v>437</v>
      </c>
      <c r="C2" s="2">
        <v>45455</v>
      </c>
      <c r="D2" s="1">
        <v>1</v>
      </c>
      <c r="E2" s="4" t="s">
        <v>438</v>
      </c>
      <c r="F2" s="6" t="s">
        <v>439</v>
      </c>
      <c r="G2" s="8">
        <f t="shared" ref="G2:G31" si="0">IF($D2&lt;&gt;$D1,IF($J2&gt;$K2,1,0),IF($J2&gt;$K2,G1+1,G1))</f>
        <v>1</v>
      </c>
      <c r="H2" s="8">
        <f t="shared" ref="H2:H31" si="1">IF($D2&lt;&gt;$D1,IF($J2&lt;$K2,1,0),IF($J2&lt;$K2,H1+1,H1))</f>
        <v>0</v>
      </c>
      <c r="I2" s="1" t="s">
        <v>431</v>
      </c>
      <c r="J2" s="8">
        <f t="shared" ref="J2:J31" si="2">COUNTIFS(L2:X2,"A")</f>
        <v>6</v>
      </c>
      <c r="K2" s="8">
        <f t="shared" ref="K2:K31" si="3">COUNTIFS(L2:X2,"B")</f>
        <v>4</v>
      </c>
      <c r="L2" s="1" t="s">
        <v>431</v>
      </c>
      <c r="M2" s="1" t="s">
        <v>430</v>
      </c>
      <c r="N2" s="1" t="s">
        <v>431</v>
      </c>
      <c r="O2" s="1" t="s">
        <v>430</v>
      </c>
      <c r="P2" s="1" t="s">
        <v>431</v>
      </c>
      <c r="Q2" s="1" t="s">
        <v>430</v>
      </c>
      <c r="R2" s="1" t="s">
        <v>430</v>
      </c>
      <c r="S2" s="1" t="s">
        <v>430</v>
      </c>
      <c r="T2" s="1" t="s">
        <v>431</v>
      </c>
      <c r="U2" s="1" t="s">
        <v>430</v>
      </c>
      <c r="Z2" s="1" t="str">
        <f t="shared" ref="Z2:Z31" si="4">IF(J2&gt;K2,"A",IF(J2=K2,"","B"))</f>
        <v>A</v>
      </c>
      <c r="AA2">
        <f t="shared" ref="AA2:AA31" si="5">IF(AND($Z2&lt;&gt;"",$Z2=L2),1,IF(L2="",0,-1))</f>
        <v>-1</v>
      </c>
      <c r="AB2">
        <f t="shared" ref="AB2:AB31" si="6">IF(AND($Z2&lt;&gt;"",$Z2=M2),1,IF(M2="",0,-1))</f>
        <v>1</v>
      </c>
      <c r="AC2">
        <f t="shared" ref="AC2:AC31" si="7">IF(AND($Z2&lt;&gt;"",$Z2=N2),1,IF(N2="",0,-1))</f>
        <v>-1</v>
      </c>
      <c r="AD2">
        <f t="shared" ref="AD2:AD31" si="8">IF(AND($Z2&lt;&gt;"",$Z2=O2),1,IF(O2="",0,-1))</f>
        <v>1</v>
      </c>
      <c r="AE2">
        <f t="shared" ref="AE2:AE31" si="9">IF(AND($Z2&lt;&gt;"",$Z2=P2),1,IF(P2="",0,-1))</f>
        <v>-1</v>
      </c>
      <c r="AF2">
        <f t="shared" ref="AF2:AF31" si="10">IF(AND($Z2&lt;&gt;"",$Z2=Q2),1,IF(Q2="",0,-1))</f>
        <v>1</v>
      </c>
      <c r="AG2">
        <f t="shared" ref="AG2:AG31" si="11">IF(AND($Z2&lt;&gt;"",$Z2=R2),1,IF(R2="",0,-1))</f>
        <v>1</v>
      </c>
      <c r="AH2">
        <f t="shared" ref="AH2:AH31" si="12">IF(AND($Z2&lt;&gt;"",$Z2=S2),1,IF(S2="",0,-1))</f>
        <v>1</v>
      </c>
      <c r="AI2">
        <f t="shared" ref="AI2:AI31" si="13">IF(AND($Z2&lt;&gt;"",$Z2=T2),1,IF(T2="",0,-1))</f>
        <v>-1</v>
      </c>
      <c r="AJ2">
        <f t="shared" ref="AJ2:AJ31" si="14">IF(AND($Z2&lt;&gt;"",$Z2=U2),1,IF(U2="",0,-1))</f>
        <v>1</v>
      </c>
      <c r="AK2">
        <f t="shared" ref="AK2:AK31" si="15">IF(AND($Z2&lt;&gt;"",$Z2=V2),1,IF(V2="",0,-1))</f>
        <v>0</v>
      </c>
      <c r="AL2">
        <f t="shared" ref="AL2:AL31" si="16">IF(AND($Z2&lt;&gt;"",$Z2=W2),1,IF(W2="",0,-1))</f>
        <v>0</v>
      </c>
      <c r="AM2">
        <f t="shared" ref="AM2:AM31" si="17">IF(AND($Z2&lt;&gt;"",$Z2=X2),1,IF(X2="",0,-1))</f>
        <v>0</v>
      </c>
    </row>
    <row r="3" spans="1:39" x14ac:dyDescent="0.25">
      <c r="A3" t="s">
        <v>436</v>
      </c>
      <c r="B3" t="s">
        <v>437</v>
      </c>
      <c r="C3" s="2">
        <v>45455</v>
      </c>
      <c r="D3" s="1">
        <v>1</v>
      </c>
      <c r="E3" s="4" t="s">
        <v>438</v>
      </c>
      <c r="F3" s="6" t="s">
        <v>439</v>
      </c>
      <c r="G3" s="8">
        <f t="shared" si="0"/>
        <v>1</v>
      </c>
      <c r="H3" s="8">
        <f t="shared" si="1"/>
        <v>1</v>
      </c>
      <c r="I3" s="1" t="str">
        <f>IF($D3&lt;&gt;$D2,"",IF(ISEVEN(SUM(J2:K2)),I2, IF(I2="B", "A", "B")))</f>
        <v>B</v>
      </c>
      <c r="J3" s="8">
        <f t="shared" si="2"/>
        <v>3</v>
      </c>
      <c r="K3" s="8">
        <f t="shared" si="3"/>
        <v>6</v>
      </c>
      <c r="L3" s="1" t="s">
        <v>431</v>
      </c>
      <c r="M3" s="1" t="s">
        <v>430</v>
      </c>
      <c r="N3" s="1" t="s">
        <v>431</v>
      </c>
      <c r="O3" s="1" t="s">
        <v>431</v>
      </c>
      <c r="P3" s="1" t="s">
        <v>431</v>
      </c>
      <c r="Q3" s="1" t="s">
        <v>430</v>
      </c>
      <c r="R3" s="1" t="s">
        <v>431</v>
      </c>
      <c r="S3" s="1" t="s">
        <v>430</v>
      </c>
      <c r="T3" s="1" t="s">
        <v>431</v>
      </c>
      <c r="Z3" s="1" t="str">
        <f t="shared" si="4"/>
        <v>B</v>
      </c>
      <c r="AA3">
        <f t="shared" si="5"/>
        <v>1</v>
      </c>
      <c r="AB3">
        <f t="shared" si="6"/>
        <v>-1</v>
      </c>
      <c r="AC3">
        <f t="shared" si="7"/>
        <v>1</v>
      </c>
      <c r="AD3">
        <f t="shared" si="8"/>
        <v>1</v>
      </c>
      <c r="AE3">
        <f t="shared" si="9"/>
        <v>1</v>
      </c>
      <c r="AF3">
        <f t="shared" si="10"/>
        <v>-1</v>
      </c>
      <c r="AG3">
        <f t="shared" si="11"/>
        <v>1</v>
      </c>
      <c r="AH3">
        <f t="shared" si="12"/>
        <v>-1</v>
      </c>
      <c r="AI3">
        <f t="shared" si="13"/>
        <v>1</v>
      </c>
      <c r="AJ3">
        <f t="shared" si="14"/>
        <v>0</v>
      </c>
      <c r="AK3">
        <f t="shared" si="15"/>
        <v>0</v>
      </c>
      <c r="AL3">
        <f t="shared" si="16"/>
        <v>0</v>
      </c>
      <c r="AM3">
        <f t="shared" si="17"/>
        <v>0</v>
      </c>
    </row>
    <row r="4" spans="1:39" x14ac:dyDescent="0.25">
      <c r="A4" t="s">
        <v>436</v>
      </c>
      <c r="B4" t="s">
        <v>437</v>
      </c>
      <c r="C4" s="2">
        <v>45455</v>
      </c>
      <c r="D4" s="1">
        <v>1</v>
      </c>
      <c r="E4" s="4" t="s">
        <v>438</v>
      </c>
      <c r="F4" s="6" t="s">
        <v>439</v>
      </c>
      <c r="G4" s="8">
        <f t="shared" si="0"/>
        <v>2</v>
      </c>
      <c r="H4" s="8">
        <f t="shared" si="1"/>
        <v>1</v>
      </c>
      <c r="I4" s="1" t="str">
        <f>IF($D4&lt;&gt;$D3,"",IF(ISEVEN(SUM(J3:K3)),I3, IF(I3="B", "A", "B")))</f>
        <v>A</v>
      </c>
      <c r="J4" s="8">
        <f t="shared" si="2"/>
        <v>6</v>
      </c>
      <c r="K4" s="8">
        <f t="shared" si="3"/>
        <v>4</v>
      </c>
      <c r="L4" s="1" t="s">
        <v>430</v>
      </c>
      <c r="M4" s="1" t="s">
        <v>431</v>
      </c>
      <c r="N4" s="1" t="s">
        <v>430</v>
      </c>
      <c r="O4" s="1" t="s">
        <v>431</v>
      </c>
      <c r="P4" s="1" t="s">
        <v>430</v>
      </c>
      <c r="Q4" s="1" t="s">
        <v>431</v>
      </c>
      <c r="R4" s="1" t="s">
        <v>430</v>
      </c>
      <c r="S4" s="1" t="s">
        <v>430</v>
      </c>
      <c r="T4" s="1" t="s">
        <v>431</v>
      </c>
      <c r="U4" s="1" t="s">
        <v>430</v>
      </c>
      <c r="Z4" s="1" t="str">
        <f t="shared" si="4"/>
        <v>A</v>
      </c>
      <c r="AA4">
        <f t="shared" si="5"/>
        <v>1</v>
      </c>
      <c r="AB4">
        <f t="shared" si="6"/>
        <v>-1</v>
      </c>
      <c r="AC4">
        <f t="shared" si="7"/>
        <v>1</v>
      </c>
      <c r="AD4">
        <f t="shared" si="8"/>
        <v>-1</v>
      </c>
      <c r="AE4">
        <f t="shared" si="9"/>
        <v>1</v>
      </c>
      <c r="AF4">
        <f t="shared" si="10"/>
        <v>-1</v>
      </c>
      <c r="AG4">
        <f t="shared" si="11"/>
        <v>1</v>
      </c>
      <c r="AH4">
        <f t="shared" si="12"/>
        <v>1</v>
      </c>
      <c r="AI4">
        <f t="shared" si="13"/>
        <v>-1</v>
      </c>
      <c r="AJ4">
        <f t="shared" si="14"/>
        <v>1</v>
      </c>
      <c r="AK4">
        <f t="shared" si="15"/>
        <v>0</v>
      </c>
      <c r="AL4">
        <f t="shared" si="16"/>
        <v>0</v>
      </c>
      <c r="AM4">
        <f t="shared" si="17"/>
        <v>0</v>
      </c>
    </row>
    <row r="5" spans="1:39" x14ac:dyDescent="0.25">
      <c r="A5" t="s">
        <v>436</v>
      </c>
      <c r="B5" t="s">
        <v>437</v>
      </c>
      <c r="C5" s="2">
        <v>45455</v>
      </c>
      <c r="D5" s="1">
        <v>1</v>
      </c>
      <c r="E5" s="4" t="s">
        <v>438</v>
      </c>
      <c r="F5" s="6" t="s">
        <v>439</v>
      </c>
      <c r="G5" s="8">
        <f t="shared" si="0"/>
        <v>2</v>
      </c>
      <c r="H5" s="8">
        <f t="shared" si="1"/>
        <v>2</v>
      </c>
      <c r="I5" s="1" t="str">
        <f>IF($D5&lt;&gt;$D4,"",IF(ISEVEN(SUM(J4:K4)),I4, IF(I4="B", "A", "B")))</f>
        <v>A</v>
      </c>
      <c r="J5" s="8">
        <f t="shared" si="2"/>
        <v>0</v>
      </c>
      <c r="K5" s="8">
        <f t="shared" si="3"/>
        <v>6</v>
      </c>
      <c r="L5" s="1" t="s">
        <v>431</v>
      </c>
      <c r="M5" s="1" t="s">
        <v>431</v>
      </c>
      <c r="N5" s="1" t="s">
        <v>431</v>
      </c>
      <c r="O5" s="1" t="s">
        <v>431</v>
      </c>
      <c r="P5" s="1" t="s">
        <v>431</v>
      </c>
      <c r="Q5" s="1" t="s">
        <v>431</v>
      </c>
      <c r="Z5" s="1" t="str">
        <f t="shared" si="4"/>
        <v>B</v>
      </c>
      <c r="AA5">
        <f t="shared" si="5"/>
        <v>1</v>
      </c>
      <c r="AB5">
        <f t="shared" si="6"/>
        <v>1</v>
      </c>
      <c r="AC5">
        <f t="shared" si="7"/>
        <v>1</v>
      </c>
      <c r="AD5">
        <f t="shared" si="8"/>
        <v>1</v>
      </c>
      <c r="AE5">
        <f t="shared" si="9"/>
        <v>1</v>
      </c>
      <c r="AF5">
        <f t="shared" si="10"/>
        <v>1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</row>
    <row r="6" spans="1:39" x14ac:dyDescent="0.25">
      <c r="A6" t="s">
        <v>436</v>
      </c>
      <c r="B6" t="s">
        <v>437</v>
      </c>
      <c r="C6" s="2">
        <v>45455</v>
      </c>
      <c r="D6" s="1">
        <v>1</v>
      </c>
      <c r="E6" s="4" t="s">
        <v>438</v>
      </c>
      <c r="F6" s="6" t="s">
        <v>439</v>
      </c>
      <c r="G6" s="8">
        <f t="shared" si="0"/>
        <v>3</v>
      </c>
      <c r="H6" s="8">
        <f t="shared" si="1"/>
        <v>2</v>
      </c>
      <c r="I6" s="1" t="str">
        <f>IF($D6&lt;&gt;$D5,"",IF(ISEVEN(SUM(J5:K5)),I5, IF(I5="B", "A", "B")))</f>
        <v>A</v>
      </c>
      <c r="J6" s="8">
        <f t="shared" si="2"/>
        <v>7</v>
      </c>
      <c r="K6" s="8">
        <f t="shared" si="3"/>
        <v>6</v>
      </c>
      <c r="L6" s="1" t="s">
        <v>430</v>
      </c>
      <c r="M6" s="1" t="s">
        <v>431</v>
      </c>
      <c r="N6" s="1" t="s">
        <v>430</v>
      </c>
      <c r="O6" s="1" t="s">
        <v>431</v>
      </c>
      <c r="P6" s="1" t="s">
        <v>430</v>
      </c>
      <c r="Q6" s="1" t="s">
        <v>431</v>
      </c>
      <c r="R6" s="1" t="s">
        <v>430</v>
      </c>
      <c r="S6" s="1" t="s">
        <v>431</v>
      </c>
      <c r="T6" s="1" t="s">
        <v>430</v>
      </c>
      <c r="U6" s="1" t="s">
        <v>431</v>
      </c>
      <c r="V6" s="1" t="s">
        <v>430</v>
      </c>
      <c r="W6" s="1" t="s">
        <v>431</v>
      </c>
      <c r="X6" s="1" t="s">
        <v>430</v>
      </c>
      <c r="Z6" s="1" t="str">
        <f t="shared" si="4"/>
        <v>A</v>
      </c>
      <c r="AA6">
        <f t="shared" si="5"/>
        <v>1</v>
      </c>
      <c r="AB6">
        <f t="shared" si="6"/>
        <v>-1</v>
      </c>
      <c r="AC6">
        <f t="shared" si="7"/>
        <v>1</v>
      </c>
      <c r="AD6">
        <f t="shared" si="8"/>
        <v>-1</v>
      </c>
      <c r="AE6">
        <f t="shared" si="9"/>
        <v>1</v>
      </c>
      <c r="AF6">
        <f t="shared" si="10"/>
        <v>-1</v>
      </c>
      <c r="AG6">
        <f t="shared" si="11"/>
        <v>1</v>
      </c>
      <c r="AH6">
        <f t="shared" si="12"/>
        <v>-1</v>
      </c>
      <c r="AI6">
        <f t="shared" si="13"/>
        <v>1</v>
      </c>
      <c r="AJ6">
        <f t="shared" si="14"/>
        <v>-1</v>
      </c>
      <c r="AK6">
        <f t="shared" si="15"/>
        <v>1</v>
      </c>
      <c r="AL6">
        <f t="shared" si="16"/>
        <v>-1</v>
      </c>
      <c r="AM6">
        <f t="shared" si="17"/>
        <v>1</v>
      </c>
    </row>
    <row r="7" spans="1:39" x14ac:dyDescent="0.25">
      <c r="A7" t="s">
        <v>436</v>
      </c>
      <c r="B7" t="s">
        <v>437</v>
      </c>
      <c r="C7" s="2">
        <v>45455</v>
      </c>
      <c r="D7" s="1">
        <v>2</v>
      </c>
      <c r="E7" s="4" t="s">
        <v>438</v>
      </c>
      <c r="F7" s="6" t="s">
        <v>439</v>
      </c>
      <c r="G7" s="8">
        <f t="shared" si="0"/>
        <v>1</v>
      </c>
      <c r="H7" s="8">
        <f t="shared" si="1"/>
        <v>0</v>
      </c>
      <c r="I7" s="1" t="s">
        <v>430</v>
      </c>
      <c r="J7" s="8">
        <f t="shared" si="2"/>
        <v>6</v>
      </c>
      <c r="K7" s="8">
        <f t="shared" si="3"/>
        <v>4</v>
      </c>
      <c r="L7" s="1" t="s">
        <v>430</v>
      </c>
      <c r="M7" s="1" t="s">
        <v>430</v>
      </c>
      <c r="N7" s="1" t="s">
        <v>430</v>
      </c>
      <c r="O7" s="1" t="s">
        <v>431</v>
      </c>
      <c r="P7" s="1" t="s">
        <v>431</v>
      </c>
      <c r="Q7" s="1" t="s">
        <v>431</v>
      </c>
      <c r="R7" s="1" t="s">
        <v>430</v>
      </c>
      <c r="S7" s="1" t="s">
        <v>430</v>
      </c>
      <c r="T7" s="1" t="s">
        <v>431</v>
      </c>
      <c r="U7" s="1" t="s">
        <v>430</v>
      </c>
      <c r="Z7" s="1" t="str">
        <f t="shared" si="4"/>
        <v>A</v>
      </c>
      <c r="AA7">
        <f t="shared" si="5"/>
        <v>1</v>
      </c>
      <c r="AB7">
        <f t="shared" si="6"/>
        <v>1</v>
      </c>
      <c r="AC7">
        <f t="shared" si="7"/>
        <v>1</v>
      </c>
      <c r="AD7">
        <f t="shared" si="8"/>
        <v>-1</v>
      </c>
      <c r="AE7">
        <f t="shared" si="9"/>
        <v>-1</v>
      </c>
      <c r="AF7">
        <f t="shared" si="10"/>
        <v>-1</v>
      </c>
      <c r="AG7">
        <f t="shared" si="11"/>
        <v>1</v>
      </c>
      <c r="AH7">
        <f t="shared" si="12"/>
        <v>1</v>
      </c>
      <c r="AI7">
        <f t="shared" si="13"/>
        <v>-1</v>
      </c>
      <c r="AJ7">
        <f t="shared" si="14"/>
        <v>1</v>
      </c>
      <c r="AK7">
        <f t="shared" si="15"/>
        <v>0</v>
      </c>
      <c r="AL7">
        <f t="shared" si="16"/>
        <v>0</v>
      </c>
      <c r="AM7">
        <f t="shared" si="17"/>
        <v>0</v>
      </c>
    </row>
    <row r="8" spans="1:39" x14ac:dyDescent="0.25">
      <c r="A8" t="s">
        <v>436</v>
      </c>
      <c r="B8" t="s">
        <v>437</v>
      </c>
      <c r="C8" s="2">
        <v>45455</v>
      </c>
      <c r="D8" s="1">
        <v>2</v>
      </c>
      <c r="E8" s="4" t="s">
        <v>438</v>
      </c>
      <c r="F8" s="6" t="s">
        <v>439</v>
      </c>
      <c r="G8" s="8">
        <f t="shared" si="0"/>
        <v>1</v>
      </c>
      <c r="H8" s="8">
        <f t="shared" si="1"/>
        <v>1</v>
      </c>
      <c r="I8" s="1" t="str">
        <f t="shared" ref="I8:I31" si="18">IF($D8&lt;&gt;$D7,"",IF(ISEVEN(SUM(J7:K7)),I7, IF(I7="B", "A", "B")))</f>
        <v>A</v>
      </c>
      <c r="J8" s="8">
        <f t="shared" si="2"/>
        <v>5</v>
      </c>
      <c r="K8" s="8">
        <f t="shared" si="3"/>
        <v>7</v>
      </c>
      <c r="L8" s="1" t="s">
        <v>430</v>
      </c>
      <c r="M8" s="1" t="s">
        <v>431</v>
      </c>
      <c r="N8" s="1" t="s">
        <v>430</v>
      </c>
      <c r="O8" s="1" t="s">
        <v>431</v>
      </c>
      <c r="P8" s="1" t="s">
        <v>430</v>
      </c>
      <c r="Q8" s="1" t="s">
        <v>431</v>
      </c>
      <c r="R8" s="1" t="s">
        <v>430</v>
      </c>
      <c r="S8" s="1" t="s">
        <v>431</v>
      </c>
      <c r="T8" s="1" t="s">
        <v>430</v>
      </c>
      <c r="U8" s="1" t="s">
        <v>431</v>
      </c>
      <c r="V8" s="1" t="s">
        <v>431</v>
      </c>
      <c r="W8" s="1" t="s">
        <v>431</v>
      </c>
      <c r="Z8" s="1" t="str">
        <f t="shared" si="4"/>
        <v>B</v>
      </c>
      <c r="AA8">
        <f t="shared" si="5"/>
        <v>-1</v>
      </c>
      <c r="AB8">
        <f t="shared" si="6"/>
        <v>1</v>
      </c>
      <c r="AC8">
        <f t="shared" si="7"/>
        <v>-1</v>
      </c>
      <c r="AD8">
        <f t="shared" si="8"/>
        <v>1</v>
      </c>
      <c r="AE8">
        <f t="shared" si="9"/>
        <v>-1</v>
      </c>
      <c r="AF8">
        <f t="shared" si="10"/>
        <v>1</v>
      </c>
      <c r="AG8">
        <f t="shared" si="11"/>
        <v>-1</v>
      </c>
      <c r="AH8">
        <f t="shared" si="12"/>
        <v>1</v>
      </c>
      <c r="AI8">
        <f t="shared" si="13"/>
        <v>-1</v>
      </c>
      <c r="AJ8">
        <f t="shared" si="14"/>
        <v>1</v>
      </c>
      <c r="AK8">
        <f t="shared" si="15"/>
        <v>1</v>
      </c>
      <c r="AL8">
        <f t="shared" si="16"/>
        <v>1</v>
      </c>
      <c r="AM8">
        <f t="shared" si="17"/>
        <v>0</v>
      </c>
    </row>
    <row r="9" spans="1:39" x14ac:dyDescent="0.25">
      <c r="A9" t="s">
        <v>436</v>
      </c>
      <c r="B9" t="s">
        <v>437</v>
      </c>
      <c r="C9" s="2">
        <v>45455</v>
      </c>
      <c r="D9" s="1">
        <v>2</v>
      </c>
      <c r="E9" s="4" t="s">
        <v>438</v>
      </c>
      <c r="F9" s="6" t="s">
        <v>439</v>
      </c>
      <c r="G9" s="8">
        <f t="shared" si="0"/>
        <v>2</v>
      </c>
      <c r="H9" s="8">
        <f t="shared" si="1"/>
        <v>1</v>
      </c>
      <c r="I9" s="1" t="str">
        <f t="shared" si="18"/>
        <v>A</v>
      </c>
      <c r="J9" s="8">
        <f t="shared" si="2"/>
        <v>6</v>
      </c>
      <c r="K9" s="8">
        <f t="shared" si="3"/>
        <v>4</v>
      </c>
      <c r="L9" s="1" t="s">
        <v>430</v>
      </c>
      <c r="M9" s="1" t="s">
        <v>430</v>
      </c>
      <c r="N9" s="1" t="s">
        <v>430</v>
      </c>
      <c r="O9" s="1" t="s">
        <v>431</v>
      </c>
      <c r="P9" s="1" t="s">
        <v>431</v>
      </c>
      <c r="Q9" s="1" t="s">
        <v>431</v>
      </c>
      <c r="R9" s="1" t="s">
        <v>430</v>
      </c>
      <c r="S9" s="1" t="s">
        <v>430</v>
      </c>
      <c r="T9" s="1" t="s">
        <v>431</v>
      </c>
      <c r="U9" s="1" t="s">
        <v>430</v>
      </c>
      <c r="Z9" s="1" t="str">
        <f t="shared" si="4"/>
        <v>A</v>
      </c>
      <c r="AA9">
        <f t="shared" si="5"/>
        <v>1</v>
      </c>
      <c r="AB9">
        <f t="shared" si="6"/>
        <v>1</v>
      </c>
      <c r="AC9">
        <f t="shared" si="7"/>
        <v>1</v>
      </c>
      <c r="AD9">
        <f t="shared" si="8"/>
        <v>-1</v>
      </c>
      <c r="AE9">
        <f t="shared" si="9"/>
        <v>-1</v>
      </c>
      <c r="AF9">
        <f t="shared" si="10"/>
        <v>-1</v>
      </c>
      <c r="AG9">
        <f t="shared" si="11"/>
        <v>1</v>
      </c>
      <c r="AH9">
        <f t="shared" si="12"/>
        <v>1</v>
      </c>
      <c r="AI9">
        <f t="shared" si="13"/>
        <v>-1</v>
      </c>
      <c r="AJ9">
        <f t="shared" si="14"/>
        <v>1</v>
      </c>
      <c r="AK9">
        <f t="shared" si="15"/>
        <v>0</v>
      </c>
      <c r="AL9">
        <f t="shared" si="16"/>
        <v>0</v>
      </c>
      <c r="AM9">
        <f t="shared" si="17"/>
        <v>0</v>
      </c>
    </row>
    <row r="10" spans="1:39" x14ac:dyDescent="0.25">
      <c r="A10" t="s">
        <v>436</v>
      </c>
      <c r="B10" t="s">
        <v>437</v>
      </c>
      <c r="C10" s="2">
        <v>45455</v>
      </c>
      <c r="D10" s="1">
        <v>2</v>
      </c>
      <c r="E10" s="4" t="s">
        <v>438</v>
      </c>
      <c r="F10" s="6" t="s">
        <v>439</v>
      </c>
      <c r="G10" s="8">
        <f t="shared" si="0"/>
        <v>2</v>
      </c>
      <c r="H10" s="8">
        <f t="shared" si="1"/>
        <v>2</v>
      </c>
      <c r="I10" s="1" t="str">
        <f t="shared" si="18"/>
        <v>A</v>
      </c>
      <c r="J10" s="8">
        <f t="shared" si="2"/>
        <v>2</v>
      </c>
      <c r="K10" s="8">
        <f t="shared" si="3"/>
        <v>6</v>
      </c>
      <c r="L10" s="1" t="s">
        <v>431</v>
      </c>
      <c r="M10" s="1" t="s">
        <v>431</v>
      </c>
      <c r="N10" s="1" t="s">
        <v>431</v>
      </c>
      <c r="O10" s="1" t="s">
        <v>431</v>
      </c>
      <c r="P10" s="1" t="s">
        <v>430</v>
      </c>
      <c r="Q10" s="1" t="s">
        <v>431</v>
      </c>
      <c r="R10" s="1" t="s">
        <v>430</v>
      </c>
      <c r="S10" s="1" t="s">
        <v>431</v>
      </c>
      <c r="Z10" s="1" t="str">
        <f t="shared" si="4"/>
        <v>B</v>
      </c>
      <c r="AA10">
        <f t="shared" si="5"/>
        <v>1</v>
      </c>
      <c r="AB10">
        <f t="shared" si="6"/>
        <v>1</v>
      </c>
      <c r="AC10">
        <f t="shared" si="7"/>
        <v>1</v>
      </c>
      <c r="AD10">
        <f t="shared" si="8"/>
        <v>1</v>
      </c>
      <c r="AE10">
        <f t="shared" si="9"/>
        <v>-1</v>
      </c>
      <c r="AF10">
        <f t="shared" si="10"/>
        <v>1</v>
      </c>
      <c r="AG10">
        <f t="shared" si="11"/>
        <v>-1</v>
      </c>
      <c r="AH10">
        <f t="shared" si="12"/>
        <v>1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</row>
    <row r="11" spans="1:39" x14ac:dyDescent="0.25">
      <c r="A11" t="s">
        <v>436</v>
      </c>
      <c r="B11" t="s">
        <v>437</v>
      </c>
      <c r="C11" s="2">
        <v>45455</v>
      </c>
      <c r="D11" s="1">
        <v>2</v>
      </c>
      <c r="E11" s="4" t="s">
        <v>438</v>
      </c>
      <c r="F11" s="6" t="s">
        <v>439</v>
      </c>
      <c r="G11" s="8">
        <f t="shared" si="0"/>
        <v>2</v>
      </c>
      <c r="H11" s="8">
        <f t="shared" si="1"/>
        <v>3</v>
      </c>
      <c r="I11" s="1" t="str">
        <f t="shared" si="18"/>
        <v>A</v>
      </c>
      <c r="J11" s="8">
        <f t="shared" si="2"/>
        <v>6</v>
      </c>
      <c r="K11" s="8">
        <f t="shared" si="3"/>
        <v>7</v>
      </c>
      <c r="L11" s="1" t="s">
        <v>430</v>
      </c>
      <c r="M11" s="1" t="s">
        <v>431</v>
      </c>
      <c r="N11" s="1" t="s">
        <v>430</v>
      </c>
      <c r="O11" s="1" t="s">
        <v>431</v>
      </c>
      <c r="P11" s="1" t="s">
        <v>430</v>
      </c>
      <c r="Q11" s="1" t="s">
        <v>431</v>
      </c>
      <c r="R11" s="1" t="s">
        <v>430</v>
      </c>
      <c r="S11" s="1" t="s">
        <v>431</v>
      </c>
      <c r="T11" s="1" t="s">
        <v>430</v>
      </c>
      <c r="U11" s="1" t="s">
        <v>431</v>
      </c>
      <c r="V11" s="1" t="s">
        <v>430</v>
      </c>
      <c r="W11" s="1" t="s">
        <v>431</v>
      </c>
      <c r="X11" s="1" t="s">
        <v>431</v>
      </c>
      <c r="Z11" s="1" t="str">
        <f t="shared" si="4"/>
        <v>B</v>
      </c>
      <c r="AA11">
        <f t="shared" si="5"/>
        <v>-1</v>
      </c>
      <c r="AB11">
        <f t="shared" si="6"/>
        <v>1</v>
      </c>
      <c r="AC11">
        <f t="shared" si="7"/>
        <v>-1</v>
      </c>
      <c r="AD11">
        <f t="shared" si="8"/>
        <v>1</v>
      </c>
      <c r="AE11">
        <f t="shared" si="9"/>
        <v>-1</v>
      </c>
      <c r="AF11">
        <f t="shared" si="10"/>
        <v>1</v>
      </c>
      <c r="AG11">
        <f t="shared" si="11"/>
        <v>-1</v>
      </c>
      <c r="AH11">
        <f t="shared" si="12"/>
        <v>1</v>
      </c>
      <c r="AI11">
        <f t="shared" si="13"/>
        <v>-1</v>
      </c>
      <c r="AJ11">
        <f t="shared" si="14"/>
        <v>1</v>
      </c>
      <c r="AK11">
        <f t="shared" si="15"/>
        <v>-1</v>
      </c>
      <c r="AL11">
        <f t="shared" si="16"/>
        <v>1</v>
      </c>
      <c r="AM11">
        <f t="shared" si="17"/>
        <v>1</v>
      </c>
    </row>
    <row r="12" spans="1:39" x14ac:dyDescent="0.25">
      <c r="G12" s="8">
        <f t="shared" si="0"/>
        <v>0</v>
      </c>
      <c r="H12" s="8">
        <f t="shared" si="1"/>
        <v>0</v>
      </c>
      <c r="I12" s="1" t="str">
        <f t="shared" si="18"/>
        <v/>
      </c>
      <c r="J12" s="8">
        <f t="shared" si="2"/>
        <v>0</v>
      </c>
      <c r="K12" s="8">
        <f t="shared" si="3"/>
        <v>0</v>
      </c>
      <c r="Z12" s="1" t="str">
        <f t="shared" si="4"/>
        <v/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</row>
    <row r="13" spans="1:39" x14ac:dyDescent="0.25">
      <c r="G13" s="8">
        <f t="shared" si="0"/>
        <v>0</v>
      </c>
      <c r="H13" s="8">
        <f t="shared" si="1"/>
        <v>0</v>
      </c>
      <c r="I13" s="1" t="str">
        <f t="shared" si="18"/>
        <v/>
      </c>
      <c r="J13" s="8">
        <f t="shared" si="2"/>
        <v>0</v>
      </c>
      <c r="K13" s="8">
        <f t="shared" si="3"/>
        <v>0</v>
      </c>
      <c r="Z13" s="1" t="str">
        <f t="shared" si="4"/>
        <v/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</row>
    <row r="14" spans="1:39" x14ac:dyDescent="0.25">
      <c r="G14" s="8">
        <f t="shared" si="0"/>
        <v>0</v>
      </c>
      <c r="H14" s="8">
        <f t="shared" si="1"/>
        <v>0</v>
      </c>
      <c r="I14" s="1" t="str">
        <f t="shared" si="18"/>
        <v/>
      </c>
      <c r="J14" s="8">
        <f t="shared" si="2"/>
        <v>0</v>
      </c>
      <c r="K14" s="8">
        <f t="shared" si="3"/>
        <v>0</v>
      </c>
      <c r="Z14" s="1" t="str">
        <f t="shared" si="4"/>
        <v/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</row>
    <row r="15" spans="1:39" x14ac:dyDescent="0.25">
      <c r="G15" s="8">
        <f t="shared" si="0"/>
        <v>0</v>
      </c>
      <c r="H15" s="8">
        <f t="shared" si="1"/>
        <v>0</v>
      </c>
      <c r="I15" s="1" t="str">
        <f t="shared" si="18"/>
        <v/>
      </c>
      <c r="J15" s="8">
        <f t="shared" si="2"/>
        <v>0</v>
      </c>
      <c r="K15" s="8">
        <f t="shared" si="3"/>
        <v>0</v>
      </c>
      <c r="Z15" s="1" t="str">
        <f t="shared" si="4"/>
        <v/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</row>
    <row r="16" spans="1:39" x14ac:dyDescent="0.25">
      <c r="G16" s="8">
        <f t="shared" si="0"/>
        <v>0</v>
      </c>
      <c r="H16" s="8">
        <f t="shared" si="1"/>
        <v>0</v>
      </c>
      <c r="I16" s="1" t="str">
        <f t="shared" si="18"/>
        <v/>
      </c>
      <c r="J16" s="8">
        <f t="shared" si="2"/>
        <v>0</v>
      </c>
      <c r="K16" s="8">
        <f t="shared" si="3"/>
        <v>0</v>
      </c>
      <c r="Z16" s="1" t="str">
        <f t="shared" si="4"/>
        <v/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</row>
    <row r="17" spans="7:39" x14ac:dyDescent="0.25">
      <c r="G17" s="8">
        <f t="shared" si="0"/>
        <v>0</v>
      </c>
      <c r="H17" s="8">
        <f t="shared" si="1"/>
        <v>0</v>
      </c>
      <c r="I17" s="1" t="str">
        <f t="shared" si="18"/>
        <v/>
      </c>
      <c r="J17" s="8">
        <f t="shared" si="2"/>
        <v>0</v>
      </c>
      <c r="K17" s="8">
        <f t="shared" si="3"/>
        <v>0</v>
      </c>
      <c r="Z17" s="1" t="str">
        <f t="shared" si="4"/>
        <v/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</row>
    <row r="18" spans="7:39" x14ac:dyDescent="0.25">
      <c r="G18" s="8">
        <f t="shared" si="0"/>
        <v>0</v>
      </c>
      <c r="H18" s="8">
        <f t="shared" si="1"/>
        <v>0</v>
      </c>
      <c r="I18" s="1" t="str">
        <f t="shared" si="18"/>
        <v/>
      </c>
      <c r="J18" s="8">
        <f t="shared" si="2"/>
        <v>0</v>
      </c>
      <c r="K18" s="8">
        <f t="shared" si="3"/>
        <v>0</v>
      </c>
      <c r="Z18" s="1" t="str">
        <f t="shared" si="4"/>
        <v/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</row>
    <row r="19" spans="7:39" x14ac:dyDescent="0.25">
      <c r="G19" s="8">
        <f t="shared" si="0"/>
        <v>0</v>
      </c>
      <c r="H19" s="8">
        <f t="shared" si="1"/>
        <v>0</v>
      </c>
      <c r="I19" s="1" t="str">
        <f t="shared" si="18"/>
        <v/>
      </c>
      <c r="J19" s="8">
        <f t="shared" si="2"/>
        <v>0</v>
      </c>
      <c r="K19" s="8">
        <f t="shared" si="3"/>
        <v>0</v>
      </c>
      <c r="Z19" s="1" t="str">
        <f t="shared" si="4"/>
        <v/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</row>
    <row r="20" spans="7:39" x14ac:dyDescent="0.25">
      <c r="G20" s="8">
        <f t="shared" si="0"/>
        <v>0</v>
      </c>
      <c r="H20" s="8">
        <f t="shared" si="1"/>
        <v>0</v>
      </c>
      <c r="I20" s="1" t="str">
        <f t="shared" si="18"/>
        <v/>
      </c>
      <c r="J20" s="8">
        <f t="shared" si="2"/>
        <v>0</v>
      </c>
      <c r="K20" s="8">
        <f t="shared" si="3"/>
        <v>0</v>
      </c>
      <c r="Z20" s="1" t="str">
        <f t="shared" si="4"/>
        <v/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</row>
    <row r="21" spans="7:39" x14ac:dyDescent="0.25">
      <c r="G21" s="8">
        <f t="shared" si="0"/>
        <v>0</v>
      </c>
      <c r="H21" s="8">
        <f t="shared" si="1"/>
        <v>0</v>
      </c>
      <c r="I21" s="1" t="str">
        <f t="shared" si="18"/>
        <v/>
      </c>
      <c r="J21" s="8">
        <f t="shared" si="2"/>
        <v>0</v>
      </c>
      <c r="K21" s="8">
        <f t="shared" si="3"/>
        <v>0</v>
      </c>
      <c r="Z21" s="1" t="str">
        <f t="shared" si="4"/>
        <v/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</row>
    <row r="22" spans="7:39" x14ac:dyDescent="0.25">
      <c r="G22" s="8">
        <f t="shared" si="0"/>
        <v>0</v>
      </c>
      <c r="H22" s="8">
        <f t="shared" si="1"/>
        <v>0</v>
      </c>
      <c r="I22" s="1" t="str">
        <f t="shared" si="18"/>
        <v/>
      </c>
      <c r="J22" s="8">
        <f t="shared" si="2"/>
        <v>0</v>
      </c>
      <c r="K22" s="8">
        <f t="shared" si="3"/>
        <v>0</v>
      </c>
      <c r="Z22" s="1" t="str">
        <f t="shared" si="4"/>
        <v/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</row>
    <row r="23" spans="7:39" x14ac:dyDescent="0.25">
      <c r="G23" s="8">
        <f t="shared" si="0"/>
        <v>0</v>
      </c>
      <c r="H23" s="8">
        <f t="shared" si="1"/>
        <v>0</v>
      </c>
      <c r="I23" s="1" t="str">
        <f t="shared" si="18"/>
        <v/>
      </c>
      <c r="J23" s="8">
        <f t="shared" si="2"/>
        <v>0</v>
      </c>
      <c r="K23" s="8">
        <f t="shared" si="3"/>
        <v>0</v>
      </c>
      <c r="Z23" s="1" t="str">
        <f t="shared" si="4"/>
        <v/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</row>
    <row r="24" spans="7:39" x14ac:dyDescent="0.25">
      <c r="G24" s="8">
        <f t="shared" si="0"/>
        <v>0</v>
      </c>
      <c r="H24" s="8">
        <f t="shared" si="1"/>
        <v>0</v>
      </c>
      <c r="I24" s="1" t="str">
        <f t="shared" si="18"/>
        <v/>
      </c>
      <c r="J24" s="8">
        <f t="shared" si="2"/>
        <v>0</v>
      </c>
      <c r="K24" s="8">
        <f t="shared" si="3"/>
        <v>0</v>
      </c>
      <c r="Z24" s="1" t="str">
        <f t="shared" si="4"/>
        <v/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</row>
    <row r="25" spans="7:39" x14ac:dyDescent="0.25">
      <c r="G25" s="8">
        <f t="shared" si="0"/>
        <v>0</v>
      </c>
      <c r="H25" s="8">
        <f t="shared" si="1"/>
        <v>0</v>
      </c>
      <c r="I25" s="1" t="str">
        <f t="shared" si="18"/>
        <v/>
      </c>
      <c r="J25" s="8">
        <f t="shared" si="2"/>
        <v>0</v>
      </c>
      <c r="K25" s="8">
        <f t="shared" si="3"/>
        <v>0</v>
      </c>
      <c r="Z25" s="1" t="str">
        <f t="shared" si="4"/>
        <v/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</row>
    <row r="26" spans="7:39" x14ac:dyDescent="0.25">
      <c r="G26" s="8">
        <f t="shared" si="0"/>
        <v>0</v>
      </c>
      <c r="H26" s="8">
        <f t="shared" si="1"/>
        <v>0</v>
      </c>
      <c r="I26" s="1" t="str">
        <f t="shared" si="18"/>
        <v/>
      </c>
      <c r="J26" s="8">
        <f t="shared" si="2"/>
        <v>0</v>
      </c>
      <c r="K26" s="8">
        <f t="shared" si="3"/>
        <v>0</v>
      </c>
      <c r="Z26" s="1" t="str">
        <f t="shared" si="4"/>
        <v/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</row>
    <row r="27" spans="7:39" x14ac:dyDescent="0.25">
      <c r="G27" s="8">
        <f t="shared" si="0"/>
        <v>0</v>
      </c>
      <c r="H27" s="8">
        <f t="shared" si="1"/>
        <v>0</v>
      </c>
      <c r="I27" s="1" t="str">
        <f t="shared" si="18"/>
        <v/>
      </c>
      <c r="J27" s="8">
        <f t="shared" si="2"/>
        <v>0</v>
      </c>
      <c r="K27" s="8">
        <f t="shared" si="3"/>
        <v>0</v>
      </c>
      <c r="Z27" s="1" t="str">
        <f t="shared" si="4"/>
        <v/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</row>
    <row r="28" spans="7:39" x14ac:dyDescent="0.25">
      <c r="G28" s="8">
        <f t="shared" si="0"/>
        <v>0</v>
      </c>
      <c r="H28" s="8">
        <f t="shared" si="1"/>
        <v>0</v>
      </c>
      <c r="I28" s="1" t="str">
        <f t="shared" si="18"/>
        <v/>
      </c>
      <c r="J28" s="8">
        <f t="shared" si="2"/>
        <v>0</v>
      </c>
      <c r="K28" s="8">
        <f t="shared" si="3"/>
        <v>0</v>
      </c>
      <c r="Z28" s="1" t="str">
        <f t="shared" si="4"/>
        <v/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</row>
    <row r="29" spans="7:39" x14ac:dyDescent="0.25">
      <c r="G29" s="8">
        <f t="shared" si="0"/>
        <v>0</v>
      </c>
      <c r="H29" s="8">
        <f t="shared" si="1"/>
        <v>0</v>
      </c>
      <c r="I29" s="1" t="str">
        <f t="shared" si="18"/>
        <v/>
      </c>
      <c r="J29" s="8">
        <f t="shared" si="2"/>
        <v>0</v>
      </c>
      <c r="K29" s="8">
        <f t="shared" si="3"/>
        <v>0</v>
      </c>
      <c r="Z29" s="1" t="str">
        <f t="shared" si="4"/>
        <v/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</row>
    <row r="30" spans="7:39" x14ac:dyDescent="0.25">
      <c r="G30" s="8">
        <f t="shared" si="0"/>
        <v>0</v>
      </c>
      <c r="H30" s="8">
        <f t="shared" si="1"/>
        <v>0</v>
      </c>
      <c r="I30" s="1" t="str">
        <f t="shared" si="18"/>
        <v/>
      </c>
      <c r="J30" s="8">
        <f t="shared" si="2"/>
        <v>0</v>
      </c>
      <c r="K30" s="8">
        <f t="shared" si="3"/>
        <v>0</v>
      </c>
      <c r="Z30" s="1" t="str">
        <f t="shared" si="4"/>
        <v/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</row>
    <row r="31" spans="7:39" x14ac:dyDescent="0.25">
      <c r="G31" s="8">
        <f t="shared" si="0"/>
        <v>0</v>
      </c>
      <c r="H31" s="8">
        <f t="shared" si="1"/>
        <v>0</v>
      </c>
      <c r="I31" s="1" t="str">
        <f t="shared" si="18"/>
        <v/>
      </c>
      <c r="J31" s="8">
        <f t="shared" si="2"/>
        <v>0</v>
      </c>
      <c r="K31" s="8">
        <f t="shared" si="3"/>
        <v>0</v>
      </c>
      <c r="Z31" s="1" t="str">
        <f t="shared" si="4"/>
        <v/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</row>
  </sheetData>
  <mergeCells count="2">
    <mergeCell ref="J1:K1"/>
    <mergeCell ref="G1:H1"/>
  </mergeCells>
  <conditionalFormatting sqref="I1:I1048576">
    <cfRule type="cellIs" dxfId="8" priority="12" operator="equal">
      <formula>"B"</formula>
    </cfRule>
    <cfRule type="cellIs" dxfId="7" priority="13" operator="equal">
      <formula>"A"</formula>
    </cfRule>
  </conditionalFormatting>
  <conditionalFormatting sqref="L1:Y1048576">
    <cfRule type="expression" dxfId="6" priority="6">
      <formula>OR(AND(ISEVEN(L$1),L1=$I1),AND(ISEVEN(L$1+1),L1&lt;&gt;$I1))</formula>
    </cfRule>
    <cfRule type="expression" dxfId="5" priority="7" stopIfTrue="1">
      <formula>L1=$F$1</formula>
    </cfRule>
    <cfRule type="expression" dxfId="4" priority="8" stopIfTrue="1">
      <formula>L1=$E$1</formula>
    </cfRule>
  </conditionalFormatting>
  <conditionalFormatting sqref="A1:H1048576">
    <cfRule type="expression" dxfId="3" priority="5">
      <formula>$D1=$D2</formula>
    </cfRule>
  </conditionalFormatting>
  <conditionalFormatting sqref="AA1:AN1048576">
    <cfRule type="cellIs" dxfId="2" priority="2" operator="equal">
      <formula>-1</formula>
    </cfRule>
    <cfRule type="cellIs" dxfId="1" priority="3" operator="equal">
      <formula>0</formula>
    </cfRule>
  </conditionalFormatting>
  <conditionalFormatting sqref="AA1:AM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33" sqref="K33"/>
    </sheetView>
  </sheetViews>
  <sheetFormatPr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5">
      <c r="A2" t="s">
        <v>440</v>
      </c>
      <c r="B2">
        <f>SUM(Сеты!AA:AA)-B1-1</f>
        <v>3</v>
      </c>
      <c r="C2">
        <f>SUM(Сеты!AB:AB)-C1</f>
        <v>4</v>
      </c>
      <c r="D2">
        <f>SUM(Сеты!AC:AC)-D1</f>
        <v>4</v>
      </c>
      <c r="E2">
        <f>SUM(Сеты!AD:AD)-E1</f>
        <v>2</v>
      </c>
      <c r="F2">
        <f>SUM(Сеты!AE:AE)-F1</f>
        <v>-2</v>
      </c>
      <c r="G2">
        <f>SUM(Сеты!AF:AF)-G1</f>
        <v>0</v>
      </c>
      <c r="H2">
        <f>SUM(Сеты!AG:AG)-H1</f>
        <v>3</v>
      </c>
      <c r="I2">
        <f>SUM(Сеты!AH:AH)-I1</f>
        <v>5</v>
      </c>
      <c r="J2">
        <f>SUM(Сеты!AI:AI)-J1</f>
        <v>-4</v>
      </c>
      <c r="K2">
        <f>SUM(Сеты!AJ:AJ)-K1</f>
        <v>5</v>
      </c>
      <c r="L2">
        <f>SUM(Сеты!AK:AK)-L1</f>
        <v>1</v>
      </c>
      <c r="M2">
        <f>SUM(Сеты!AL:AL)-M1</f>
        <v>1</v>
      </c>
      <c r="N2">
        <f>SUM(Сеты!AM:AM)-N1</f>
        <v>2</v>
      </c>
    </row>
    <row r="3" spans="1:14" x14ac:dyDescent="0.25">
      <c r="A3" t="s">
        <v>441</v>
      </c>
      <c r="B3">
        <f>COUNTIFS(Сеты!AA:AA,"=1")-1</f>
        <v>7</v>
      </c>
      <c r="C3">
        <f>COUNTIFS(Сеты!AB:AB,"=1")</f>
        <v>7</v>
      </c>
      <c r="D3">
        <f>COUNTIFS(Сеты!AC:AC,"=1")</f>
        <v>7</v>
      </c>
      <c r="E3">
        <f>COUNTIFS(Сеты!AD:AD,"=1")</f>
        <v>6</v>
      </c>
      <c r="F3">
        <f>COUNTIFS(Сеты!AE:AE,"=1")</f>
        <v>4</v>
      </c>
      <c r="G3">
        <f>COUNTIFS(Сеты!AF:AF,"=1")</f>
        <v>5</v>
      </c>
      <c r="H3">
        <f>COUNTIFS(Сеты!AG:AG,"=1")</f>
        <v>6</v>
      </c>
      <c r="I3">
        <f>COUNTIFS(Сеты!AH:AH,"=1")</f>
        <v>7</v>
      </c>
      <c r="J3">
        <f>COUNTIFS(Сеты!AI:AI,"=1")</f>
        <v>2</v>
      </c>
      <c r="K3">
        <f>COUNTIFS(Сеты!AJ:AJ,"=1")</f>
        <v>6</v>
      </c>
      <c r="L3">
        <f>COUNTIFS(Сеты!AK:AK,"=1")</f>
        <v>2</v>
      </c>
      <c r="M3">
        <f>COUNTIFS(Сеты!AL:AL,"=1")</f>
        <v>2</v>
      </c>
      <c r="N3">
        <f>COUNTIFS(Сеты!AM:AM,"=1")</f>
        <v>2</v>
      </c>
    </row>
    <row r="4" spans="1:14" x14ac:dyDescent="0.25">
      <c r="A4" t="s">
        <v>442</v>
      </c>
      <c r="B4">
        <f>COUNTIFS(Сеты!AA:AA,"=-1")</f>
        <v>3</v>
      </c>
      <c r="C4">
        <f>COUNTIFS(Сеты!AB:AB,"=-1")</f>
        <v>3</v>
      </c>
      <c r="D4">
        <f>COUNTIFS(Сеты!AC:AC,"=-1")</f>
        <v>3</v>
      </c>
      <c r="E4">
        <f>COUNTIFS(Сеты!AD:AD,"=-1")</f>
        <v>4</v>
      </c>
      <c r="F4">
        <f>COUNTIFS(Сеты!AE:AE,"=-1")</f>
        <v>6</v>
      </c>
      <c r="G4">
        <f>COUNTIFS(Сеты!AF:AF,"=-1")</f>
        <v>5</v>
      </c>
      <c r="H4">
        <f>COUNTIFS(Сеты!AG:AG,"=-1")</f>
        <v>3</v>
      </c>
      <c r="I4">
        <f>COUNTIFS(Сеты!AH:AH,"=-1")</f>
        <v>2</v>
      </c>
      <c r="J4">
        <f>COUNTIFS(Сеты!AI:AI,"=-1")</f>
        <v>6</v>
      </c>
      <c r="K4">
        <f>COUNTIFS(Сеты!AJ:AJ,"=-1")</f>
        <v>1</v>
      </c>
      <c r="L4">
        <f>COUNTIFS(Сеты!AK:AK,"=-1")</f>
        <v>1</v>
      </c>
      <c r="M4">
        <f>COUNTIFS(Сеты!AL:AL,"=-1")</f>
        <v>1</v>
      </c>
      <c r="N4">
        <f>COUNTIFS(Сеты!AM:AM,"=-1")</f>
        <v>0</v>
      </c>
    </row>
    <row r="5" spans="1:14" x14ac:dyDescent="0.25">
      <c r="A5" t="s">
        <v>443</v>
      </c>
      <c r="B5">
        <f t="shared" ref="B5:N5" si="0">B3+B4</f>
        <v>10</v>
      </c>
      <c r="C5">
        <f t="shared" si="0"/>
        <v>10</v>
      </c>
      <c r="D5">
        <f t="shared" si="0"/>
        <v>10</v>
      </c>
      <c r="E5">
        <f t="shared" si="0"/>
        <v>10</v>
      </c>
      <c r="F5">
        <f t="shared" si="0"/>
        <v>10</v>
      </c>
      <c r="G5">
        <f t="shared" si="0"/>
        <v>10</v>
      </c>
      <c r="H5">
        <f t="shared" si="0"/>
        <v>9</v>
      </c>
      <c r="I5">
        <f t="shared" si="0"/>
        <v>9</v>
      </c>
      <c r="J5">
        <f t="shared" si="0"/>
        <v>8</v>
      </c>
      <c r="K5">
        <f t="shared" si="0"/>
        <v>7</v>
      </c>
      <c r="L5">
        <f t="shared" si="0"/>
        <v>3</v>
      </c>
      <c r="M5">
        <f t="shared" si="0"/>
        <v>3</v>
      </c>
      <c r="N5">
        <f t="shared" si="0"/>
        <v>2</v>
      </c>
    </row>
    <row r="6" spans="1:14" x14ac:dyDescent="0.25">
      <c r="A6" t="s">
        <v>444</v>
      </c>
      <c r="B6" s="7">
        <f t="shared" ref="B6:N6" si="1">B3/B5</f>
        <v>0.7</v>
      </c>
      <c r="C6" s="7">
        <f t="shared" si="1"/>
        <v>0.7</v>
      </c>
      <c r="D6" s="7">
        <f t="shared" si="1"/>
        <v>0.7</v>
      </c>
      <c r="E6" s="7">
        <f t="shared" si="1"/>
        <v>0.6</v>
      </c>
      <c r="F6" s="7">
        <f t="shared" si="1"/>
        <v>0.4</v>
      </c>
      <c r="G6" s="7">
        <f t="shared" si="1"/>
        <v>0.5</v>
      </c>
      <c r="H6" s="7">
        <f t="shared" si="1"/>
        <v>0.66666666666666663</v>
      </c>
      <c r="I6" s="7">
        <f t="shared" si="1"/>
        <v>0.77777777777777779</v>
      </c>
      <c r="J6" s="7">
        <f t="shared" si="1"/>
        <v>0.25</v>
      </c>
      <c r="K6" s="7">
        <f t="shared" si="1"/>
        <v>0.8571428571428571</v>
      </c>
      <c r="L6" s="7">
        <f t="shared" si="1"/>
        <v>0.66666666666666663</v>
      </c>
      <c r="M6" s="7">
        <f t="shared" si="1"/>
        <v>0.66666666666666663</v>
      </c>
      <c r="N6" s="7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defaultRowHeight="15" x14ac:dyDescent="0.25"/>
  <cols>
    <col min="1" max="2" width="20" customWidth="1"/>
    <col min="3" max="3" width="18" customWidth="1"/>
    <col min="4" max="4" width="20" customWidth="1"/>
    <col min="5" max="5" width="32" customWidth="1"/>
  </cols>
  <sheetData>
    <row r="1" spans="1:5" x14ac:dyDescent="0.25">
      <c r="A1" t="s">
        <v>0</v>
      </c>
      <c r="B1" t="s">
        <v>390</v>
      </c>
      <c r="C1" t="s">
        <v>312</v>
      </c>
      <c r="D1" t="s">
        <v>313</v>
      </c>
      <c r="E1" t="s">
        <v>391</v>
      </c>
    </row>
    <row r="2" spans="1:5" x14ac:dyDescent="0.25">
      <c r="A2" t="s">
        <v>392</v>
      </c>
      <c r="B2" t="s">
        <v>393</v>
      </c>
      <c r="C2" t="s">
        <v>315</v>
      </c>
      <c r="D2" t="s">
        <v>316</v>
      </c>
      <c r="E2" t="s">
        <v>394</v>
      </c>
    </row>
    <row r="3" spans="1:5" x14ac:dyDescent="0.25">
      <c r="A3" t="s">
        <v>392</v>
      </c>
      <c r="B3" t="s">
        <v>393</v>
      </c>
      <c r="C3" t="s">
        <v>315</v>
      </c>
      <c r="D3" t="s">
        <v>318</v>
      </c>
      <c r="E3" t="s">
        <v>395</v>
      </c>
    </row>
    <row r="4" spans="1:5" x14ac:dyDescent="0.25">
      <c r="A4" t="s">
        <v>392</v>
      </c>
      <c r="B4" t="s">
        <v>393</v>
      </c>
      <c r="C4" t="s">
        <v>320</v>
      </c>
      <c r="D4" t="s">
        <v>316</v>
      </c>
      <c r="E4" t="s">
        <v>396</v>
      </c>
    </row>
    <row r="5" spans="1:5" x14ac:dyDescent="0.25">
      <c r="A5" t="s">
        <v>392</v>
      </c>
      <c r="B5" t="s">
        <v>393</v>
      </c>
      <c r="C5" t="s">
        <v>322</v>
      </c>
      <c r="D5" t="s">
        <v>315</v>
      </c>
      <c r="E5" t="s">
        <v>397</v>
      </c>
    </row>
    <row r="6" spans="1:5" x14ac:dyDescent="0.25">
      <c r="A6" t="s">
        <v>392</v>
      </c>
      <c r="B6" t="s">
        <v>393</v>
      </c>
      <c r="C6" t="s">
        <v>324</v>
      </c>
      <c r="D6" t="s">
        <v>318</v>
      </c>
      <c r="E6" t="s">
        <v>398</v>
      </c>
    </row>
    <row r="7" spans="1:5" x14ac:dyDescent="0.25">
      <c r="A7" t="s">
        <v>392</v>
      </c>
      <c r="B7" t="s">
        <v>393</v>
      </c>
      <c r="C7" t="s">
        <v>316</v>
      </c>
      <c r="D7" t="s">
        <v>326</v>
      </c>
      <c r="E7" t="s">
        <v>399</v>
      </c>
    </row>
    <row r="8" spans="1:5" x14ac:dyDescent="0.25">
      <c r="A8" t="s">
        <v>392</v>
      </c>
      <c r="B8" t="s">
        <v>393</v>
      </c>
      <c r="C8" t="s">
        <v>328</v>
      </c>
      <c r="D8" t="s">
        <v>320</v>
      </c>
      <c r="E8" t="s">
        <v>400</v>
      </c>
    </row>
    <row r="9" spans="1:5" x14ac:dyDescent="0.25">
      <c r="A9" t="s">
        <v>392</v>
      </c>
      <c r="B9" t="s">
        <v>393</v>
      </c>
      <c r="C9" t="s">
        <v>324</v>
      </c>
      <c r="D9" t="s">
        <v>330</v>
      </c>
      <c r="E9" t="s">
        <v>401</v>
      </c>
    </row>
    <row r="10" spans="1:5" x14ac:dyDescent="0.25">
      <c r="A10" t="s">
        <v>392</v>
      </c>
      <c r="B10" t="s">
        <v>393</v>
      </c>
      <c r="C10" t="s">
        <v>332</v>
      </c>
      <c r="D10" t="s">
        <v>318</v>
      </c>
      <c r="E10" t="s">
        <v>402</v>
      </c>
    </row>
    <row r="11" spans="1:5" x14ac:dyDescent="0.25">
      <c r="A11" t="s">
        <v>392</v>
      </c>
      <c r="B11" t="s">
        <v>393</v>
      </c>
      <c r="C11" t="s">
        <v>316</v>
      </c>
      <c r="D11" t="s">
        <v>334</v>
      </c>
      <c r="E11" t="s">
        <v>403</v>
      </c>
    </row>
    <row r="12" spans="1:5" x14ac:dyDescent="0.25">
      <c r="A12" t="s">
        <v>392</v>
      </c>
      <c r="B12" t="s">
        <v>393</v>
      </c>
      <c r="C12" t="s">
        <v>322</v>
      </c>
      <c r="D12" t="s">
        <v>336</v>
      </c>
      <c r="E12" t="s">
        <v>404</v>
      </c>
    </row>
    <row r="13" spans="1:5" x14ac:dyDescent="0.25">
      <c r="A13" t="s">
        <v>392</v>
      </c>
      <c r="B13" t="s">
        <v>393</v>
      </c>
      <c r="C13" t="s">
        <v>338</v>
      </c>
      <c r="D13" t="s">
        <v>320</v>
      </c>
      <c r="E13" t="s">
        <v>405</v>
      </c>
    </row>
    <row r="14" spans="1:5" x14ac:dyDescent="0.25">
      <c r="A14" t="s">
        <v>392</v>
      </c>
      <c r="B14" t="s">
        <v>393</v>
      </c>
      <c r="C14" t="s">
        <v>340</v>
      </c>
      <c r="D14" t="s">
        <v>315</v>
      </c>
      <c r="E14" t="s">
        <v>406</v>
      </c>
    </row>
    <row r="15" spans="1:5" x14ac:dyDescent="0.25">
      <c r="A15" t="s">
        <v>392</v>
      </c>
      <c r="B15" t="s">
        <v>393</v>
      </c>
      <c r="C15" t="s">
        <v>342</v>
      </c>
      <c r="D15" t="s">
        <v>326</v>
      </c>
      <c r="E15" t="s">
        <v>407</v>
      </c>
    </row>
    <row r="16" spans="1:5" x14ac:dyDescent="0.25">
      <c r="A16" t="s">
        <v>392</v>
      </c>
      <c r="B16" t="s">
        <v>393</v>
      </c>
      <c r="C16" t="s">
        <v>344</v>
      </c>
      <c r="D16" t="s">
        <v>328</v>
      </c>
      <c r="E16" t="s">
        <v>408</v>
      </c>
    </row>
    <row r="17" spans="1:5" x14ac:dyDescent="0.25">
      <c r="A17" t="s">
        <v>392</v>
      </c>
      <c r="B17" t="s">
        <v>393</v>
      </c>
      <c r="C17" t="s">
        <v>346</v>
      </c>
      <c r="D17" t="s">
        <v>332</v>
      </c>
      <c r="E17" t="s">
        <v>409</v>
      </c>
    </row>
    <row r="18" spans="1:5" x14ac:dyDescent="0.25">
      <c r="A18" t="s">
        <v>392</v>
      </c>
      <c r="B18" t="s">
        <v>393</v>
      </c>
      <c r="C18" t="s">
        <v>348</v>
      </c>
      <c r="D18" t="s">
        <v>318</v>
      </c>
      <c r="E18" t="s">
        <v>410</v>
      </c>
    </row>
    <row r="19" spans="1:5" x14ac:dyDescent="0.25">
      <c r="A19" t="s">
        <v>392</v>
      </c>
      <c r="B19" t="s">
        <v>393</v>
      </c>
      <c r="C19" t="s">
        <v>316</v>
      </c>
      <c r="D19" t="s">
        <v>350</v>
      </c>
      <c r="E19" t="s">
        <v>411</v>
      </c>
    </row>
    <row r="20" spans="1:5" x14ac:dyDescent="0.25">
      <c r="A20" t="s">
        <v>392</v>
      </c>
      <c r="B20" t="s">
        <v>393</v>
      </c>
      <c r="C20" t="s">
        <v>352</v>
      </c>
      <c r="D20" t="s">
        <v>338</v>
      </c>
      <c r="E20" t="s">
        <v>412</v>
      </c>
    </row>
    <row r="21" spans="1:5" x14ac:dyDescent="0.25">
      <c r="A21" t="s">
        <v>392</v>
      </c>
      <c r="B21" t="s">
        <v>393</v>
      </c>
      <c r="C21" t="s">
        <v>330</v>
      </c>
      <c r="D21" t="s">
        <v>354</v>
      </c>
      <c r="E21" t="s">
        <v>413</v>
      </c>
    </row>
    <row r="22" spans="1:5" x14ac:dyDescent="0.25">
      <c r="A22" t="s">
        <v>392</v>
      </c>
      <c r="B22" t="s">
        <v>393</v>
      </c>
      <c r="C22" t="s">
        <v>336</v>
      </c>
      <c r="D22" t="s">
        <v>356</v>
      </c>
      <c r="E22" t="s">
        <v>404</v>
      </c>
    </row>
    <row r="23" spans="1:5" x14ac:dyDescent="0.25">
      <c r="A23" t="s">
        <v>392</v>
      </c>
      <c r="B23" t="s">
        <v>393</v>
      </c>
      <c r="C23" t="s">
        <v>328</v>
      </c>
      <c r="D23" t="s">
        <v>358</v>
      </c>
      <c r="E23" t="s">
        <v>414</v>
      </c>
    </row>
    <row r="24" spans="1:5" x14ac:dyDescent="0.25">
      <c r="A24" t="s">
        <v>392</v>
      </c>
      <c r="B24" t="s">
        <v>393</v>
      </c>
      <c r="C24" t="s">
        <v>342</v>
      </c>
      <c r="D24" t="s">
        <v>360</v>
      </c>
      <c r="E24" t="s">
        <v>415</v>
      </c>
    </row>
    <row r="25" spans="1:5" x14ac:dyDescent="0.25">
      <c r="A25" t="s">
        <v>392</v>
      </c>
      <c r="B25" t="s">
        <v>393</v>
      </c>
      <c r="C25" t="s">
        <v>334</v>
      </c>
      <c r="D25" t="s">
        <v>362</v>
      </c>
      <c r="E25" t="s">
        <v>416</v>
      </c>
    </row>
    <row r="26" spans="1:5" x14ac:dyDescent="0.25">
      <c r="A26" t="s">
        <v>392</v>
      </c>
      <c r="B26" t="s">
        <v>393</v>
      </c>
      <c r="C26" t="s">
        <v>364</v>
      </c>
      <c r="D26" t="s">
        <v>340</v>
      </c>
      <c r="E26" t="s">
        <v>417</v>
      </c>
    </row>
    <row r="27" spans="1:5" x14ac:dyDescent="0.25">
      <c r="A27" t="s">
        <v>392</v>
      </c>
      <c r="B27" t="s">
        <v>393</v>
      </c>
      <c r="C27" t="s">
        <v>366</v>
      </c>
      <c r="D27" t="s">
        <v>344</v>
      </c>
      <c r="E27" t="s">
        <v>418</v>
      </c>
    </row>
    <row r="28" spans="1:5" x14ac:dyDescent="0.25">
      <c r="A28" t="s">
        <v>392</v>
      </c>
      <c r="B28" t="s">
        <v>393</v>
      </c>
      <c r="C28" t="s">
        <v>315</v>
      </c>
      <c r="D28" t="s">
        <v>368</v>
      </c>
      <c r="E28" t="s">
        <v>411</v>
      </c>
    </row>
    <row r="29" spans="1:5" x14ac:dyDescent="0.25">
      <c r="A29" t="s">
        <v>392</v>
      </c>
      <c r="B29" t="s">
        <v>393</v>
      </c>
      <c r="C29" t="s">
        <v>348</v>
      </c>
      <c r="D29" t="s">
        <v>358</v>
      </c>
      <c r="E29" t="s">
        <v>419</v>
      </c>
    </row>
    <row r="30" spans="1:5" x14ac:dyDescent="0.25">
      <c r="A30" t="s">
        <v>392</v>
      </c>
      <c r="B30" t="s">
        <v>393</v>
      </c>
      <c r="C30" t="s">
        <v>350</v>
      </c>
      <c r="D30" t="s">
        <v>360</v>
      </c>
      <c r="E30" t="s">
        <v>404</v>
      </c>
    </row>
    <row r="31" spans="1:5" x14ac:dyDescent="0.25">
      <c r="A31" t="s">
        <v>392</v>
      </c>
      <c r="B31" t="s">
        <v>393</v>
      </c>
      <c r="C31" t="s">
        <v>336</v>
      </c>
      <c r="D31" t="s">
        <v>372</v>
      </c>
      <c r="E31" t="s">
        <v>420</v>
      </c>
    </row>
    <row r="32" spans="1:5" x14ac:dyDescent="0.25">
      <c r="A32" t="s">
        <v>392</v>
      </c>
      <c r="B32" t="s">
        <v>393</v>
      </c>
      <c r="C32" t="s">
        <v>356</v>
      </c>
      <c r="D32" t="s">
        <v>354</v>
      </c>
      <c r="E32" t="s">
        <v>421</v>
      </c>
    </row>
    <row r="33" spans="1:5" x14ac:dyDescent="0.25">
      <c r="A33" t="s">
        <v>392</v>
      </c>
      <c r="B33" t="s">
        <v>393</v>
      </c>
      <c r="C33" t="s">
        <v>375</v>
      </c>
      <c r="D33" t="s">
        <v>358</v>
      </c>
      <c r="E33" t="s">
        <v>409</v>
      </c>
    </row>
    <row r="34" spans="1:5" x14ac:dyDescent="0.25">
      <c r="A34" t="s">
        <v>392</v>
      </c>
      <c r="B34" t="s">
        <v>393</v>
      </c>
      <c r="C34" t="s">
        <v>377</v>
      </c>
      <c r="D34" t="s">
        <v>348</v>
      </c>
      <c r="E34" t="s">
        <v>397</v>
      </c>
    </row>
    <row r="35" spans="1:5" x14ac:dyDescent="0.25">
      <c r="A35" t="s">
        <v>392</v>
      </c>
      <c r="B35" t="s">
        <v>393</v>
      </c>
      <c r="C35" t="s">
        <v>379</v>
      </c>
      <c r="D35" t="s">
        <v>350</v>
      </c>
      <c r="E35" t="s">
        <v>422</v>
      </c>
    </row>
    <row r="36" spans="1:5" x14ac:dyDescent="0.25">
      <c r="A36" t="s">
        <v>392</v>
      </c>
      <c r="B36" t="s">
        <v>393</v>
      </c>
      <c r="C36" t="s">
        <v>381</v>
      </c>
      <c r="D36" t="s">
        <v>360</v>
      </c>
      <c r="E36" t="s">
        <v>423</v>
      </c>
    </row>
    <row r="37" spans="1:5" x14ac:dyDescent="0.25">
      <c r="A37" t="s">
        <v>392</v>
      </c>
      <c r="B37" t="s">
        <v>393</v>
      </c>
      <c r="C37" t="s">
        <v>372</v>
      </c>
      <c r="D37" t="s">
        <v>383</v>
      </c>
      <c r="E37" t="s">
        <v>424</v>
      </c>
    </row>
    <row r="38" spans="1:5" x14ac:dyDescent="0.25">
      <c r="A38" t="s">
        <v>392</v>
      </c>
      <c r="B38" t="s">
        <v>393</v>
      </c>
      <c r="C38" t="s">
        <v>385</v>
      </c>
      <c r="D38" t="s">
        <v>336</v>
      </c>
      <c r="E38" t="s">
        <v>425</v>
      </c>
    </row>
    <row r="39" spans="1:5" x14ac:dyDescent="0.25">
      <c r="A39" t="s">
        <v>392</v>
      </c>
      <c r="B39" t="s">
        <v>393</v>
      </c>
      <c r="C39" t="s">
        <v>356</v>
      </c>
      <c r="D39" t="s">
        <v>387</v>
      </c>
      <c r="E39" t="s">
        <v>426</v>
      </c>
    </row>
    <row r="40" spans="1:5" x14ac:dyDescent="0.25">
      <c r="A40" t="s">
        <v>392</v>
      </c>
      <c r="B40" t="s">
        <v>393</v>
      </c>
      <c r="C40" t="s">
        <v>389</v>
      </c>
      <c r="D40" t="s">
        <v>354</v>
      </c>
      <c r="E40" t="s">
        <v>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Tournaments</vt:lpstr>
      <vt:lpstr>MatchLinks1</vt:lpstr>
      <vt:lpstr>MatchDetails1</vt:lpstr>
      <vt:lpstr>Сеты</vt:lpstr>
      <vt:lpstr>Сводка</vt:lpstr>
      <vt:lpstr>MatchDetails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</cp:lastModifiedBy>
  <dcterms:created xsi:type="dcterms:W3CDTF">2024-12-12T11:13:01Z</dcterms:created>
  <dcterms:modified xsi:type="dcterms:W3CDTF">2024-12-12T22:05:54Z</dcterms:modified>
</cp:coreProperties>
</file>