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csnfs4.ucsd.edu\CifsHomes\998\cs3fiy\CSE3\Lab4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D5" i="1"/>
  <c r="E4" i="1"/>
  <c r="G4" i="1"/>
  <c r="F4" i="1" s="1"/>
  <c r="D18" i="1"/>
  <c r="G18" i="1" s="1"/>
  <c r="F18" i="1" s="1"/>
  <c r="E20" i="1"/>
  <c r="G20" i="1"/>
  <c r="F20" i="1"/>
  <c r="E21" i="1"/>
  <c r="G21" i="1"/>
  <c r="F21" i="1" s="1"/>
  <c r="G22" i="1"/>
  <c r="F22" i="1" s="1"/>
  <c r="E22" i="1"/>
  <c r="E23" i="1"/>
  <c r="G23" i="1"/>
  <c r="F23" i="1" s="1"/>
  <c r="E24" i="1"/>
  <c r="G24" i="1"/>
  <c r="F24" i="1" s="1"/>
  <c r="E19" i="1"/>
  <c r="G19" i="1"/>
  <c r="F19" i="1" s="1"/>
  <c r="D26" i="1" l="1"/>
  <c r="E26" i="1" s="1"/>
  <c r="E5" i="1"/>
  <c r="G5" i="1"/>
  <c r="F5" i="1" s="1"/>
  <c r="D8" i="1"/>
  <c r="E6" i="1"/>
  <c r="G6" i="1"/>
  <c r="F6" i="1"/>
  <c r="D13" i="1" l="1"/>
  <c r="D11" i="1"/>
  <c r="D12" i="1"/>
  <c r="G8" i="1"/>
  <c r="F8" i="1" s="1"/>
  <c r="E8" i="1"/>
  <c r="G26" i="1"/>
  <c r="F26" i="1" s="1"/>
  <c r="G11" i="1" l="1"/>
  <c r="F11" i="1" s="1"/>
  <c r="D15" i="1"/>
  <c r="E11" i="1"/>
  <c r="E12" i="1"/>
  <c r="G12" i="1"/>
  <c r="F12" i="1"/>
  <c r="G13" i="1"/>
  <c r="F13" i="1"/>
  <c r="E13" i="1"/>
  <c r="E15" i="1" l="1"/>
  <c r="D28" i="1"/>
  <c r="G15" i="1"/>
  <c r="F15" i="1" s="1"/>
  <c r="E28" i="1" l="1"/>
  <c r="G28" i="1"/>
  <c r="K13" i="1" s="1"/>
  <c r="F28" i="1" l="1"/>
</calcChain>
</file>

<file path=xl/sharedStrings.xml><?xml version="1.0" encoding="utf-8"?>
<sst xmlns="http://schemas.openxmlformats.org/spreadsheetml/2006/main" count="33" uniqueCount="33">
  <si>
    <t>Income:</t>
  </si>
  <si>
    <t>Job</t>
  </si>
  <si>
    <t>Investments</t>
  </si>
  <si>
    <t>Total Income:</t>
  </si>
  <si>
    <t>Expenses:</t>
  </si>
  <si>
    <t>Housing</t>
  </si>
  <si>
    <t>Utilities</t>
  </si>
  <si>
    <t>Food</t>
  </si>
  <si>
    <t>Transportation</t>
  </si>
  <si>
    <t>Healthcare</t>
  </si>
  <si>
    <t>Student Loans</t>
  </si>
  <si>
    <t>Textbooks</t>
  </si>
  <si>
    <t xml:space="preserve">Personal </t>
  </si>
  <si>
    <t>Total Expenses:</t>
  </si>
  <si>
    <t>Savings:</t>
  </si>
  <si>
    <t>Annual</t>
  </si>
  <si>
    <t>Monthly</t>
  </si>
  <si>
    <t>Weekly</t>
  </si>
  <si>
    <t>Daily</t>
  </si>
  <si>
    <t>Lottery</t>
  </si>
  <si>
    <t>Taxes:</t>
  </si>
  <si>
    <t>Federal</t>
  </si>
  <si>
    <t>State</t>
  </si>
  <si>
    <t>Sunshine Tax</t>
  </si>
  <si>
    <t>Total Taxes:</t>
  </si>
  <si>
    <t>Vacation:</t>
  </si>
  <si>
    <t>Hotel</t>
  </si>
  <si>
    <t>Beverage</t>
  </si>
  <si>
    <t>Activities</t>
  </si>
  <si>
    <t>Miscellaneous</t>
  </si>
  <si>
    <t>Meals</t>
  </si>
  <si>
    <t>Total Vacation Expenses:</t>
  </si>
  <si>
    <t>Days Until Vacation: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</si>
</sst>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0" applyNumberFormat="1"/>
    <xf numFmtId="0" fontId="0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Sheet1!$C$18:$C$24</c:f>
              <c:strCache>
                <c:ptCount val="7"/>
                <c:pt idx="0">
                  <c:v>Housing</c:v>
                </c:pt>
                <c:pt idx="1">
                  <c:v>Utilities</c:v>
                </c:pt>
                <c:pt idx="2">
                  <c:v>Food</c:v>
                </c:pt>
                <c:pt idx="3">
                  <c:v>Textbooks</c:v>
                </c:pt>
                <c:pt idx="4">
                  <c:v>Healthcare</c:v>
                </c:pt>
                <c:pt idx="5">
                  <c:v>Student Loans</c:v>
                </c:pt>
                <c:pt idx="6">
                  <c:v>Personal </c:v>
                </c:pt>
              </c:strCache>
            </c:strRef>
          </c:cat>
          <c:val>
            <c:numRef>
              <c:f>Sheet1!$D$18:$D$24</c:f>
              <c:numCache>
                <c:formatCode>_("$"* #,##0.00_);_("$"* \(#,##0.00\);_("$"* "-"??_);_(@_)</c:formatCode>
                <c:ptCount val="7"/>
                <c:pt idx="0">
                  <c:v>13200</c:v>
                </c:pt>
                <c:pt idx="1">
                  <c:v>4000</c:v>
                </c:pt>
                <c:pt idx="2">
                  <c:v>6759</c:v>
                </c:pt>
                <c:pt idx="3">
                  <c:v>800</c:v>
                </c:pt>
                <c:pt idx="4">
                  <c:v>4290</c:v>
                </c:pt>
                <c:pt idx="5">
                  <c:v>1000</c:v>
                </c:pt>
                <c:pt idx="6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B-4521-81DB-8D85854EE8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Sheet1!$C$18:$C$24</c:f>
              <c:strCache>
                <c:ptCount val="7"/>
                <c:pt idx="0">
                  <c:v>Housing</c:v>
                </c:pt>
                <c:pt idx="1">
                  <c:v>Utilities</c:v>
                </c:pt>
                <c:pt idx="2">
                  <c:v>Food</c:v>
                </c:pt>
                <c:pt idx="3">
                  <c:v>Textbooks</c:v>
                </c:pt>
                <c:pt idx="4">
                  <c:v>Healthcare</c:v>
                </c:pt>
                <c:pt idx="5">
                  <c:v>Student Loans</c:v>
                </c:pt>
                <c:pt idx="6">
                  <c:v>Personal </c:v>
                </c:pt>
              </c:strCache>
            </c:strRef>
          </c:cat>
          <c:val>
            <c:numRef>
              <c:f>Sheet1!$D$18:$D$24</c:f>
              <c:numCache>
                <c:formatCode>_("$"* #,##0.00_);_("$"* \(#,##0.00\);_("$"* "-"??_);_(@_)</c:formatCode>
                <c:ptCount val="7"/>
                <c:pt idx="0">
                  <c:v>13200</c:v>
                </c:pt>
                <c:pt idx="1">
                  <c:v>4000</c:v>
                </c:pt>
                <c:pt idx="2">
                  <c:v>6759</c:v>
                </c:pt>
                <c:pt idx="3">
                  <c:v>800</c:v>
                </c:pt>
                <c:pt idx="4">
                  <c:v>4290</c:v>
                </c:pt>
                <c:pt idx="5">
                  <c:v>1000</c:v>
                </c:pt>
                <c:pt idx="6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2-4173-842E-C3C6A82A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750304"/>
        <c:axId val="382753216"/>
      </c:barChart>
      <c:catAx>
        <c:axId val="38275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53216"/>
        <c:crosses val="autoZero"/>
        <c:auto val="1"/>
        <c:lblAlgn val="ctr"/>
        <c:lblOffset val="100"/>
        <c:noMultiLvlLbl val="0"/>
      </c:catAx>
      <c:valAx>
        <c:axId val="3827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29</xdr:row>
      <xdr:rowOff>123825</xdr:rowOff>
    </xdr:from>
    <xdr:to>
      <xdr:col>6</xdr:col>
      <xdr:colOff>485775</xdr:colOff>
      <xdr:row>44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490537</xdr:colOff>
      <xdr:row>44</xdr:row>
      <xdr:rowOff>47625</xdr:rowOff>
    </xdr:from>
    <xdr:to>
      <xdr:col>7</xdr:col>
      <xdr:colOff>571500</xdr:colOff>
      <xdr:row>58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abSelected="1" topLeftCell="B16" workbookViewId="0">
      <selection activeCell="C18" sqref="C18:D24"/>
    </sheetView>
  </sheetViews>
  <sheetFormatPr defaultRowHeight="15" x14ac:dyDescent="0.25"/>
  <cols>
    <col min="2" max="2" width="12" customWidth="1"/>
    <col min="3" max="3" width="17" customWidth="1"/>
    <col min="4" max="4" width="17.5703125" customWidth="1"/>
    <col min="5" max="5" width="11.5703125" bestFit="1" customWidth="1"/>
    <col min="6" max="6" width="10.5703125" bestFit="1" customWidth="1"/>
    <col min="10" max="10" width="23.28515625" bestFit="1" customWidth="1"/>
    <col min="11" max="11" width="10.5703125" bestFit="1" customWidth="1"/>
  </cols>
  <sheetData>
    <row r="2" spans="2:11" x14ac:dyDescent="0.25">
      <c r="D2" s="1" t="s">
        <v>15</v>
      </c>
      <c r="E2" s="1" t="s">
        <v>16</v>
      </c>
      <c r="F2" s="1" t="s">
        <v>17</v>
      </c>
      <c r="G2" s="1" t="s">
        <v>18</v>
      </c>
    </row>
    <row r="3" spans="2:11" x14ac:dyDescent="0.25">
      <c r="B3" s="1" t="s">
        <v>0</v>
      </c>
      <c r="D3" s="2"/>
      <c r="E3" s="2"/>
      <c r="F3" s="2"/>
      <c r="G3" s="2"/>
      <c r="I3" s="1" t="s">
        <v>25</v>
      </c>
    </row>
    <row r="4" spans="2:11" x14ac:dyDescent="0.25">
      <c r="C4" t="s">
        <v>1</v>
      </c>
      <c r="D4" s="2">
        <v>102280</v>
      </c>
      <c r="E4" s="2">
        <f>D4/12</f>
        <v>8523.3333333333339</v>
      </c>
      <c r="F4" s="2">
        <f>G4*7</f>
        <v>1961.5342465753424</v>
      </c>
      <c r="G4" s="2">
        <f>D4/365</f>
        <v>280.21917808219177</v>
      </c>
      <c r="J4" t="s">
        <v>8</v>
      </c>
      <c r="K4" s="4">
        <v>900</v>
      </c>
    </row>
    <row r="5" spans="2:11" x14ac:dyDescent="0.25">
      <c r="C5" t="s">
        <v>2</v>
      </c>
      <c r="D5" s="2">
        <f ca="1">RANDBETWEEN(-100,1000)</f>
        <v>888</v>
      </c>
      <c r="E5" s="2">
        <f t="shared" ref="E5:E28" ca="1" si="0">D5/12</f>
        <v>74</v>
      </c>
      <c r="F5" s="2">
        <f t="shared" ref="F5:F28" ca="1" si="1">G5*7</f>
        <v>17.030136986301372</v>
      </c>
      <c r="G5" s="2">
        <f t="shared" ref="G5:G28" ca="1" si="2">D5/365</f>
        <v>2.4328767123287673</v>
      </c>
      <c r="J5" t="s">
        <v>26</v>
      </c>
      <c r="K5" s="4">
        <v>700</v>
      </c>
    </row>
    <row r="6" spans="2:11" x14ac:dyDescent="0.25">
      <c r="C6" t="s">
        <v>19</v>
      </c>
      <c r="D6" s="2">
        <v>400</v>
      </c>
      <c r="E6" s="2">
        <f t="shared" si="0"/>
        <v>33.333333333333336</v>
      </c>
      <c r="F6" s="2">
        <f t="shared" si="1"/>
        <v>7.6712328767123283</v>
      </c>
      <c r="G6" s="2">
        <f t="shared" si="2"/>
        <v>1.095890410958904</v>
      </c>
      <c r="J6" t="s">
        <v>30</v>
      </c>
      <c r="K6" s="4">
        <v>500</v>
      </c>
    </row>
    <row r="7" spans="2:11" x14ac:dyDescent="0.25">
      <c r="D7" s="2"/>
      <c r="E7" s="2"/>
      <c r="F7" s="2"/>
      <c r="G7" s="2"/>
      <c r="J7" t="s">
        <v>27</v>
      </c>
      <c r="K7" s="4">
        <v>200</v>
      </c>
    </row>
    <row r="8" spans="2:11" x14ac:dyDescent="0.25">
      <c r="C8" s="1" t="s">
        <v>3</v>
      </c>
      <c r="D8" s="2">
        <f ca="1">SUM(D4:D6)</f>
        <v>103568</v>
      </c>
      <c r="E8" s="2">
        <f t="shared" ca="1" si="0"/>
        <v>8630.6666666666661</v>
      </c>
      <c r="F8" s="2">
        <f t="shared" ca="1" si="1"/>
        <v>1986.2356164383559</v>
      </c>
      <c r="G8" s="2">
        <f t="shared" ca="1" si="2"/>
        <v>283.74794520547943</v>
      </c>
      <c r="J8" t="s">
        <v>28</v>
      </c>
      <c r="K8" s="4">
        <v>1500</v>
      </c>
    </row>
    <row r="9" spans="2:11" x14ac:dyDescent="0.25">
      <c r="C9" s="3"/>
      <c r="D9" s="2"/>
      <c r="E9" s="2"/>
      <c r="F9" s="2"/>
      <c r="G9" s="2"/>
      <c r="J9" t="s">
        <v>29</v>
      </c>
      <c r="K9" s="4">
        <v>500</v>
      </c>
    </row>
    <row r="10" spans="2:11" x14ac:dyDescent="0.25">
      <c r="B10" s="1" t="s">
        <v>20</v>
      </c>
      <c r="D10" s="2"/>
      <c r="E10" s="2"/>
      <c r="F10" s="2"/>
      <c r="G10" s="2"/>
    </row>
    <row r="11" spans="2:11" x14ac:dyDescent="0.25">
      <c r="C11" s="3" t="s">
        <v>21</v>
      </c>
      <c r="D11" s="2">
        <f ca="1">0.28*D8</f>
        <v>28999.040000000005</v>
      </c>
      <c r="E11" s="2">
        <f ca="1">D11/12</f>
        <v>2416.586666666667</v>
      </c>
      <c r="F11" s="2">
        <f ca="1">G11*7</f>
        <v>556.1459726027399</v>
      </c>
      <c r="G11" s="2">
        <f ca="1">D11/365</f>
        <v>79.449424657534266</v>
      </c>
      <c r="J11" s="1" t="s">
        <v>31</v>
      </c>
      <c r="K11" s="4">
        <f>SUM(K4:K9)</f>
        <v>4300</v>
      </c>
    </row>
    <row r="12" spans="2:11" x14ac:dyDescent="0.25">
      <c r="C12" s="3" t="s">
        <v>22</v>
      </c>
      <c r="D12" s="2">
        <f ca="1">0.093*D8</f>
        <v>9631.8240000000005</v>
      </c>
      <c r="E12" s="2">
        <f t="shared" ref="E12:E15" ca="1" si="3">D12/12</f>
        <v>802.65200000000004</v>
      </c>
      <c r="F12" s="2">
        <f t="shared" ref="F12:F15" ca="1" si="4">G12*7</f>
        <v>184.71991232876712</v>
      </c>
      <c r="G12" s="2">
        <f t="shared" ref="G12:G15" ca="1" si="5">D12/365</f>
        <v>26.38855890410959</v>
      </c>
    </row>
    <row r="13" spans="2:11" x14ac:dyDescent="0.25">
      <c r="C13" s="3" t="s">
        <v>23</v>
      </c>
      <c r="D13" s="2">
        <f ca="1">0.02*D8</f>
        <v>2071.36</v>
      </c>
      <c r="E13" s="2">
        <f t="shared" ca="1" si="3"/>
        <v>172.61333333333334</v>
      </c>
      <c r="F13" s="2">
        <f t="shared" ca="1" si="4"/>
        <v>39.724712328767126</v>
      </c>
      <c r="G13" s="2">
        <f t="shared" ca="1" si="5"/>
        <v>5.6749589041095891</v>
      </c>
      <c r="J13" s="1" t="s">
        <v>32</v>
      </c>
      <c r="K13">
        <f ca="1">_xlfn.CEILING.MATH(K11/G28)</f>
        <v>57</v>
      </c>
    </row>
    <row r="14" spans="2:11" x14ac:dyDescent="0.25">
      <c r="C14" s="1"/>
      <c r="D14" s="2"/>
      <c r="E14" s="2"/>
      <c r="F14" s="2"/>
      <c r="G14" s="2"/>
    </row>
    <row r="15" spans="2:11" x14ac:dyDescent="0.25">
      <c r="C15" s="1" t="s">
        <v>24</v>
      </c>
      <c r="D15" s="2">
        <f ca="1">SUM(D11:D13)</f>
        <v>40702.224000000002</v>
      </c>
      <c r="E15" s="2">
        <f t="shared" ca="1" si="3"/>
        <v>3391.8520000000003</v>
      </c>
      <c r="F15" s="2">
        <f t="shared" ca="1" si="4"/>
        <v>780.59059726027397</v>
      </c>
      <c r="G15" s="2">
        <f t="shared" ca="1" si="5"/>
        <v>111.51294246575343</v>
      </c>
    </row>
    <row r="16" spans="2:11" x14ac:dyDescent="0.25">
      <c r="D16" s="2"/>
      <c r="E16" s="2"/>
      <c r="F16" s="2"/>
      <c r="G16" s="2"/>
    </row>
    <row r="17" spans="2:7" x14ac:dyDescent="0.25">
      <c r="B17" s="1" t="s">
        <v>4</v>
      </c>
      <c r="D17" s="2"/>
      <c r="E17" s="2"/>
      <c r="F17" s="2"/>
      <c r="G17" s="2"/>
    </row>
    <row r="18" spans="2:7" x14ac:dyDescent="0.25">
      <c r="C18" t="s">
        <v>5</v>
      </c>
      <c r="D18" s="2">
        <f t="shared" ref="D18" si="6">E18*12</f>
        <v>13200</v>
      </c>
      <c r="E18" s="2">
        <v>1100</v>
      </c>
      <c r="F18" s="2">
        <f t="shared" si="1"/>
        <v>253.15068493150687</v>
      </c>
      <c r="G18" s="2">
        <f t="shared" si="2"/>
        <v>36.164383561643838</v>
      </c>
    </row>
    <row r="19" spans="2:7" x14ac:dyDescent="0.25">
      <c r="C19" t="s">
        <v>6</v>
      </c>
      <c r="D19" s="2">
        <v>4000</v>
      </c>
      <c r="E19" s="2">
        <f t="shared" si="0"/>
        <v>333.33333333333331</v>
      </c>
      <c r="F19" s="2">
        <f t="shared" si="1"/>
        <v>76.712328767123282</v>
      </c>
      <c r="G19" s="2">
        <f t="shared" si="2"/>
        <v>10.95890410958904</v>
      </c>
    </row>
    <row r="20" spans="2:7" x14ac:dyDescent="0.25">
      <c r="C20" t="s">
        <v>7</v>
      </c>
      <c r="D20" s="2">
        <v>6759</v>
      </c>
      <c r="E20" s="2">
        <f t="shared" si="0"/>
        <v>563.25</v>
      </c>
      <c r="F20" s="2">
        <f t="shared" si="1"/>
        <v>129.62465753424658</v>
      </c>
      <c r="G20" s="2">
        <f t="shared" si="2"/>
        <v>18.517808219178082</v>
      </c>
    </row>
    <row r="21" spans="2:7" x14ac:dyDescent="0.25">
      <c r="C21" t="s">
        <v>11</v>
      </c>
      <c r="D21" s="2">
        <v>800</v>
      </c>
      <c r="E21" s="2">
        <f t="shared" si="0"/>
        <v>66.666666666666671</v>
      </c>
      <c r="F21" s="2">
        <f t="shared" si="1"/>
        <v>15.342465753424657</v>
      </c>
      <c r="G21" s="2">
        <f t="shared" si="2"/>
        <v>2.1917808219178081</v>
      </c>
    </row>
    <row r="22" spans="2:7" x14ac:dyDescent="0.25">
      <c r="C22" t="s">
        <v>9</v>
      </c>
      <c r="D22" s="2">
        <v>4290</v>
      </c>
      <c r="E22" s="2">
        <f t="shared" si="0"/>
        <v>357.5</v>
      </c>
      <c r="F22" s="2">
        <f t="shared" si="1"/>
        <v>82.273972602739718</v>
      </c>
      <c r="G22" s="2">
        <f t="shared" si="2"/>
        <v>11.753424657534246</v>
      </c>
    </row>
    <row r="23" spans="2:7" x14ac:dyDescent="0.25">
      <c r="C23" t="s">
        <v>10</v>
      </c>
      <c r="D23" s="2">
        <v>1000</v>
      </c>
      <c r="E23" s="2">
        <f t="shared" si="0"/>
        <v>83.333333333333329</v>
      </c>
      <c r="F23" s="2">
        <f t="shared" si="1"/>
        <v>19.17808219178082</v>
      </c>
      <c r="G23" s="2">
        <f t="shared" si="2"/>
        <v>2.7397260273972601</v>
      </c>
    </row>
    <row r="24" spans="2:7" x14ac:dyDescent="0.25">
      <c r="C24" t="s">
        <v>12</v>
      </c>
      <c r="D24" s="2">
        <v>5000</v>
      </c>
      <c r="E24" s="2">
        <f t="shared" si="0"/>
        <v>416.66666666666669</v>
      </c>
      <c r="F24" s="2">
        <f>G24*7</f>
        <v>95.890410958904113</v>
      </c>
      <c r="G24" s="2">
        <f t="shared" si="2"/>
        <v>13.698630136986301</v>
      </c>
    </row>
    <row r="25" spans="2:7" x14ac:dyDescent="0.25">
      <c r="D25" s="2"/>
      <c r="E25" s="2"/>
      <c r="F25" s="2"/>
      <c r="G25" s="2"/>
    </row>
    <row r="26" spans="2:7" x14ac:dyDescent="0.25">
      <c r="C26" s="1" t="s">
        <v>13</v>
      </c>
      <c r="D26" s="2">
        <f>SUM(D18:D24)</f>
        <v>35049</v>
      </c>
      <c r="E26" s="2">
        <f t="shared" si="0"/>
        <v>2920.75</v>
      </c>
      <c r="F26" s="2">
        <f t="shared" si="1"/>
        <v>672.17260273972602</v>
      </c>
      <c r="G26" s="2">
        <f t="shared" si="2"/>
        <v>96.024657534246572</v>
      </c>
    </row>
    <row r="27" spans="2:7" x14ac:dyDescent="0.25">
      <c r="D27" s="2"/>
      <c r="E27" s="2"/>
      <c r="F27" s="2"/>
      <c r="G27" s="2"/>
    </row>
    <row r="28" spans="2:7" x14ac:dyDescent="0.25">
      <c r="C28" s="1" t="s">
        <v>14</v>
      </c>
      <c r="D28" s="2">
        <f ca="1">D8-D26-D15</f>
        <v>27816.775999999998</v>
      </c>
      <c r="E28" s="2">
        <f t="shared" ca="1" si="0"/>
        <v>2318.0646666666667</v>
      </c>
      <c r="F28" s="2">
        <f t="shared" ca="1" si="1"/>
        <v>533.47241643835605</v>
      </c>
      <c r="G28" s="2">
        <f t="shared" ca="1" si="2"/>
        <v>76.210345205479442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Zhou</dc:creator>
  <cp:lastModifiedBy>Alexander Zhou</cp:lastModifiedBy>
  <dcterms:created xsi:type="dcterms:W3CDTF">2017-10-26T20:09:55Z</dcterms:created>
  <dcterms:modified xsi:type="dcterms:W3CDTF">2017-10-26T20:41:54Z</dcterms:modified>
</cp:coreProperties>
</file>