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0AA967A5-6141-481E-A1CA-906C829E8E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S20" i="1"/>
  <c r="S21" i="1"/>
  <c r="S19" i="1"/>
  <c r="S33" i="1"/>
  <c r="S32" i="1"/>
  <c r="S31" i="1"/>
  <c r="S30" i="1"/>
</calcChain>
</file>

<file path=xl/sharedStrings.xml><?xml version="1.0" encoding="utf-8"?>
<sst xmlns="http://schemas.openxmlformats.org/spreadsheetml/2006/main" count="72" uniqueCount="48">
  <si>
    <t>mercado</t>
  </si>
  <si>
    <t>IDEAL</t>
  </si>
  <si>
    <t>ALERTA</t>
  </si>
  <si>
    <t>CRITICO</t>
  </si>
  <si>
    <t>setor 1</t>
  </si>
  <si>
    <t>setor 2</t>
  </si>
  <si>
    <t>setor 3</t>
  </si>
  <si>
    <t>min</t>
  </si>
  <si>
    <t>setor 4</t>
  </si>
  <si>
    <t>1 quarto</t>
  </si>
  <si>
    <t>setor 5</t>
  </si>
  <si>
    <t>media</t>
  </si>
  <si>
    <t>setor 6</t>
  </si>
  <si>
    <t>mediana</t>
  </si>
  <si>
    <t>setor 7</t>
  </si>
  <si>
    <t>3q</t>
  </si>
  <si>
    <t>setor 8</t>
  </si>
  <si>
    <t xml:space="preserve"> </t>
  </si>
  <si>
    <t>max</t>
  </si>
  <si>
    <t>HORARIO</t>
  </si>
  <si>
    <t>MOVIMENTO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</si>
  <si>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</si>
  <si>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</si>
  <si>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</si>
  <si>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</si>
  <si>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</si>
  <si>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</si>
  <si>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</si>
  <si>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</si>
  <si>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</si>
  <si>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</si>
  <si>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1q</t>
  </si>
  <si>
    <t>%</t>
  </si>
  <si>
    <t>&gt;= 5 &amp;&amp; &lt;= 22</t>
  </si>
  <si>
    <t>Estatísticas a longo prazo</t>
  </si>
  <si>
    <t>Estatísticas em tempo real</t>
  </si>
  <si>
    <t>&lt; 22</t>
  </si>
  <si>
    <t>&gt; 85</t>
  </si>
  <si>
    <t>&lt; 5</t>
  </si>
  <si>
    <t>&gt;77 &amp;&amp; &lt;= 85</t>
  </si>
  <si>
    <t>FRACO</t>
  </si>
  <si>
    <t>&gt;= 22 &amp;&amp; &lt; 40</t>
  </si>
  <si>
    <t>&gt;= 40 &amp;&amp; &lt;= 77</t>
  </si>
  <si>
    <t>&gt; 22 &amp;&amp; &lt;= 77</t>
  </si>
  <si>
    <t>&gt; 77 &amp;&amp; &lt;=90</t>
  </si>
  <si>
    <t>&gt; 90</t>
  </si>
  <si>
    <t>Setor de Padaria em tempo real</t>
  </si>
  <si>
    <t>Setor de Padaria a longo prazo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</si>
</sst>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4"/>
      <color theme="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2" fontId="1" fillId="0" borderId="0" xfId="0" applyNumberFormat="1" applyFont="1"/>
    <xf numFmtId="0" fontId="0" fillId="0" borderId="0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10" borderId="0" xfId="0" applyFont="1" applyFill="1" applyBorder="1" applyAlignment="1"/>
    <xf numFmtId="0" fontId="1" fillId="0" borderId="0" xfId="0" applyFont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6" fillId="6" borderId="2" xfId="0" applyFont="1" applyFill="1" applyBorder="1" applyAlignment="1"/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1" borderId="1" xfId="1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3" xfId="1" applyNumberFormat="1" applyFont="1" applyFill="1" applyBorder="1" applyAlignment="1">
      <alignment horizontal="center"/>
    </xf>
    <xf numFmtId="0" fontId="1" fillId="7" borderId="1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1" xfId="1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4"/>
  <sheetViews>
    <sheetView tabSelected="1" zoomScale="85" zoomScaleNormal="85" workbookViewId="0">
      <selection activeCell="B18" sqref="B18:L18"/>
    </sheetView>
  </sheetViews>
  <sheetFormatPr defaultColWidth="14.42578125" defaultRowHeight="15.75" customHeight="1" x14ac:dyDescent="0.2"/>
  <cols>
    <col min="1" max="1" width="14.42578125" style="10"/>
    <col min="15" max="15" width="11.28515625" customWidth="1"/>
  </cols>
  <sheetData>
    <row r="1" spans="2:19" s="10" customFormat="1" ht="15.75" customHeight="1" x14ac:dyDescent="0.2"/>
    <row r="2" spans="2:19" ht="15.75" customHeight="1" x14ac:dyDescent="0.25">
      <c r="B2" s="28" t="s">
        <v>46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9" t="s">
        <v>20</v>
      </c>
      <c r="O2" s="22" t="s">
        <v>35</v>
      </c>
      <c r="P2" s="23"/>
      <c r="Q2" s="23"/>
      <c r="R2" s="23"/>
      <c r="S2" s="24"/>
    </row>
    <row r="3" spans="2:19" ht="15" x14ac:dyDescent="0.2">
      <c r="B3" s="30" t="s">
        <v>19</v>
      </c>
      <c r="C3" s="31" t="s">
        <v>21</v>
      </c>
      <c r="D3" s="31" t="s">
        <v>22</v>
      </c>
      <c r="E3" s="31" t="s">
        <v>23</v>
      </c>
      <c r="F3" s="31" t="s">
        <v>24</v>
      </c>
      <c r="G3" s="31" t="s">
        <v>25</v>
      </c>
      <c r="H3" s="31" t="s">
        <v>26</v>
      </c>
      <c r="I3" s="31" t="s">
        <v>27</v>
      </c>
      <c r="J3" s="31" t="s">
        <v>28</v>
      </c>
      <c r="K3" s="31" t="s">
        <v>29</v>
      </c>
      <c r="L3" s="32" t="s">
        <v>30</v>
      </c>
      <c r="M3" s="33" t="s">
        <v>32</v>
      </c>
      <c r="O3" s="14" t="s">
        <v>40</v>
      </c>
      <c r="P3" s="14" t="s">
        <v>2</v>
      </c>
      <c r="Q3" s="14" t="s">
        <v>1</v>
      </c>
      <c r="R3" s="15" t="s">
        <v>2</v>
      </c>
      <c r="S3" s="15" t="s">
        <v>3</v>
      </c>
    </row>
    <row r="4" spans="2:19" ht="15" x14ac:dyDescent="0.2">
      <c r="B4" s="34">
        <v>0.29201388888888891</v>
      </c>
      <c r="C4" s="37">
        <v>0</v>
      </c>
      <c r="D4" s="37">
        <v>0</v>
      </c>
      <c r="E4" s="37">
        <v>1</v>
      </c>
      <c r="F4" s="37">
        <v>0</v>
      </c>
      <c r="G4" s="37">
        <v>1</v>
      </c>
      <c r="H4" s="37">
        <v>0</v>
      </c>
      <c r="I4" s="37">
        <v>0</v>
      </c>
      <c r="J4" s="37">
        <v>0</v>
      </c>
      <c r="K4" s="37">
        <v>1</v>
      </c>
      <c r="L4" s="37">
        <v>0</v>
      </c>
      <c r="M4" s="38">
        <v>30</v>
      </c>
      <c r="O4" s="13" t="s">
        <v>36</v>
      </c>
      <c r="P4" s="21" t="s">
        <v>41</v>
      </c>
      <c r="Q4" s="16" t="s">
        <v>42</v>
      </c>
      <c r="R4" s="17" t="s">
        <v>39</v>
      </c>
      <c r="S4" s="18" t="s">
        <v>37</v>
      </c>
    </row>
    <row r="5" spans="2:19" ht="15" x14ac:dyDescent="0.2">
      <c r="B5" s="34">
        <v>0.29236111111111113</v>
      </c>
      <c r="C5" s="35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1</v>
      </c>
      <c r="J5" s="35">
        <v>0</v>
      </c>
      <c r="K5" s="35">
        <v>0</v>
      </c>
      <c r="L5" s="35">
        <v>0</v>
      </c>
      <c r="M5" s="36">
        <v>20</v>
      </c>
    </row>
    <row r="6" spans="2:19" ht="15" x14ac:dyDescent="0.2">
      <c r="B6" s="34">
        <v>0.29270833333333335</v>
      </c>
      <c r="C6" s="37">
        <v>1</v>
      </c>
      <c r="D6" s="37">
        <v>0</v>
      </c>
      <c r="E6" s="37">
        <v>0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</v>
      </c>
      <c r="L6" s="37">
        <v>1</v>
      </c>
      <c r="M6" s="39">
        <v>80</v>
      </c>
    </row>
    <row r="7" spans="2:19" ht="15" x14ac:dyDescent="0.2">
      <c r="B7" s="34">
        <v>0.29305555555555601</v>
      </c>
      <c r="C7" s="40">
        <v>0</v>
      </c>
      <c r="D7" s="40">
        <v>0</v>
      </c>
      <c r="E7" s="40">
        <v>0</v>
      </c>
      <c r="F7" s="40">
        <v>1</v>
      </c>
      <c r="G7" s="40">
        <v>1</v>
      </c>
      <c r="H7" s="40">
        <v>1</v>
      </c>
      <c r="I7" s="40">
        <v>1</v>
      </c>
      <c r="J7" s="40">
        <v>0</v>
      </c>
      <c r="K7" s="40">
        <v>1</v>
      </c>
      <c r="L7" s="40">
        <v>0</v>
      </c>
      <c r="M7" s="41">
        <v>50</v>
      </c>
      <c r="O7" s="25" t="s">
        <v>34</v>
      </c>
      <c r="P7" s="26"/>
      <c r="Q7" s="26"/>
      <c r="R7" s="26"/>
      <c r="S7" s="27"/>
    </row>
    <row r="8" spans="2:19" ht="15" x14ac:dyDescent="0.2">
      <c r="B8" s="34">
        <v>0.29340277777777801</v>
      </c>
      <c r="C8" s="42">
        <v>1</v>
      </c>
      <c r="D8" s="42">
        <v>1</v>
      </c>
      <c r="E8" s="42">
        <v>1</v>
      </c>
      <c r="F8" s="42">
        <v>1</v>
      </c>
      <c r="G8" s="42">
        <v>1</v>
      </c>
      <c r="H8" s="42">
        <v>1</v>
      </c>
      <c r="I8" s="42">
        <v>1</v>
      </c>
      <c r="J8" s="42">
        <v>1</v>
      </c>
      <c r="K8" s="42">
        <v>1</v>
      </c>
      <c r="L8" s="42">
        <v>1</v>
      </c>
      <c r="M8" s="43">
        <v>100</v>
      </c>
      <c r="O8" s="14" t="s">
        <v>3</v>
      </c>
      <c r="P8" s="14" t="s">
        <v>2</v>
      </c>
      <c r="Q8" s="14" t="s">
        <v>1</v>
      </c>
      <c r="R8" s="15" t="s">
        <v>2</v>
      </c>
      <c r="S8" s="15" t="s">
        <v>3</v>
      </c>
    </row>
    <row r="9" spans="2:19" ht="15" x14ac:dyDescent="0.2">
      <c r="B9" s="34">
        <v>0.29375000000000001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1</v>
      </c>
      <c r="L9" s="35">
        <v>1</v>
      </c>
      <c r="M9" s="36">
        <v>20</v>
      </c>
      <c r="O9" s="20" t="s">
        <v>38</v>
      </c>
      <c r="P9" s="19" t="s">
        <v>33</v>
      </c>
      <c r="Q9" s="16" t="s">
        <v>43</v>
      </c>
      <c r="R9" s="17" t="s">
        <v>44</v>
      </c>
      <c r="S9" s="18" t="s">
        <v>45</v>
      </c>
    </row>
    <row r="10" spans="2:19" ht="15" x14ac:dyDescent="0.2">
      <c r="B10" s="34">
        <v>0.29409722222222201</v>
      </c>
      <c r="C10" s="40">
        <v>1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0</v>
      </c>
      <c r="K10" s="40">
        <v>1</v>
      </c>
      <c r="L10" s="40">
        <v>1</v>
      </c>
      <c r="M10" s="41">
        <v>40</v>
      </c>
      <c r="N10" s="8"/>
      <c r="O10" s="8"/>
      <c r="P10" s="8"/>
      <c r="Q10" s="8"/>
    </row>
    <row r="11" spans="2:19" ht="15" x14ac:dyDescent="0.2">
      <c r="B11" s="34">
        <v>0.29444444444444401</v>
      </c>
      <c r="C11" s="40">
        <v>0</v>
      </c>
      <c r="D11" s="40">
        <v>1</v>
      </c>
      <c r="E11" s="40">
        <v>1</v>
      </c>
      <c r="F11" s="40">
        <v>1</v>
      </c>
      <c r="G11" s="40">
        <v>0</v>
      </c>
      <c r="H11" s="40">
        <v>1</v>
      </c>
      <c r="I11" s="40">
        <v>1</v>
      </c>
      <c r="J11" s="40">
        <v>1</v>
      </c>
      <c r="K11" s="40">
        <v>1</v>
      </c>
      <c r="L11" s="40">
        <v>0</v>
      </c>
      <c r="M11" s="41">
        <v>70</v>
      </c>
      <c r="N11" s="11"/>
      <c r="O11" s="11"/>
      <c r="P11" s="11"/>
      <c r="Q11" s="11"/>
    </row>
    <row r="12" spans="2:19" ht="15" x14ac:dyDescent="0.2">
      <c r="B12" s="34">
        <v>0.29479166666666701</v>
      </c>
      <c r="C12" s="37">
        <v>1</v>
      </c>
      <c r="D12" s="37">
        <v>0</v>
      </c>
      <c r="E12" s="37">
        <v>1</v>
      </c>
      <c r="F12" s="37">
        <v>1</v>
      </c>
      <c r="G12" s="37">
        <v>1</v>
      </c>
      <c r="H12" s="37">
        <v>1</v>
      </c>
      <c r="I12" s="37">
        <v>0</v>
      </c>
      <c r="J12" s="37">
        <v>1</v>
      </c>
      <c r="K12" s="37">
        <v>1</v>
      </c>
      <c r="L12" s="37">
        <v>1</v>
      </c>
      <c r="M12" s="39">
        <v>80</v>
      </c>
      <c r="N12" s="4"/>
      <c r="O12" s="4"/>
      <c r="P12" s="4"/>
      <c r="Q12" s="4"/>
    </row>
    <row r="13" spans="2:19" ht="15.75" customHeight="1" x14ac:dyDescent="0.2">
      <c r="B13" s="34">
        <v>0.29513888888888901</v>
      </c>
      <c r="C13" s="40">
        <v>0</v>
      </c>
      <c r="D13" s="40">
        <v>0</v>
      </c>
      <c r="E13" s="40">
        <v>1</v>
      </c>
      <c r="F13" s="40">
        <v>1</v>
      </c>
      <c r="G13" s="40">
        <v>0</v>
      </c>
      <c r="H13" s="40">
        <v>1</v>
      </c>
      <c r="I13" s="40">
        <v>0</v>
      </c>
      <c r="J13" s="40">
        <v>1</v>
      </c>
      <c r="K13" s="40">
        <v>0</v>
      </c>
      <c r="L13" s="40">
        <v>0</v>
      </c>
      <c r="M13" s="41">
        <v>40</v>
      </c>
    </row>
    <row r="14" spans="2:19" ht="15.75" customHeight="1" x14ac:dyDescent="0.2">
      <c r="B14" s="34">
        <v>0.29548611111111101</v>
      </c>
      <c r="C14" s="37">
        <v>0</v>
      </c>
      <c r="D14" s="37">
        <v>0</v>
      </c>
      <c r="E14" s="37">
        <v>0</v>
      </c>
      <c r="F14" s="37">
        <v>1</v>
      </c>
      <c r="G14" s="37">
        <v>0</v>
      </c>
      <c r="H14" s="37">
        <v>1</v>
      </c>
      <c r="I14" s="37">
        <v>1</v>
      </c>
      <c r="J14" s="37">
        <v>0</v>
      </c>
      <c r="K14" s="37">
        <v>0</v>
      </c>
      <c r="L14" s="37">
        <v>1</v>
      </c>
      <c r="M14" s="39">
        <v>30</v>
      </c>
    </row>
    <row r="15" spans="2:19" ht="15.75" customHeight="1" x14ac:dyDescent="0.2">
      <c r="B15" s="34">
        <v>0.295833333333333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0</v>
      </c>
    </row>
    <row r="17" spans="2:19" ht="12.75" x14ac:dyDescent="0.2">
      <c r="K17" s="10"/>
      <c r="L17" s="10"/>
      <c r="M17" s="10"/>
    </row>
    <row r="18" spans="2:19" ht="18" x14ac:dyDescent="0.25">
      <c r="B18" s="28" t="s">
        <v>47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 t="s">
        <v>20</v>
      </c>
      <c r="O18" s="10"/>
      <c r="P18" s="10"/>
      <c r="Q18" s="10"/>
      <c r="R18" s="2" t="s">
        <v>7</v>
      </c>
      <c r="S18" s="5">
        <v>0</v>
      </c>
    </row>
    <row r="19" spans="2:19" ht="15" x14ac:dyDescent="0.2">
      <c r="B19" s="30" t="s">
        <v>19</v>
      </c>
      <c r="C19" s="31" t="s">
        <v>21</v>
      </c>
      <c r="D19" s="31" t="s">
        <v>22</v>
      </c>
      <c r="E19" s="31" t="s">
        <v>23</v>
      </c>
      <c r="F19" s="31" t="s">
        <v>24</v>
      </c>
      <c r="G19" s="31" t="s">
        <v>25</v>
      </c>
      <c r="H19" s="31" t="s">
        <v>26</v>
      </c>
      <c r="I19" s="31" t="s">
        <v>27</v>
      </c>
      <c r="J19" s="31" t="s">
        <v>28</v>
      </c>
      <c r="K19" s="31" t="s">
        <v>29</v>
      </c>
      <c r="L19" s="32" t="s">
        <v>30</v>
      </c>
      <c r="M19" s="33" t="s">
        <v>32</v>
      </c>
      <c r="O19" s="10"/>
      <c r="P19" s="10"/>
      <c r="Q19" s="10"/>
      <c r="R19" s="2" t="s">
        <v>31</v>
      </c>
      <c r="S19" s="6">
        <f>_xlfn.QUARTILE.EXC(M4:M15,1)</f>
        <v>22.5</v>
      </c>
    </row>
    <row r="20" spans="2:19" ht="15" x14ac:dyDescent="0.2">
      <c r="B20" s="34">
        <v>0.29201388888888891</v>
      </c>
      <c r="C20" s="37">
        <v>0</v>
      </c>
      <c r="D20" s="37">
        <v>0</v>
      </c>
      <c r="E20" s="37">
        <v>1</v>
      </c>
      <c r="F20" s="37">
        <v>0</v>
      </c>
      <c r="G20" s="37">
        <v>1</v>
      </c>
      <c r="H20" s="37">
        <v>0</v>
      </c>
      <c r="I20" s="37">
        <v>0</v>
      </c>
      <c r="J20" s="37">
        <v>0</v>
      </c>
      <c r="K20" s="37">
        <v>1</v>
      </c>
      <c r="L20" s="37">
        <v>0</v>
      </c>
      <c r="M20" s="38">
        <v>30</v>
      </c>
      <c r="O20" s="10"/>
      <c r="P20" s="10"/>
      <c r="Q20" s="10"/>
      <c r="R20" s="2" t="s">
        <v>11</v>
      </c>
      <c r="S20" s="7">
        <f>AVERAGE(M4:M15)</f>
        <v>46.666666666666664</v>
      </c>
    </row>
    <row r="21" spans="2:19" ht="15" x14ac:dyDescent="0.2">
      <c r="B21" s="34">
        <v>0.29236111111111113</v>
      </c>
      <c r="C21" s="42">
        <v>0</v>
      </c>
      <c r="D21" s="42">
        <v>0</v>
      </c>
      <c r="E21" s="42">
        <v>1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2">
        <v>0</v>
      </c>
      <c r="L21" s="42">
        <v>0</v>
      </c>
      <c r="M21" s="43">
        <v>20</v>
      </c>
      <c r="O21" s="10"/>
      <c r="P21" s="10"/>
      <c r="Q21" s="10"/>
      <c r="R21" s="2" t="s">
        <v>13</v>
      </c>
      <c r="S21" s="6">
        <f>MEDIAN(M4:M15)</f>
        <v>40</v>
      </c>
    </row>
    <row r="22" spans="2:19" ht="15" x14ac:dyDescent="0.2">
      <c r="B22" s="34">
        <v>0.29270833333333335</v>
      </c>
      <c r="C22" s="37">
        <v>1</v>
      </c>
      <c r="D22" s="37">
        <v>0</v>
      </c>
      <c r="E22" s="37">
        <v>0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9">
        <v>80</v>
      </c>
      <c r="O22" s="10"/>
      <c r="P22" s="10"/>
      <c r="Q22" s="10"/>
      <c r="R22" s="2" t="s">
        <v>15</v>
      </c>
      <c r="S22" s="6">
        <f>_xlfn.QUARTILE.EXC(M4:M15,3)</f>
        <v>77.5</v>
      </c>
    </row>
    <row r="23" spans="2:19" ht="15" x14ac:dyDescent="0.2">
      <c r="B23" s="34">
        <v>0.29305555555555601</v>
      </c>
      <c r="C23" s="40">
        <v>0</v>
      </c>
      <c r="D23" s="40">
        <v>0</v>
      </c>
      <c r="E23" s="40">
        <v>0</v>
      </c>
      <c r="F23" s="40">
        <v>1</v>
      </c>
      <c r="G23" s="40">
        <v>1</v>
      </c>
      <c r="H23" s="40">
        <v>1</v>
      </c>
      <c r="I23" s="40">
        <v>1</v>
      </c>
      <c r="J23" s="40">
        <v>0</v>
      </c>
      <c r="K23" s="40">
        <v>1</v>
      </c>
      <c r="L23" s="40">
        <v>0</v>
      </c>
      <c r="M23" s="41">
        <v>50</v>
      </c>
      <c r="O23" s="10"/>
      <c r="P23" s="10"/>
      <c r="Q23" s="10"/>
      <c r="R23" s="2" t="s">
        <v>18</v>
      </c>
      <c r="S23" s="5">
        <v>100</v>
      </c>
    </row>
    <row r="24" spans="2:19" ht="15" x14ac:dyDescent="0.2">
      <c r="B24" s="34">
        <v>0.29340277777777801</v>
      </c>
      <c r="C24" s="42">
        <v>1</v>
      </c>
      <c r="D24" s="42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1</v>
      </c>
      <c r="M24" s="43">
        <v>100</v>
      </c>
      <c r="O24" s="10"/>
      <c r="P24" s="10"/>
      <c r="Q24" s="10"/>
    </row>
    <row r="25" spans="2:19" ht="15" x14ac:dyDescent="0.2">
      <c r="B25" s="34">
        <v>0.29375000000000001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1</v>
      </c>
      <c r="L25" s="42">
        <v>1</v>
      </c>
      <c r="M25" s="43">
        <v>20</v>
      </c>
      <c r="O25" s="10"/>
      <c r="P25" s="10"/>
      <c r="Q25" s="10"/>
    </row>
    <row r="26" spans="2:19" ht="15" x14ac:dyDescent="0.2">
      <c r="B26" s="34">
        <v>0.29409722222222201</v>
      </c>
      <c r="C26" s="40">
        <v>1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1</v>
      </c>
      <c r="J26" s="40">
        <v>0</v>
      </c>
      <c r="K26" s="40">
        <v>1</v>
      </c>
      <c r="L26" s="40">
        <v>1</v>
      </c>
      <c r="M26" s="41">
        <v>40</v>
      </c>
      <c r="O26" s="12" t="s">
        <v>0</v>
      </c>
      <c r="P26" s="12"/>
      <c r="Q26" s="10"/>
    </row>
    <row r="27" spans="2:19" ht="15" x14ac:dyDescent="0.2">
      <c r="B27" s="34">
        <v>0.29444444444444401</v>
      </c>
      <c r="C27" s="40">
        <v>0</v>
      </c>
      <c r="D27" s="40">
        <v>1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1</v>
      </c>
      <c r="K27" s="40">
        <v>1</v>
      </c>
      <c r="L27" s="40">
        <v>0</v>
      </c>
      <c r="M27" s="41">
        <v>70</v>
      </c>
      <c r="O27" s="9" t="s">
        <v>4</v>
      </c>
      <c r="P27" s="9">
        <v>11</v>
      </c>
      <c r="Q27" s="10"/>
    </row>
    <row r="28" spans="2:19" ht="15" x14ac:dyDescent="0.2">
      <c r="B28" s="34">
        <v>0.29479166666666701</v>
      </c>
      <c r="C28" s="37">
        <v>1</v>
      </c>
      <c r="D28" s="37">
        <v>0</v>
      </c>
      <c r="E28" s="37">
        <v>1</v>
      </c>
      <c r="F28" s="37">
        <v>1</v>
      </c>
      <c r="G28" s="37">
        <v>1</v>
      </c>
      <c r="H28" s="37">
        <v>1</v>
      </c>
      <c r="I28" s="37">
        <v>0</v>
      </c>
      <c r="J28" s="37">
        <v>1</v>
      </c>
      <c r="K28" s="37">
        <v>1</v>
      </c>
      <c r="L28" s="37">
        <v>1</v>
      </c>
      <c r="M28" s="39">
        <v>80</v>
      </c>
      <c r="O28" s="9" t="s">
        <v>5</v>
      </c>
      <c r="P28" s="9">
        <v>6</v>
      </c>
      <c r="Q28" s="10"/>
    </row>
    <row r="29" spans="2:19" ht="15" x14ac:dyDescent="0.2">
      <c r="B29" s="34">
        <v>0.29513888888888901</v>
      </c>
      <c r="C29" s="40">
        <v>0</v>
      </c>
      <c r="D29" s="40">
        <v>0</v>
      </c>
      <c r="E29" s="40">
        <v>1</v>
      </c>
      <c r="F29" s="40">
        <v>1</v>
      </c>
      <c r="G29" s="40">
        <v>0</v>
      </c>
      <c r="H29" s="40">
        <v>1</v>
      </c>
      <c r="I29" s="40">
        <v>0</v>
      </c>
      <c r="J29" s="40">
        <v>1</v>
      </c>
      <c r="K29" s="40">
        <v>0</v>
      </c>
      <c r="L29" s="40">
        <v>0</v>
      </c>
      <c r="M29" s="41">
        <v>40</v>
      </c>
      <c r="O29" s="9" t="s">
        <v>6</v>
      </c>
      <c r="P29" s="9">
        <v>8</v>
      </c>
      <c r="Q29" s="10"/>
      <c r="R29" s="2" t="s">
        <v>7</v>
      </c>
      <c r="S29" s="2">
        <v>0</v>
      </c>
    </row>
    <row r="30" spans="2:19" ht="15.75" customHeight="1" x14ac:dyDescent="0.2">
      <c r="B30" s="34">
        <v>0.29548611111111101</v>
      </c>
      <c r="C30" s="37">
        <v>0</v>
      </c>
      <c r="D30" s="37">
        <v>0</v>
      </c>
      <c r="E30" s="37">
        <v>0</v>
      </c>
      <c r="F30" s="37">
        <v>1</v>
      </c>
      <c r="G30" s="37">
        <v>0</v>
      </c>
      <c r="H30" s="37">
        <v>1</v>
      </c>
      <c r="I30" s="37">
        <v>1</v>
      </c>
      <c r="J30" s="37">
        <v>0</v>
      </c>
      <c r="K30" s="37">
        <v>0</v>
      </c>
      <c r="L30" s="37">
        <v>1</v>
      </c>
      <c r="M30" s="39">
        <v>30</v>
      </c>
      <c r="O30" s="1" t="s">
        <v>8</v>
      </c>
      <c r="P30" s="1">
        <v>12</v>
      </c>
      <c r="R30" s="2" t="s">
        <v>9</v>
      </c>
      <c r="S30" s="3">
        <f>QUARTILE(P27:P34,1)</f>
        <v>5</v>
      </c>
    </row>
    <row r="31" spans="2:19" ht="15.75" customHeight="1" x14ac:dyDescent="0.2">
      <c r="B31" s="34">
        <v>0.295833333333333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3">
        <v>0</v>
      </c>
      <c r="O31" s="1" t="s">
        <v>10</v>
      </c>
      <c r="P31" s="1">
        <v>23</v>
      </c>
      <c r="R31" s="2" t="s">
        <v>11</v>
      </c>
      <c r="S31" s="3">
        <f>MEDIAN(P27:P34)</f>
        <v>9.5</v>
      </c>
    </row>
    <row r="32" spans="2:19" ht="15.75" customHeight="1" x14ac:dyDescent="0.2">
      <c r="O32" s="1" t="s">
        <v>12</v>
      </c>
      <c r="P32" s="1">
        <v>29</v>
      </c>
      <c r="R32" s="2" t="s">
        <v>13</v>
      </c>
      <c r="S32" s="3">
        <f>GCD(P27:P34)</f>
        <v>1</v>
      </c>
    </row>
    <row r="33" spans="15:19" ht="15.75" customHeight="1" x14ac:dyDescent="0.2">
      <c r="O33" s="1" t="s">
        <v>14</v>
      </c>
      <c r="P33" s="1">
        <v>2</v>
      </c>
      <c r="R33" s="2" t="s">
        <v>15</v>
      </c>
      <c r="S33" s="3">
        <f>_xlfn.QUARTILE.EXC(P27:P34,3)</f>
        <v>20.25</v>
      </c>
    </row>
    <row r="34" spans="15:19" ht="15.75" customHeight="1" x14ac:dyDescent="0.2">
      <c r="O34" s="1" t="s">
        <v>16</v>
      </c>
      <c r="P34" s="1">
        <v>0</v>
      </c>
      <c r="Q34" s="2" t="s">
        <v>17</v>
      </c>
      <c r="R34" s="2" t="s">
        <v>18</v>
      </c>
      <c r="S34" s="2">
        <v>30</v>
      </c>
    </row>
  </sheetData>
  <mergeCells count="5">
    <mergeCell ref="O26:P26"/>
    <mergeCell ref="O2:S2"/>
    <mergeCell ref="O7:S7"/>
    <mergeCell ref="B2:L2"/>
    <mergeCell ref="B18:L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2020-04-30T21:26:47Z</dcterms:created>
  <dcterms:modified xsi:type="dcterms:W3CDTF">2020-05-01T17:11:29Z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8bd6f9f7-3daa-4e0b-bfcd-d0ced303d807</vt:lpwstr>
  </property>
</Properties>
</file>