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villarreal/Documents/Boot Camp/Module 1/Challenge Folder/Crowdfunding Analysis/"/>
    </mc:Choice>
  </mc:AlternateContent>
  <xr:revisionPtr revIDLastSave="0" documentId="13_ncr:1_{0B1D3E10-F4E4-C045-9665-FD322DF9B7DB}" xr6:coauthVersionLast="47" xr6:coauthVersionMax="47" xr10:uidLastSave="{00000000-0000-0000-0000-000000000000}"/>
  <bookViews>
    <workbookView xWindow="-51160" yWindow="500" windowWidth="25600" windowHeight="28300" activeTab="5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Edinburgh Research" sheetId="6" r:id="rId4"/>
    <sheet name="Descriptive Statistics" sheetId="9" r:id="rId5"/>
    <sheet name="Theater Outcomes by Launch Date" sheetId="5" r:id="rId6"/>
    <sheet name="Outcomes based on Goals" sheetId="13" r:id="rId7"/>
  </sheets>
  <definedNames>
    <definedName name="_xlnm._FilterDatabase" localSheetId="0" hidden="1">Kickstarter!$A$1:$T$4115</definedName>
  </definedNames>
  <calcPr calcId="191029"/>
  <pivotCaches>
    <pivotCache cacheId="28" r:id="rId8"/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490" i="1" l="1"/>
  <c r="U3230" i="1"/>
  <c r="U3217" i="1"/>
  <c r="U3201" i="1"/>
  <c r="U3144" i="1"/>
  <c r="U3084" i="1"/>
  <c r="U3077" i="1"/>
  <c r="U2998" i="1"/>
  <c r="U2983" i="1"/>
  <c r="U2977" i="1"/>
  <c r="U2969" i="1"/>
  <c r="U2939" i="1"/>
  <c r="U2934" i="1"/>
  <c r="U2930" i="1"/>
  <c r="U2921" i="1"/>
  <c r="U2914" i="1"/>
  <c r="U2913" i="1"/>
  <c r="U2912" i="1"/>
  <c r="U2901" i="1"/>
  <c r="U2883" i="1"/>
  <c r="U2878" i="1"/>
  <c r="U2873" i="1"/>
  <c r="U2869" i="1"/>
  <c r="U2858" i="1"/>
  <c r="U2828" i="1"/>
  <c r="U2824" i="1"/>
  <c r="U2809" i="1"/>
  <c r="U2803" i="1"/>
  <c r="U2797" i="1"/>
  <c r="U2787" i="1"/>
  <c r="U2785" i="1"/>
  <c r="U2775" i="1"/>
  <c r="U2772" i="1"/>
  <c r="U2766" i="1"/>
  <c r="U2754" i="1"/>
  <c r="U2744" i="1"/>
  <c r="U2733" i="1"/>
  <c r="U2732" i="1"/>
  <c r="U2722" i="1"/>
  <c r="U2718" i="1"/>
  <c r="U2711" i="1"/>
  <c r="U2702" i="1"/>
  <c r="U2695" i="1"/>
  <c r="U2694" i="1"/>
  <c r="U2685" i="1"/>
  <c r="U2684" i="1"/>
  <c r="U2683" i="1"/>
  <c r="U2682" i="1"/>
  <c r="U2675" i="1"/>
  <c r="U2672" i="1"/>
  <c r="U2671" i="1"/>
  <c r="U2669" i="1"/>
  <c r="U2662" i="1"/>
  <c r="U2656" i="1"/>
  <c r="U2653" i="1"/>
  <c r="U2652" i="1"/>
  <c r="U2649" i="1"/>
  <c r="U2648" i="1"/>
  <c r="U2647" i="1"/>
  <c r="U2643" i="1"/>
  <c r="U2638" i="1"/>
  <c r="U2630" i="1"/>
  <c r="U2620" i="1"/>
  <c r="U2619" i="1"/>
  <c r="U2618" i="1"/>
  <c r="U2614" i="1"/>
  <c r="U2605" i="1"/>
  <c r="U2604" i="1"/>
  <c r="U2594" i="1"/>
  <c r="U2593" i="1"/>
  <c r="U2592" i="1"/>
  <c r="U2589" i="1"/>
  <c r="U2586" i="1"/>
  <c r="U2583" i="1"/>
  <c r="U2572" i="1"/>
  <c r="U2571" i="1"/>
  <c r="U2569" i="1"/>
  <c r="U2549" i="1"/>
  <c r="U2548" i="1"/>
  <c r="U2540" i="1"/>
  <c r="U2539" i="1"/>
  <c r="U2538" i="1"/>
  <c r="U2537" i="1"/>
  <c r="U2523" i="1"/>
  <c r="U2519" i="1"/>
  <c r="U2518" i="1"/>
  <c r="U2515" i="1"/>
  <c r="U2513" i="1"/>
  <c r="U2510" i="1"/>
  <c r="U2509" i="1"/>
  <c r="U2502" i="1"/>
  <c r="U2492" i="1"/>
  <c r="U2488" i="1"/>
  <c r="U2487" i="1"/>
  <c r="U2482" i="1"/>
  <c r="U2480" i="1"/>
  <c r="U2479" i="1"/>
  <c r="U2478" i="1"/>
  <c r="U2477" i="1"/>
  <c r="U2474" i="1"/>
  <c r="U2467" i="1"/>
  <c r="U2456" i="1"/>
  <c r="U2445" i="1"/>
  <c r="U2440" i="1"/>
  <c r="U2438" i="1"/>
  <c r="U2425" i="1"/>
  <c r="U2423" i="1"/>
  <c r="U2419" i="1"/>
  <c r="U2411" i="1"/>
  <c r="U2405" i="1"/>
  <c r="U2401" i="1"/>
  <c r="U2393" i="1"/>
  <c r="U2391" i="1"/>
  <c r="U2387" i="1"/>
  <c r="U2385" i="1"/>
  <c r="U2383" i="1"/>
  <c r="U2346" i="1"/>
  <c r="U2336" i="1"/>
  <c r="U2331" i="1"/>
  <c r="U2318" i="1"/>
  <c r="U2310" i="1"/>
  <c r="U2295" i="1"/>
  <c r="U2286" i="1"/>
  <c r="U2276" i="1"/>
  <c r="U2271" i="1"/>
  <c r="U2257" i="1"/>
  <c r="U2240" i="1"/>
  <c r="U2233" i="1"/>
  <c r="U2230" i="1"/>
  <c r="U2226" i="1"/>
  <c r="U2221" i="1"/>
  <c r="U2218" i="1"/>
  <c r="U2216" i="1"/>
  <c r="U2213" i="1"/>
  <c r="U2207" i="1"/>
  <c r="U2155" i="1"/>
  <c r="U2150" i="1"/>
  <c r="U2050" i="1"/>
  <c r="U2008" i="1"/>
  <c r="U1835" i="1"/>
  <c r="U1587" i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2" i="13"/>
  <c r="B11" i="13"/>
  <c r="B10" i="13"/>
  <c r="B9" i="13"/>
  <c r="B8" i="13"/>
  <c r="B7" i="13"/>
  <c r="B6" i="13"/>
  <c r="B5" i="13"/>
  <c r="B4" i="13"/>
  <c r="B3" i="13"/>
  <c r="B2" i="13"/>
  <c r="B13" i="13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<sst xmlns="http://schemas.openxmlformats.org/spreadsheetml/2006/main" count="33041" uniqueCount="8422">
  <si>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</si>
  <si>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</si>
  <si>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</si>
  <si>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</si>
  <si>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</si>
  <si>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</si>
  <si>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</si>
  <si>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</si>
  <si>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</si>
  <si>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</si>
  <si>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</si>
  <si>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</si>
  <si>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</si>
  <si>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</si>
  <si>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</si>
  <si>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</si>
  <si>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</si>
  <si>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</si>
  <si>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</si>
  <si>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</si>
  <si>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</si>
  <si>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</si>
  <si>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</si>
  <si>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</si>
  <si>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</si>
  <si>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</si>
  <si>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</si>
  <si>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</si>
  <si>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</si>
  <si>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</si>
  <si>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</si>
  <si>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</si>
  <si>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</si>
  <si>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</si>
  <si>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</si>
  <si>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</si>
  <si>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</si>
  <si>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</si>
  <si>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</si>
  <si>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</si>
  <si>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</si>
  <si>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</si>
  <si>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</si>
  <si>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</si>
  <si>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</si>
  <si>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</si>
  <si>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</si>
  <si>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</si>
  <si>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</si>
  <si>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</si>
  <si>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</si>
  <si>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</si>
  <si>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</si>
  <si>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</si>
  <si>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</si>
  <si>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</si>
  <si>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</si>
  <si>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</si>
  <si>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</si>
  <si>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</si>
  <si>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</si>
  <si>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</si>
  <si>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</si>
  <si>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</si>
  <si>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</si>
  <si>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</si>
  <si>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</si>
  <si>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</si>
  <si>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</si>
  <si>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</si>
  <si>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</si>
  <si>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</si>
  <si>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</si>
  <si>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</si>
  <si>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</si>
  <si>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</si>
  <si>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</si>
  <si>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</si>
  <si>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</si>
  <si>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</si>
  <si>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</si>
  <si>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</si>
  <si>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</si>
  <si>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</si>
  <si>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</si>
  <si>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</si>
  <si>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</si>
  <si>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</si>
  <si>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</si>
  <si>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</si>
  <si>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</si>
  <si>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</si>
  <si>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</si>
  <si>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</si>
  <si>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</si>
  <si>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</si>
  <si>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</si>
  <si>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</si>
  <si>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</si>
  <si>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</si>
  <si>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</si>
  <si>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</si>
  <si>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</si>
  <si>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</si>
  <si>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</si>
  <si>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</si>
  <si>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</si>
  <si>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</si>
  <si>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</si>
  <si>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</si>
  <si>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</si>
  <si>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</si>
  <si>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</si>
  <si>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</si>
  <si>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</si>
  <si>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</si>
  <si>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</si>
  <si>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</si>
  <si>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</si>
  <si>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</si>
  <si>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</si>
  <si>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</si>
  <si>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</si>
  <si>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</si>
  <si>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</si>
  <si>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</si>
  <si>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</si>
  <si>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</si>
  <si>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</si>
  <si>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</si>
  <si>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</si>
  <si>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</si>
  <si>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</si>
  <si>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</si>
  <si>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</si>
  <si>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</si>
  <si>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</si>
  <si>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</si>
  <si>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</si>
  <si>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</si>
  <si>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</si>
  <si>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</si>
  <si>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</si>
  <si>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</si>
  <si>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</si>
  <si>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</si>
  <si>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</si>
  <si>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</si>
  <si>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</si>
  <si>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</si>
  <si>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</si>
  <si>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</si>
  <si>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</si>
  <si>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</si>
  <si>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</si>
  <si>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</si>
  <si>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</si>
  <si>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</si>
  <si>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</si>
  <si>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</si>
  <si>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</si>
  <si>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</si>
  <si>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</si>
  <si>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</si>
  <si>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</si>
  <si>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</si>
  <si>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</si>
  <si>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</si>
  <si>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</si>
  <si>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</si>
  <si>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</si>
  <si>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</si>
  <si>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</si>
  <si>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</si>
  <si>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</si>
  <si>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</si>
  <si>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</si>
  <si>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</si>
  <si>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</si>
  <si>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</si>
  <si>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</si>
  <si>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</si>
  <si>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</si>
  <si>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</si>
  <si>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</si>
  <si>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</si>
  <si>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</si>
  <si>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</si>
  <si>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</si>
  <si>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</si>
  <si>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</si>
  <si>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</si>
  <si>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</si>
  <si>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</si>
  <si>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</si>
  <si>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</si>
  <si>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</si>
  <si>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</si>
  <si>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</si>
  <si>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</si>
  <si>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</si>
  <si>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</si>
  <si>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</si>
  <si>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</si>
  <si>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</si>
  <si>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</si>
  <si>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</si>
  <si>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</si>
  <si>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</si>
  <si>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</si>
  <si>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</si>
  <si>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</si>
  <si>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</si>
  <si>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</si>
  <si>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</si>
  <si>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</si>
  <si>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</si>
  <si>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</si>
  <si>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</si>
  <si>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</si>
  <si>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</si>
  <si>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</si>
  <si>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</si>
  <si>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</si>
  <si>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</si>
  <si>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</si>
  <si>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</si>
  <si>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</si>
  <si>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</si>
  <si>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</si>
  <si>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</si>
  <si>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</si>
  <si>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</si>
  <si>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</si>
  <si>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</si>
  <si>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</si>
  <si>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</si>
  <si>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</si>
  <si>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</si>
  <si>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</si>
  <si>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</si>
  <si>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</si>
  <si>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</si>
  <si>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</si>
  <si>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</si>
  <si>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</si>
  <si>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</si>
  <si>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</si>
  <si>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</si>
  <si>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</si>
  <si>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</si>
  <si>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</si>
  <si>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</si>
  <si>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</si>
  <si>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</si>
  <si>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</si>
  <si>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</si>
  <si>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</si>
  <si>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</si>
  <si>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</si>
  <si>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</si>
  <si>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</si>
  <si>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</si>
  <si>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</si>
  <si>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</si>
  <si>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</si>
  <si>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</si>
  <si>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</si>
  <si>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</si>
  <si>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</si>
  <si>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</si>
  <si>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</si>
  <si>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</si>
  <si>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</si>
  <si>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</si>
  <si>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</si>
  <si>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</si>
  <si>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</si>
  <si>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</si>
  <si>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</si>
  <si>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</si>
  <si>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</si>
  <si>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</si>
  <si>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</si>
  <si>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</si>
  <si>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</si>
  <si>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</si>
  <si>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</si>
  <si>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</si>
  <si>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</si>
  <si>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</si>
  <si>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</si>
  <si>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</si>
  <si>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</si>
  <si>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</si>
  <si>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</si>
  <si>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</si>
  <si>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</si>
  <si>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</si>
  <si>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</si>
  <si>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</si>
  <si>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</si>
  <si>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</si>
  <si>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</si>
  <si>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</si>
  <si>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</si>
  <si>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</si>
  <si>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</si>
  <si>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</si>
  <si>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</si>
  <si>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</si>
  <si>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</si>
  <si>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</si>
  <si>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</si>
  <si>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</si>
  <si>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</si>
  <si>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</si>
  <si>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</si>
  <si>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</si>
  <si>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</si>
  <si>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</si>
  <si>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</si>
  <si>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</si>
  <si>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</si>
  <si>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</si>
  <si>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</si>
  <si>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</si>
  <si>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</si>
  <si>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</si>
  <si>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</si>
  <si>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</si>
  <si>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</si>
  <si>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</si>
  <si>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</si>
  <si>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</si>
  <si>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</si>
  <si>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</si>
  <si>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</si>
  <si>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</si>
  <si>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</si>
  <si>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</si>
  <si>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</si>
  <si>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</si>
  <si>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</si>
  <si>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</si>
  <si>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</si>
  <si>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</si>
  <si>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</si>
  <si>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</si>
  <si>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</si>
  <si>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</si>
  <si>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</si>
  <si>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</si>
  <si>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</si>
  <si>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</si>
  <si>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</si>
  <si>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</si>
  <si>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</si>
  <si>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</si>
  <si>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</si>
  <si>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</si>
  <si>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</si>
  <si>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</si>
  <si>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</si>
  <si>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</si>
  <si>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</si>
  <si>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</si>
  <si>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</si>
  <si>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</si>
  <si>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</si>
  <si>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</si>
  <si>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</si>
  <si>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</si>
  <si>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</si>
  <si>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</si>
  <si>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</si>
  <si>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</si>
  <si>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</si>
  <si>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</si>
  <si>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</si>
  <si>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</si>
  <si>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</si>
  <si>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</si>
  <si>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</si>
  <si>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</si>
  <si>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</si>
  <si>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</si>
  <si>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</si>
  <si>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</si>
  <si>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</si>
  <si>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</si>
  <si>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</si>
  <si>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</si>
  <si>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</si>
  <si>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</si>
  <si>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</si>
  <si>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</si>
  <si>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</si>
  <si>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</si>
  <si>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</si>
  <si>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</si>
  <si>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</si>
  <si>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</si>
  <si>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</si>
  <si>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</si>
  <si>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</si>
  <si>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</si>
  <si>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</si>
  <si>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</si>
  <si>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</si>
  <si>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</si>
  <si>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</si>
  <si>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</si>
  <si>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</si>
  <si>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</si>
  <si>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</si>
  <si>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</si>
  <si>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</si>
  <si>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</si>
  <si>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</si>
  <si>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</si>
  <si>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</si>
  <si>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</si>
  <si>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</si>
  <si>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</si>
  <si>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</si>
  <si>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</si>
  <si>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</si>
  <si>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</si>
  <si>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</si>
  <si>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</si>
  <si>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</si>
  <si>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</si>
  <si>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</si>
  <si>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</si>
  <si>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</si>
  <si>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</si>
  <si>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</si>
  <si>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</si>
  <si>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</si>
  <si>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</si>
  <si>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</si>
  <si>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</si>
  <si>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</si>
  <si>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</si>
  <si>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</si>
  <si>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</si>
  <si>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</si>
  <si>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</si>
  <si>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</si>
  <si>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</si>
  <si>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</si>
  <si>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</si>
  <si>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</si>
  <si>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</si>
  <si>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</si>
  <si>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</si>
  <si>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</si>
  <si>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</si>
  <si>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</si>
  <si>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</si>
  <si>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</si>
  <si>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</si>
  <si>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</si>
  <si>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</si>
  <si>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</si>
  <si>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</si>
  <si>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</si>
  <si>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</si>
  <si>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</si>
  <si>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</si>
  <si>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</si>
  <si>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</si>
  <si>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</si>
  <si>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</si>
  <si>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</si>
  <si>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</si>
  <si>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</si>
  <si>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</si>
  <si>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</si>
  <si>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</si>
  <si>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</si>
  <si>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</si>
  <si>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</si>
  <si>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</si>
  <si>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</si>
  <si>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</si>
  <si>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</si>
  <si>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</si>
  <si>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</si>
  <si>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</si>
  <si>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</si>
  <si>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</si>
  <si>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</si>
  <si>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</si>
  <si>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</si>
  <si>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</si>
  <si>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</si>
  <si>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</si>
  <si>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</si>
  <si>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</si>
  <si>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</si>
  <si>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</si>
  <si>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</si>
  <si>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</si>
  <si>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</si>
  <si>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</si>
  <si>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</si>
  <si>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</si>
  <si>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</si>
  <si>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</si>
  <si>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</si>
  <si>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</si>
  <si>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</si>
  <si>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</si>
  <si>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</si>
  <si>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</si>
  <si>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</si>
  <si>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</si>
  <si>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</si>
  <si>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</si>
  <si>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</si>
  <si>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</si>
  <si>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</si>
  <si>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</si>
  <si>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</si>
  <si>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</si>
  <si>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</si>
  <si>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</si>
  <si>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</si>
  <si>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</si>
  <si>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</si>
  <si>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</si>
  <si>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</si>
  <si>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</si>
  <si>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</si>
  <si>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</si>
  <si>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</si>
  <si>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</si>
  <si>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</si>
  <si>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</si>
  <si>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</si>
  <si>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</si>
  <si>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</si>
  <si>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</si>
  <si>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</si>
  <si>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</si>
  <si>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</si>
  <si>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</si>
  <si>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</si>
  <si>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</si>
  <si>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</si>
  <si>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</si>
  <si>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</si>
  <si>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</si>
  <si>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</si>
  <si>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</si>
  <si>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</si>
  <si>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</si>
  <si>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</si>
  <si>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</si>
  <si>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</si>
  <si>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</si>
  <si>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</si>
  <si>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</si>
  <si>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</si>
  <si>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</si>
  <si>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</si>
  <si>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</si>
  <si>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</si>
  <si>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</si>
  <si>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</si>
  <si>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</si>
  <si>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</si>
  <si>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</si>
  <si>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</si>
  <si>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</si>
  <si>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</si>
  <si>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</si>
  <si>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</si>
  <si>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</si>
  <si>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</si>
  <si>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</si>
  <si>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</si>
  <si>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</si>
  <si>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</si>
  <si>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</si>
  <si>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</si>
  <si>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</si>
  <si>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</si>
  <si>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</si>
  <si>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</si>
  <si>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</si>
  <si>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</si>
  <si>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</si>
  <si>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</si>
  <si>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</si>
  <si>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</si>
  <si>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</si>
  <si>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</si>
  <si>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</si>
  <si>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</si>
  <si>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</si>
  <si>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</si>
  <si>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</si>
  <si>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</si>
  <si>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</si>
  <si>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</si>
  <si>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</si>
  <si>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</si>
  <si>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</si>
  <si>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</si>
  <si>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</si>
  <si>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</si>
  <si>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</si>
  <si>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</si>
  <si>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</si>
  <si>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</si>
  <si>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</si>
  <si>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</si>
  <si>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</si>
  <si>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</si>
  <si>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</si>
  <si>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</si>
  <si>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</si>
  <si>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</si>
  <si>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</si>
  <si>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</si>
  <si>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</si>
  <si>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</si>
  <si>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</si>
  <si>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</si>
  <si>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</si>
  <si>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</si>
  <si>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</si>
  <si>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</si>
  <si>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</si>
  <si>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</si>
  <si>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</si>
  <si>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</si>
  <si>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</si>
  <si>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</si>
  <si>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</si>
  <si>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</si>
  <si>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</si>
  <si>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</si>
  <si>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</si>
  <si>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</si>
  <si>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</si>
  <si>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</si>
  <si>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</si>
  <si>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</si>
  <si>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</si>
  <si>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</si>
  <si>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</si>
  <si>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</si>
  <si>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</si>
  <si>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</si>
  <si>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</si>
  <si>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</si>
  <si>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</si>
  <si>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</si>
  <si>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</si>
  <si>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</si>
  <si>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</si>
  <si>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</si>
  <si>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</si>
  <si>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</si>
  <si>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</si>
  <si>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</si>
  <si>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</si>
  <si>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</si>
  <si>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</si>
  <si>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</si>
  <si>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</si>
  <si>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</si>
  <si>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</si>
  <si>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</si>
  <si>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</si>
  <si>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</si>
  <si>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</si>
  <si>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</si>
  <si>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</si>
  <si>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</si>
  <si>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</si>
  <si>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</si>
  <si>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</si>
  <si>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</si>
  <si>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</si>
  <si>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</si>
  <si>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</si>
  <si>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</si>
  <si>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</si>
  <si>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</si>
  <si>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</si>
  <si>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</si>
  <si>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</si>
  <si>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</si>
  <si>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</si>
  <si>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</si>
  <si>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</si>
  <si>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</si>
  <si>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</si>
  <si>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</si>
  <si>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</si>
  <si>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</si>
  <si>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</si>
  <si>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</si>
  <si>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</si>
  <si>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</si>
  <si>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</si>
  <si>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</si>
  <si>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</si>
  <si>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</si>
  <si>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</si>
  <si>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</si>
  <si>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</si>
  <si>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</si>
  <si>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</si>
  <si>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</si>
  <si>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</si>
  <si>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</si>
  <si>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</si>
  <si>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</si>
  <si>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</si>
  <si>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</si>
  <si>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</si>
  <si>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</si>
  <si>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</si>
  <si>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</si>
  <si>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</si>
  <si>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</si>
  <si>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</si>
  <si>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</si>
  <si>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</si>
  <si>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</si>
  <si>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</si>
  <si>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</si>
  <si>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</si>
  <si>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</si>
  <si>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</si>
  <si>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</si>
  <si>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</si>
  <si>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</si>
  <si>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</si>
  <si>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</si>
  <si>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</si>
  <si>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</si>
  <si>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</si>
  <si>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</si>
  <si>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</si>
  <si>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</si>
  <si>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</si>
  <si>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</si>
  <si>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</si>
  <si>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</si>
  <si>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</si>
  <si>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</si>
  <si>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</si>
  <si>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</si>
  <si>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</si>
  <si>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</si>
  <si>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</si>
  <si>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</si>
  <si>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</si>
  <si>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</si>
  <si>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</si>
  <si>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</si>
  <si>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</si>
  <si>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</si>
  <si>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</si>
  <si>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</si>
  <si>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</si>
  <si>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</si>
  <si>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</si>
  <si>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</si>
  <si>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</si>
  <si>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</si>
  <si>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</si>
  <si>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</si>
  <si>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</si>
  <si>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</si>
  <si>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</si>
  <si>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</si>
  <si>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</si>
  <si>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</si>
  <si>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</si>
  <si>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</si>
  <si>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</si>
  <si>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</si>
  <si>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</si>
  <si>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</si>
  <si>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</si>
  <si>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</si>
  <si>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</si>
  <si>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</si>
  <si>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</si>
  <si>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</si>
  <si>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</si>
  <si>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</si>
  <si>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</si>
  <si>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</si>
  <si>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</si>
  <si>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</si>
  <si>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</si>
  <si>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</si>
  <si>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</si>
  <si>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</si>
  <si>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</si>
  <si>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</si>
  <si>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</si>
  <si>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</si>
  <si>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</si>
  <si>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</si>
  <si>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</si>
  <si>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</si>
  <si>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</si>
  <si>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</si>
  <si>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</si>
  <si>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</si>
  <si>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</si>
  <si>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</si>
  <si>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</si>
  <si>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</si>
  <si>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</si>
  <si>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</si>
  <si>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</si>
  <si>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</si>
  <si>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</si>
  <si>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</si>
  <si>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</si>
  <si>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</si>
  <si>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</si>
  <si>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</si>
  <si>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</si>
  <si>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</si>
  <si>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</si>
  <si>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</si>
  <si>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</si>
  <si>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</si>
  <si>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</si>
  <si>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</si>
  <si>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</si>
  <si>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</si>
  <si>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</si>
  <si>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</si>
  <si>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</si>
  <si>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</si>
  <si>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</si>
  <si>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</si>
  <si>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</si>
  <si>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</si>
  <si>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</si>
  <si>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</si>
  <si>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</si>
  <si>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</si>
  <si>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</si>
  <si>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</si>
  <si>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</si>
  <si>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</si>
  <si>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</si>
  <si>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</si>
  <si>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</si>
  <si>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</si>
  <si>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</si>
  <si>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</si>
  <si>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</si>
  <si>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</si>
  <si>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</si>
  <si>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</si>
  <si>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</si>
  <si>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</si>
  <si>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</si>
  <si>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</si>
  <si>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</si>
  <si>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</si>
  <si>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</si>
  <si>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</si>
  <si>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</si>
  <si>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</si>
  <si>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</si>
  <si>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</si>
  <si>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</si>
  <si>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</si>
  <si>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</si>
  <si>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</si>
  <si>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</si>
  <si>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</si>
  <si>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</si>
  <si>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</si>
  <si>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</si>
  <si>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</si>
  <si>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</si>
  <si>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</si>
  <si>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</si>
  <si>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</si>
  <si>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</si>
  <si>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</si>
  <si>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</si>
  <si>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</si>
  <si>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</si>
  <si>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</si>
  <si>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</si>
  <si>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</si>
  <si>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</si>
  <si>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</si>
  <si>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</si>
  <si>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</si>
  <si>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</si>
  <si>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</si>
  <si>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</si>
  <si>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</si>
  <si>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</si>
  <si>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</si>
  <si>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</si>
  <si>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</si>
  <si>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</si>
  <si>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</si>
  <si>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</si>
  <si>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</si>
  <si>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</si>
  <si>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</si>
  <si>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</si>
  <si>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</si>
  <si>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</si>
  <si>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</si>
  <si>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</si>
  <si>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</si>
  <si>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</si>
  <si>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</si>
  <si>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</si>
  <si>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</si>
  <si>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</si>
  <si>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</si>
  <si>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</si>
  <si>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</si>
  <si>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</si>
  <si>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</si>
  <si>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</si>
  <si>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</si>
  <si>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</si>
  <si>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</si>
  <si>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</si>
  <si>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</si>
  <si>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</si>
  <si>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</si>
  <si>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</si>
  <si>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</si>
  <si>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</si>
  <si>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</si>
  <si>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</si>
  <si>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</si>
  <si>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</si>
  <si>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</si>
  <si>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</si>
  <si>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</si>
  <si>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</si>
  <si>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</si>
  <si>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</si>
  <si>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</si>
  <si>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</si>
  <si>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</si>
  <si>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</si>
  <si>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</si>
  <si>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</si>
  <si>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</si>
  <si>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</si>
  <si>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</si>
  <si>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</si>
  <si>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</si>
  <si>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</si>
  <si>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</si>
  <si>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</si>
  <si>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</si>
  <si>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</si>
  <si>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</si>
  <si>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</si>
  <si>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</si>
  <si>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</si>
  <si>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</si>
  <si>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</si>
  <si>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</si>
  <si>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</si>
  <si>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</si>
  <si>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</si>
  <si>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</si>
  <si>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</si>
  <si>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</si>
  <si>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</si>
  <si>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</si>
  <si>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</si>
  <si>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</si>
  <si>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</si>
  <si>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</si>
  <si>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</si>
  <si>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</si>
  <si>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</si>
  <si>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</si>
  <si>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</si>
  <si>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</si>
  <si>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</si>
  <si>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</si>
  <si>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</si>
  <si>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</si>
  <si>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</si>
  <si>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</si>
  <si>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</si>
  <si>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</si>
  <si>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</si>
  <si>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</si>
  <si>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</si>
  <si>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</si>
  <si>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</si>
  <si>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</si>
  <si>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</si>
  <si>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</si>
  <si>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</si>
  <si>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</si>
  <si>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</si>
  <si>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</si>
  <si>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</si>
  <si>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</si>
  <si>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</si>
  <si>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</si>
  <si>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</si>
  <si>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</si>
  <si>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</si>
  <si>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</si>
  <si>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</si>
  <si>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</si>
  <si>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</si>
  <si>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</si>
  <si>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</si>
  <si>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</si>
  <si>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</si>
  <si>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</si>
  <si>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</si>
  <si>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</si>
  <si>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</si>
  <si>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</si>
  <si>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</si>
  <si>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</si>
  <si>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</si>
  <si>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</si>
  <si>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</si>
  <si>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</si>
  <si>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</si>
  <si>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</si>
  <si>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</si>
  <si>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</si>
  <si>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</si>
  <si>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</si>
  <si>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</si>
  <si>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</si>
  <si>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</si>
  <si>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</si>
  <si>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</si>
  <si>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</si>
  <si>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</si>
  <si>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</si>
  <si>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</si>
  <si>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</si>
  <si>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</si>
  <si>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</si>
  <si>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</si>
  <si>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</si>
  <si>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</si>
  <si>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</si>
  <si>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</si>
  <si>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</si>
  <si>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</si>
  <si>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</si>
  <si>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</si>
  <si>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</si>
  <si>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</si>
  <si>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</si>
  <si>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</si>
  <si>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</si>
  <si>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</si>
  <si>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</si>
  <si>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</si>
  <si>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</si>
  <si>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</si>
  <si>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</si>
  <si>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</si>
  <si>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</si>
  <si>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</si>
  <si>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</si>
  <si>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</si>
  <si>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</si>
  <si>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</si>
  <si>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</si>
  <si>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</si>
  <si>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</si>
  <si>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</si>
  <si>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</si>
  <si>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</si>
  <si>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</si>
  <si>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</si>
  <si>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</si>
  <si>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</si>
  <si>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</si>
  <si>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</si>
  <si>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</si>
  <si>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</si>
  <si>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</si>
  <si>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</si>
  <si>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</si>
  <si>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</si>
  <si>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</si>
  <si>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</si>
  <si>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</si>
  <si>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</si>
  <si>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</si>
  <si>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</si>
  <si>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</si>
  <si>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</si>
  <si>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</si>
  <si>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</si>
  <si>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</si>
  <si>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</si>
  <si>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</si>
  <si>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</si>
  <si>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</si>
  <si>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</si>
  <si>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</si>
  <si>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</si>
  <si>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</si>
  <si>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</si>
  <si>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</si>
  <si>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</si>
  <si>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</si>
  <si>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</si>
  <si>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</si>
  <si>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</si>
  <si>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</si>
  <si>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</si>
  <si>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</si>
  <si>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</si>
  <si>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</si>
  <si>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</si>
  <si>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</si>
  <si>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</si>
  <si>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</si>
  <si>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</si>
  <si>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</si>
  <si>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</si>
  <si>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</si>
  <si>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</si>
  <si>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</si>
  <si>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</si>
  <si>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</si>
  <si>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</si>
  <si>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</si>
  <si>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</si>
  <si>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</si>
  <si>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</si>
  <si>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</si>
  <si>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</si>
  <si>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</si>
  <si>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</si>
  <si>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</si>
  <si>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</si>
  <si>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</si>
  <si>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</si>
  <si>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</si>
  <si>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</si>
  <si>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</si>
  <si>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</si>
  <si>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</si>
  <si>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</si>
  <si>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</si>
  <si>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</si>
  <si>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</si>
  <si>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</si>
  <si>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</si>
  <si>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</si>
  <si>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</si>
  <si>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</si>
  <si>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</si>
  <si>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</si>
  <si>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</si>
  <si>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</si>
  <si>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</si>
  <si>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</si>
  <si>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</si>
  <si>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</si>
  <si>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</si>
  <si>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</si>
  <si>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</si>
  <si>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</si>
  <si>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</si>
  <si>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</si>
  <si>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</si>
  <si>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</si>
  <si>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</si>
  <si>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</si>
  <si>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</si>
  <si>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</si>
  <si>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</si>
  <si>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</si>
  <si>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</si>
  <si>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</si>
  <si>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</si>
  <si>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</si>
  <si>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</si>
  <si>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</si>
  <si>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</si>
  <si>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</si>
  <si>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</si>
  <si>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</si>
  <si>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</si>
  <si>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</si>
  <si>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</si>
  <si>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</si>
  <si>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</si>
  <si>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</si>
  <si>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</si>
  <si>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</si>
  <si>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</si>
  <si>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</si>
  <si>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</si>
  <si>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</si>
  <si>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</si>
  <si>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</si>
  <si>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</si>
  <si>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</si>
  <si>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</si>
  <si>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</si>
  <si>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</si>
  <si>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</si>
  <si>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</si>
  <si>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</si>
  <si>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</si>
  <si>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</si>
  <si>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</si>
  <si>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</si>
  <si>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</si>
  <si>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</si>
  <si>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</si>
  <si>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</si>
  <si>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</si>
  <si>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</si>
  <si>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</si>
  <si>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</si>
  <si>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</si>
  <si>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</si>
  <si>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</si>
  <si>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</si>
  <si>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</si>
  <si>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</si>
  <si>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</si>
  <si>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</si>
  <si>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</si>
  <si>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</si>
  <si>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</si>
  <si>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</si>
  <si>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</si>
  <si>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</si>
  <si>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</si>
  <si>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</si>
  <si>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</si>
  <si>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</si>
  <si>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</si>
  <si>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</si>
  <si>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</si>
  <si>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</si>
  <si>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</si>
  <si>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</si>
  <si>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</si>
  <si>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</si>
  <si>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</si>
  <si>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</si>
  <si>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</si>
  <si>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</si>
  <si>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</si>
  <si>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</si>
  <si>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</si>
  <si>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</si>
  <si>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</si>
  <si>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</si>
  <si>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</si>
  <si>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</si>
  <si>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</si>
  <si>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</si>
  <si>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</si>
  <si>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</si>
  <si>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</si>
  <si>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</si>
  <si>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</si>
  <si>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</si>
  <si>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</si>
  <si>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</si>
  <si>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</si>
  <si>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</si>
  <si>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</si>
  <si>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</si>
  <si>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</si>
  <si>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</si>
  <si>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</si>
  <si>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</si>
  <si>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</si>
  <si>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</si>
  <si>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</si>
  <si>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</si>
  <si>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</si>
  <si>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</si>
  <si>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</si>
  <si>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</si>
  <si>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</si>
  <si>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</si>
  <si>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</si>
  <si>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</si>
  <si>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</si>
  <si>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</si>
  <si>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</si>
  <si>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</si>
  <si>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</si>
  <si>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</si>
  <si>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</si>
  <si>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</si>
  <si>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</si>
  <si>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</si>
  <si>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</si>
  <si>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</si>
  <si>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</si>
  <si>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</si>
  <si>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</si>
  <si>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</si>
  <si>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</si>
  <si>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</si>
  <si>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</si>
  <si>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</si>
  <si>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</si>
  <si>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</si>
  <si>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</si>
  <si>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</si>
  <si>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</si>
  <si>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</si>
  <si>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</si>
  <si>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</si>
  <si>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</si>
  <si>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</si>
  <si>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</si>
  <si>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</si>
  <si>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</si>
  <si>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</si>
  <si>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</si>
  <si>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</si>
  <si>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</si>
  <si>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</si>
  <si>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</si>
  <si>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</si>
  <si>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</si>
  <si>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</si>
  <si>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</si>
  <si>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</si>
  <si>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</si>
  <si>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</si>
  <si>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</si>
  <si>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</si>
  <si>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</si>
  <si>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</si>
  <si>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</si>
  <si>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</si>
  <si>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</si>
  <si>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</si>
  <si>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</si>
  <si>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</si>
  <si>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</si>
  <si>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</si>
  <si>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</si>
  <si>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</si>
  <si>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</si>
  <si>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</si>
  <si>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</si>
  <si>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</si>
  <si>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</si>
  <si>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</si>
  <si>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</si>
  <si>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</si>
  <si>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</si>
  <si>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</si>
  <si>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</si>
  <si>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</si>
  <si>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</si>
  <si>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</si>
  <si>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</si>
  <si>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</si>
  <si>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</si>
  <si>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</si>
  <si>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</si>
  <si>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</si>
  <si>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</si>
  <si>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</si>
  <si>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</si>
  <si>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</si>
  <si>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</si>
  <si>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</si>
  <si>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</si>
  <si>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</si>
  <si>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</si>
  <si>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</si>
  <si>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</si>
  <si>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</si>
  <si>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</si>
  <si>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</si>
  <si>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</si>
  <si>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</si>
  <si>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</si>
  <si>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</si>
  <si>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</si>
  <si>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</si>
  <si>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</si>
  <si>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</si>
  <si>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</si>
  <si>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</si>
  <si>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</si>
  <si>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</si>
  <si>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</si>
  <si>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</si>
  <si>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</si>
  <si>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</si>
  <si>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</si>
  <si>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</si>
  <si>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</si>
  <si>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</si>
  <si>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</si>
  <si>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</si>
  <si>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</si>
  <si>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</si>
  <si>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</si>
  <si>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</si>
  <si>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</si>
  <si>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</si>
  <si>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</si>
  <si>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</si>
  <si>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</si>
  <si>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</si>
  <si>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</si>
  <si>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</si>
  <si>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</si>
  <si>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</si>
  <si>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</si>
  <si>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</si>
  <si>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</si>
  <si>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</si>
  <si>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</si>
  <si>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</si>
  <si>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</si>
  <si>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</si>
  <si>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</si>
  <si>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</si>
  <si>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</si>
  <si>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</si>
  <si>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</si>
  <si>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</si>
  <si>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</si>
  <si>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</si>
  <si>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</si>
  <si>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</si>
  <si>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</si>
  <si>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</si>
  <si>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</si>
  <si>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</si>
  <si>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</si>
  <si>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</si>
  <si>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</si>
  <si>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</si>
  <si>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</si>
  <si>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</si>
  <si>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</si>
  <si>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</si>
  <si>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</si>
  <si>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</si>
  <si>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</si>
  <si>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</si>
  <si>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</si>
  <si>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</si>
  <si>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</si>
  <si>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</si>
  <si>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</si>
  <si>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</si>
  <si>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</si>
  <si>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</si>
  <si>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</si>
  <si>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</si>
  <si>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</si>
  <si>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</si>
  <si>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</si>
  <si>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</si>
  <si>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</si>
  <si>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</si>
  <si>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</si>
  <si>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</si>
  <si>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</si>
  <si>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</si>
  <si>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</si>
  <si>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</si>
  <si>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</si>
  <si>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</si>
  <si>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</si>
  <si>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</si>
  <si>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</si>
  <si>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</si>
  <si>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</si>
  <si>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</si>
  <si>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</si>
  <si>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</si>
  <si>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</si>
  <si>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</si>
  <si>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</si>
  <si>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</si>
  <si>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</si>
  <si>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</si>
  <si>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</si>
  <si>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</si>
  <si>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</si>
  <si>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</si>
  <si>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</si>
  <si>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</si>
  <si>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</si>
  <si>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</si>
  <si>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</si>
  <si>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</si>
  <si>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</si>
  <si>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</si>
  <si>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</si>
  <si>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</si>
  <si>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</si>
  <si>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</si>
  <si>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</si>
  <si>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</si>
  <si>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</si>
  <si>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</si>
  <si>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</si>
  <si>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</si>
  <si>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</si>
  <si>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</si>
  <si>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</si>
  <si>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</si>
  <si>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</si>
  <si>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</si>
  <si>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</si>
  <si>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</si>
  <si>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</si>
  <si>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</si>
  <si>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</si>
  <si>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</si>
  <si>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</si>
  <si>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</si>
  <si>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</si>
  <si>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</si>
  <si>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</si>
  <si>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</si>
  <si>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</si>
  <si>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</si>
  <si>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</si>
  <si>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</si>
  <si>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</si>
  <si>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</si>
  <si>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</si>
  <si>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</si>
  <si>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</si>
  <si>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</si>
  <si>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</si>
  <si>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</si>
  <si>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</si>
  <si>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</si>
  <si>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</si>
  <si>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</si>
  <si>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</si>
  <si>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</si>
  <si>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</si>
  <si>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</si>
  <si>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</si>
  <si>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</si>
  <si>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</si>
  <si>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</si>
  <si>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</si>
  <si>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</si>
  <si>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</si>
  <si>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</si>
  <si>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</si>
  <si>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</si>
  <si>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</si>
  <si>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</si>
  <si>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</si>
  <si>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</si>
  <si>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</si>
  <si>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</si>
  <si>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</si>
  <si>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</si>
  <si>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</si>
  <si>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</si>
  <si>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</si>
  <si>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</si>
  <si>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</si>
  <si>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</si>
  <si>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</si>
  <si>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</si>
  <si>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</si>
  <si>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</si>
  <si>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</si>
  <si>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</si>
  <si>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</si>
  <si>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</si>
  <si>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</si>
  <si>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</si>
  <si>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</si>
  <si>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</si>
  <si>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</si>
  <si>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</si>
  <si>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</si>
  <si>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</si>
  <si>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</si>
  <si>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</si>
  <si>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</si>
  <si>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</si>
  <si>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</si>
  <si>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</si>
  <si>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</si>
  <si>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</si>
  <si>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</si>
  <si>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</si>
  <si>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</si>
  <si>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</si>
  <si>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</si>
  <si>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</si>
  <si>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</si>
  <si>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</si>
  <si>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</si>
  <si>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</si>
  <si>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</si>
  <si>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</si>
  <si>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</si>
  <si>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</si>
  <si>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</si>
  <si>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</si>
  <si>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</si>
  <si>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</si>
  <si>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</si>
  <si>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</si>
  <si>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</si>
  <si>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</si>
  <si>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</si>
  <si>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</si>
  <si>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</si>
  <si>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</si>
  <si>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</si>
  <si>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</si>
  <si>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</si>
  <si>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</si>
  <si>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</si>
  <si>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</si>
  <si>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</si>
  <si>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</si>
  <si>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</si>
  <si>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</si>
  <si>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</si>
  <si>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</si>
  <si>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</si>
  <si>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</si>
  <si>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</si>
  <si>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</si>
  <si>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</si>
  <si>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</si>
  <si>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</si>
  <si>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</si>
  <si>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</si>
  <si>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</si>
  <si>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</si>
  <si>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</si>
  <si>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</si>
  <si>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</si>
  <si>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</si>
  <si>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</si>
  <si>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</si>
  <si>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</si>
  <si>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</si>
  <si>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</si>
  <si>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</si>
  <si>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</si>
  <si>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</si>
  <si>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</si>
  <si>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</si>
  <si>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</si>
  <si>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</si>
  <si>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</si>
  <si>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</si>
  <si>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</si>
  <si>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</si>
  <si>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</si>
  <si>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</si>
  <si>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</si>
  <si>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</si>
  <si>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</si>
  <si>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</si>
  <si>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</si>
  <si>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</si>
  <si>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</si>
  <si>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</si>
  <si>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</si>
  <si>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</si>
  <si>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</si>
  <si>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</si>
  <si>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</si>
  <si>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</si>
  <si>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</si>
  <si>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</si>
  <si>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</si>
  <si>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</si>
  <si>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</si>
  <si>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</si>
  <si>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</si>
  <si>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</si>
  <si>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</si>
  <si>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</si>
  <si>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</si>
  <si>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</si>
  <si>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</si>
  <si>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</si>
  <si>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</si>
  <si>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</si>
  <si>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</si>
  <si>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</si>
  <si>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</si>
  <si>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</si>
  <si>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</si>
  <si>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</si>
  <si>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</si>
  <si>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</si>
  <si>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</si>
  <si>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</si>
  <si>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</si>
  <si>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</si>
  <si>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</si>
  <si>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</si>
  <si>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</si>
  <si>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</si>
  <si>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</si>
  <si>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</si>
  <si>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</si>
  <si>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</si>
  <si>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</si>
  <si>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</si>
  <si>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</si>
  <si>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</si>
  <si>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</si>
  <si>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</si>
  <si>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</si>
  <si>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</si>
  <si>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</si>
  <si>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</si>
  <si>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</si>
  <si>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</si>
  <si>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</si>
  <si>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</si>
  <si>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</si>
  <si>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</si>
  <si>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</si>
  <si>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</si>
  <si>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</si>
  <si>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</si>
  <si>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</si>
  <si>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</si>
  <si>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</si>
  <si>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</si>
  <si>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</si>
  <si>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</si>
  <si>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</si>
  <si>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</si>
  <si>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</si>
  <si>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</si>
  <si>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</si>
  <si>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</si>
  <si>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</si>
  <si>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</si>
  <si>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</si>
  <si>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</si>
  <si>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</si>
  <si>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</si>
  <si>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</si>
  <si>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</si>
  <si>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</si>
  <si>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</si>
  <si>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</si>
  <si>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</si>
  <si>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</si>
  <si>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</si>
  <si>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</si>
  <si>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</si>
  <si>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</si>
  <si>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</si>
  <si>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</si>
  <si>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</si>
  <si>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</si>
  <si>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</si>
  <si>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</si>
  <si>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</si>
  <si>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</si>
  <si>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</si>
  <si>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</si>
  <si>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</si>
  <si>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</si>
  <si>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</si>
  <si>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</si>
  <si>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</si>
  <si>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</si>
  <si>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</si>
  <si>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</si>
  <si>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</si>
  <si>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</si>
  <si>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</si>
  <si>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</si>
  <si>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</si>
  <si>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</si>
  <si>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</si>
  <si>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</si>
  <si>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</si>
  <si>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</si>
  <si>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</si>
  <si>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</si>
  <si>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</si>
  <si>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</si>
  <si>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</si>
  <si>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</si>
  <si>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</si>
  <si>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</si>
  <si>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</si>
  <si>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</si>
  <si>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</si>
  <si>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</si>
  <si>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</si>
  <si>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</si>
  <si>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</si>
  <si>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</si>
  <si>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</si>
  <si>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</si>
  <si>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</si>
  <si>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</si>
  <si>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</si>
  <si>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</si>
  <si>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</si>
  <si>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</si>
  <si>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</si>
  <si>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</si>
  <si>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</si>
  <si>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</si>
  <si>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</si>
  <si>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</si>
  <si>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</si>
  <si>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</si>
  <si>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</si>
  <si>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</si>
  <si>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</si>
  <si>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</si>
  <si>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</si>
  <si>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</si>
  <si>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</si>
  <si>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</si>
  <si>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</si>
  <si>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</si>
  <si>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</si>
  <si>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</si>
  <si>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</si>
  <si>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</si>
  <si>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</si>
  <si>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</si>
  <si>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</si>
  <si>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</si>
  <si>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</si>
  <si>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</si>
  <si>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</si>
  <si>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</si>
  <si>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</si>
  <si>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</si>
  <si>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</si>
  <si>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</si>
  <si>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</si>
  <si>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</si>
  <si>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</si>
  <si>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</si>
  <si>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</si>
  <si>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</si>
  <si>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</si>
  <si>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</si>
  <si>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</si>
  <si>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</si>
  <si>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</si>
  <si>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</si>
  <si>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</si>
  <si>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</si>
  <si>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</si>
  <si>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</si>
  <si>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</si>
  <si>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</si>
  <si>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</si>
  <si>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</si>
  <si>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</si>
  <si>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</si>
  <si>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</si>
  <si>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</si>
  <si>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</si>
  <si>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</si>
  <si>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</si>
  <si>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</si>
  <si>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</si>
  <si>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</si>
  <si>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</si>
  <si>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</si>
  <si>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</si>
  <si>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</si>
  <si>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</si>
  <si>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</si>
  <si>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</si>
  <si>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</si>
  <si>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</si>
  <si>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</si>
  <si>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</si>
  <si>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</si>
  <si>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</si>
  <si>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</si>
  <si>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</si>
  <si>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</si>
  <si>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</si>
  <si>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</si>
  <si>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</si>
  <si>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</si>
  <si>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</si>
  <si>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</si>
  <si>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</si>
  <si>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</si>
  <si>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</si>
  <si>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</si>
  <si>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</si>
  <si>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</si>
  <si>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</si>
  <si>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</si>
  <si>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</si>
  <si>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</si>
  <si>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</si>
  <si>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</si>
  <si>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</si>
  <si>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</si>
  <si>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</si>
  <si>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</si>
  <si>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</si>
  <si>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</si>
  <si>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</si>
  <si>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</si>
  <si>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</si>
  <si>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</si>
  <si>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</si>
  <si>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</si>
  <si>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</si>
  <si>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</si>
  <si>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</si>
  <si>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</si>
  <si>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</si>
  <si>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</si>
  <si>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</si>
  <si>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</si>
  <si>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</si>
  <si>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</si>
  <si>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</si>
  <si>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</si>
  <si>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</si>
  <si>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</si>
  <si>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</si>
  <si>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</si>
  <si>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</si>
  <si>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</si>
  <si>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</si>
  <si>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</si>
  <si>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</si>
  <si>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</si>
  <si>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</si>
  <si>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</si>
  <si>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</si>
  <si>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</si>
  <si>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</si>
  <si>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</si>
  <si>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</si>
  <si>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</si>
  <si>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</si>
  <si>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</si>
  <si>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</si>
  <si>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</si>
  <si>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</si>
  <si>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</si>
  <si>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</si>
  <si>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</si>
  <si>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</si>
  <si>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</si>
  <si>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</si>
  <si>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</si>
  <si>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</si>
  <si>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</si>
  <si>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</si>
  <si>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</si>
  <si>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</si>
  <si>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</si>
  <si>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</si>
  <si>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</si>
  <si>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</si>
  <si>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</si>
  <si>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</si>
  <si>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</si>
  <si>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</si>
  <si>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</si>
  <si>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</si>
  <si>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</si>
  <si>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</si>
  <si>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</si>
  <si>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</si>
  <si>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</si>
  <si>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</si>
  <si>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</si>
  <si>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</si>
  <si>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</si>
  <si>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</si>
  <si>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</si>
  <si>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</si>
  <si>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</si>
  <si>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</si>
  <si>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</si>
  <si>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</si>
  <si>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</si>
  <si>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</si>
  <si>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</si>
  <si>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</si>
  <si>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</si>
  <si>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</si>
  <si>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</si>
  <si>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</si>
  <si>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</si>
  <si>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</si>
  <si>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</si>
  <si>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</si>
  <si>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</si>
  <si>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</si>
  <si>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</si>
  <si>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</si>
  <si>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</si>
  <si>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</si>
  <si>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</si>
  <si>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</si>
  <si>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</si>
  <si>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</si>
  <si>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</si>
  <si>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</si>
  <si>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</si>
  <si>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</si>
  <si>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</si>
  <si>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</si>
  <si>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</si>
  <si>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</si>
  <si>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</si>
  <si>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</si>
  <si>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</si>
  <si>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</si>
  <si>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</si>
  <si>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</si>
  <si>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</si>
  <si>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</si>
  <si>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</si>
  <si>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</si>
  <si>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</si>
  <si>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</si>
  <si>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</si>
  <si>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</si>
  <si>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</si>
  <si>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</si>
  <si>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</si>
  <si>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</si>
  <si>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</si>
  <si>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</si>
  <si>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</si>
  <si>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</si>
  <si>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</si>
  <si>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</si>
  <si>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</si>
  <si>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</si>
  <si>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</si>
  <si>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</si>
  <si>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</si>
  <si>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</si>
  <si>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</si>
  <si>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</si>
  <si>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</si>
  <si>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</si>
  <si>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</si>
  <si>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</si>
  <si>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</si>
  <si>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</si>
  <si>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</si>
  <si>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</si>
  <si>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</si>
  <si>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</si>
  <si>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</si>
  <si>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</si>
  <si>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</si>
  <si>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</si>
  <si>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</si>
  <si>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</si>
  <si>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</si>
  <si>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</si>
  <si>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</si>
  <si>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</si>
  <si>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</si>
  <si>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</si>
  <si>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</si>
  <si>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</si>
  <si>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</si>
  <si>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</si>
  <si>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</si>
  <si>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</si>
  <si>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</si>
  <si>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</si>
  <si>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</si>
  <si>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</si>
  <si>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</si>
  <si>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</si>
  <si>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</si>
  <si>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</si>
  <si>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</si>
  <si>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</si>
  <si>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</si>
  <si>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</si>
  <si>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</si>
  <si>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</si>
  <si>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</si>
  <si>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</si>
  <si>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</si>
  <si>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</si>
  <si>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</si>
  <si>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</si>
  <si>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</si>
  <si>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</si>
  <si>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</si>
  <si>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</si>
  <si>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</si>
  <si>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</si>
  <si>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</si>
  <si>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</si>
  <si>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</si>
  <si>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</si>
  <si>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</si>
  <si>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</si>
  <si>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</si>
  <si>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</si>
  <si>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</si>
  <si>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</si>
  <si>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</si>
  <si>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</si>
  <si>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</si>
  <si>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</si>
  <si>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</si>
  <si>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</si>
  <si>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</si>
  <si>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</si>
  <si>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</si>
  <si>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</si>
  <si>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</si>
  <si>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</si>
  <si>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</si>
  <si>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</si>
  <si>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</si>
  <si>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</si>
  <si>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</si>
  <si>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</si>
  <si>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</si>
  <si>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</si>
  <si>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</si>
  <si>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</si>
  <si>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</si>
  <si>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</si>
  <si>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</si>
  <si>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</si>
  <si>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</si>
  <si>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</si>
  <si>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</si>
  <si>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</si>
  <si>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</si>
  <si>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</si>
  <si>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</si>
  <si>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</si>
  <si>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</si>
  <si>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</si>
  <si>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</si>
  <si>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</si>
  <si>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</si>
  <si>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</si>
  <si>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</si>
  <si>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</si>
  <si>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</si>
  <si>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</si>
  <si>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</si>
  <si>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</si>
  <si>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</si>
  <si>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</si>
  <si>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</si>
  <si>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</si>
  <si>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</si>
  <si>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</si>
  <si>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</si>
  <si>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</si>
  <si>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</si>
  <si>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</si>
  <si>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</si>
  <si>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</si>
  <si>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</si>
  <si>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</si>
  <si>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</si>
  <si>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</si>
  <si>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</si>
  <si>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</si>
  <si>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</si>
  <si>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</si>
  <si>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</si>
  <si>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</si>
  <si>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</si>
  <si>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</si>
  <si>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</si>
  <si>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</si>
  <si>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</si>
  <si>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</si>
  <si>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</si>
  <si>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</si>
  <si>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</si>
  <si>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</si>
  <si>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</si>
  <si>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</si>
  <si>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</si>
  <si>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</si>
  <si>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</si>
  <si>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</si>
  <si>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</si>
  <si>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</si>
  <si>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</si>
  <si>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</si>
  <si>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</si>
  <si>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</si>
  <si>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</si>
  <si>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</si>
  <si>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</si>
  <si>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</si>
  <si>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</si>
  <si>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</si>
  <si>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</si>
  <si>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</si>
  <si>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</si>
  <si>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</si>
  <si>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</si>
  <si>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</si>
  <si>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</si>
  <si>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</si>
  <si>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</si>
  <si>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</si>
  <si>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</si>
  <si>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</si>
  <si>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</si>
  <si>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</si>
  <si>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</si>
  <si>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</si>
  <si>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</si>
  <si>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</si>
  <si>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</si>
  <si>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</si>
  <si>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</si>
  <si>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</si>
  <si>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</si>
  <si>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</si>
  <si>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</si>
  <si>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</si>
  <si>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</si>
  <si>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</si>
  <si>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</si>
  <si>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</si>
  <si>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</si>
  <si>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</si>
  <si>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</si>
  <si>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</si>
  <si>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</si>
  <si>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</si>
  <si>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</si>
  <si>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</si>
  <si>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</si>
  <si>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</si>
  <si>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</si>
  <si>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</si>
  <si>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</si>
  <si>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</si>
  <si>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</si>
  <si>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</si>
  <si>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</si>
  <si>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</si>
  <si>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</si>
  <si>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</si>
  <si>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</si>
  <si>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</si>
  <si>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</si>
  <si>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</si>
  <si>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</si>
  <si>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</si>
  <si>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</si>
  <si>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</si>
  <si>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</si>
  <si>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</si>
  <si>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</si>
  <si>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</si>
  <si>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</si>
  <si>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</si>
  <si>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</si>
  <si>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</si>
  <si>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</si>
  <si>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</si>
  <si>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</si>
  <si>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</si>
  <si>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</si>
  <si>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</si>
  <si>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</si>
  <si>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</si>
  <si>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</si>
  <si>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</si>
  <si>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</si>
  <si>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</si>
  <si>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</si>
  <si>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</si>
  <si>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</si>
  <si>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</si>
  <si>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</si>
  <si>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</si>
  <si>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</si>
  <si>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</si>
  <si>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</si>
  <si>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</si>
  <si>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</si>
  <si>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</si>
  <si>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</si>
  <si>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</si>
  <si>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</si>
  <si>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</si>
  <si>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</si>
  <si>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</si>
  <si>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</si>
  <si>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</si>
  <si>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</si>
  <si>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</si>
  <si>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</si>
  <si>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</si>
  <si>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</si>
  <si>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</si>
  <si>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</si>
  <si>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</si>
  <si>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</si>
  <si>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</si>
  <si>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</si>
  <si>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</si>
  <si>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</si>
  <si>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</si>
  <si>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</si>
  <si>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</si>
  <si>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</si>
  <si>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</si>
  <si>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</si>
  <si>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</si>
  <si>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</si>
  <si>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</si>
  <si>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</si>
  <si>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</si>
  <si>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</si>
  <si>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</si>
  <si>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</si>
  <si>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</si>
  <si>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</si>
  <si>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</si>
  <si>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</si>
  <si>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</si>
  <si>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</si>
  <si>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</si>
  <si>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</si>
  <si>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</si>
  <si>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</si>
  <si>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</si>
  <si>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</si>
  <si>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</si>
  <si>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</si>
  <si>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</si>
  <si>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</si>
  <si>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</si>
  <si>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</si>
  <si>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</si>
  <si>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</si>
  <si>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</si>
  <si>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</si>
  <si>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</si>
  <si>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</si>
  <si>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</si>
  <si>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</si>
  <si>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</si>
  <si>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</si>
  <si>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</si>
  <si>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</si>
  <si>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</si>
  <si>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</si>
  <si>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</si>
  <si>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</si>
  <si>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</si>
  <si>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</si>
  <si>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</si>
  <si>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</si>
  <si>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</si>
  <si>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</si>
  <si>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</si>
  <si>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</si>
  <si>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</si>
  <si>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</si>
  <si>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</si>
  <si>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</si>
  <si>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</si>
  <si>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</si>
  <si>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</si>
  <si>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</si>
  <si>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</si>
  <si>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</si>
  <si>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</si>
  <si>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</si>
  <si>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</si>
  <si>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</si>
  <si>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</si>
  <si>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</si>
  <si>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</si>
  <si>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</si>
  <si>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</si>
  <si>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</si>
  <si>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</si>
  <si>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</si>
  <si>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</si>
  <si>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</si>
  <si>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</si>
  <si>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</si>
  <si>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</si>
  <si>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</si>
  <si>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</si>
  <si>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</si>
  <si>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</si>
  <si>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</si>
  <si>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</si>
  <si>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</si>
  <si>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</si>
  <si>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</si>
  <si>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</si>
  <si>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</si>
  <si>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</si>
  <si>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</si>
  <si>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</si>
  <si>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</si>
  <si>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</si>
  <si>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</si>
  <si>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</si>
  <si>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</si>
  <si>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</si>
  <si>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</si>
  <si>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</si>
  <si>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</si>
  <si>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</si>
  <si>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</si>
  <si>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</si>
  <si>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</si>
  <si>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</si>
  <si>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</si>
  <si>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</si>
  <si>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</si>
  <si>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</si>
  <si>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</si>
  <si>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</si>
  <si>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</si>
  <si>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</si>
  <si>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</si>
  <si>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</si>
  <si>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</si>
  <si>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</si>
  <si>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</si>
  <si>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</si>
  <si>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</si>
  <si>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</si>
  <si>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</si>
  <si>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</si>
  <si>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</si>
  <si>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</si>
  <si>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</si>
  <si>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</si>
  <si>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</si>
  <si>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</si>
  <si>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</si>
  <si>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</si>
  <si>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</si>
  <si>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</si>
  <si>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</si>
  <si>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</si>
  <si>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</si>
  <si>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</si>
  <si>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</si>
  <si>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</si>
  <si>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</si>
  <si>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</si>
  <si>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</si>
  <si>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</si>
  <si>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</si>
  <si>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</si>
  <si>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</si>
  <si>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</si>
  <si>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</si>
  <si>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</si>
  <si>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</si>
  <si>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</si>
  <si>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</si>
  <si>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</si>
  <si>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</si>
  <si>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</si>
  <si>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</si>
  <si>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</si>
  <si>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</si>
  <si>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</si>
  <si>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</si>
  <si>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</si>
  <si>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</si>
  <si>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</si>
  <si>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</si>
  <si>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</si>
  <si>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</si>
  <si>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</si>
  <si>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</si>
  <si>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</si>
  <si>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</si>
  <si>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</si>
  <si>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</si>
  <si>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</si>
  <si>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</si>
  <si>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</si>
  <si>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</si>
  <si>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</si>
  <si>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</si>
  <si>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</si>
  <si>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</si>
  <si>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</si>
  <si>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</si>
  <si>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</si>
  <si>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</si>
  <si>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</si>
  <si>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</si>
  <si>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</si>
  <si>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</si>
  <si>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</si>
  <si>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</si>
  <si>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</si>
  <si>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</si>
  <si>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</si>
  <si>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</si>
  <si>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</si>
  <si>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</si>
  <si>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</si>
  <si>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</si>
  <si>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</si>
  <si>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</si>
  <si>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</si>
  <si>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</si>
  <si>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</si>
  <si>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</si>
  <si>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</si>
  <si>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</si>
  <si>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</si>
  <si>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</si>
  <si>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</si>
  <si>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</si>
  <si>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</si>
  <si>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</si>
  <si>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</si>
  <si>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</si>
  <si>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</si>
  <si>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</si>
  <si>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</si>
  <si>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</si>
  <si>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</si>
  <si>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</si>
  <si>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</si>
  <si>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</si>
  <si>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</si>
  <si>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</si>
  <si>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</si>
  <si>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</si>
  <si>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</si>
  <si>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</si>
  <si>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</si>
  <si>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</si>
  <si>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</si>
  <si>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</si>
  <si>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</si>
  <si>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</si>
  <si>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</si>
  <si>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</si>
  <si>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</si>
  <si>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</si>
  <si>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</si>
  <si>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</si>
  <si>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</si>
  <si>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</si>
  <si>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</si>
  <si>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</si>
  <si>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</si>
  <si>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</si>
  <si>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</si>
  <si>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</si>
  <si>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</si>
  <si>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</si>
  <si>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</si>
  <si>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</si>
  <si>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</si>
  <si>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</si>
  <si>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</si>
  <si>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</si>
  <si>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</si>
  <si>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</si>
  <si>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</si>
  <si>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</si>
  <si>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</si>
  <si>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</si>
  <si>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</si>
  <si>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</si>
  <si>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</si>
  <si>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</si>
  <si>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</si>
  <si>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</si>
  <si>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</si>
  <si>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</si>
  <si>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</si>
  <si>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</si>
  <si>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</si>
  <si>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</si>
  <si>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</si>
  <si>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</si>
  <si>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</si>
  <si>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</si>
  <si>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</si>
  <si>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</si>
  <si>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</si>
  <si>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</si>
  <si>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</si>
  <si>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</si>
  <si>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</si>
  <si>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</si>
  <si>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</si>
  <si>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</si>
  <si>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</si>
  <si>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</si>
  <si>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</si>
  <si>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</si>
  <si>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</si>
  <si>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</si>
  <si>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</si>
  <si>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</si>
  <si>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</si>
  <si>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</si>
  <si>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</si>
  <si>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</si>
  <si>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</si>
  <si>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</si>
  <si>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</si>
  <si>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</si>
  <si>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</si>
  <si>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</si>
  <si>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</si>
  <si>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</si>
  <si>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</si>
  <si>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</si>
  <si>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</si>
  <si>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</si>
  <si>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</si>
  <si>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</si>
  <si>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</si>
  <si>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</si>
  <si>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</si>
  <si>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</si>
  <si>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</si>
  <si>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</si>
  <si>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</si>
  <si>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</si>
  <si>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</si>
  <si>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</si>
  <si>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</si>
  <si>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</si>
  <si>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</si>
  <si>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</si>
  <si>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</si>
  <si>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</si>
  <si>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</si>
  <si>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</si>
  <si>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</si>
  <si>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</si>
  <si>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</si>
  <si>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</si>
  <si>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</si>
  <si>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</si>
  <si>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</si>
  <si>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</si>
  <si>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</si>
  <si>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</si>
  <si>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</si>
  <si>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</si>
  <si>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</si>
  <si>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</si>
  <si>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</si>
  <si>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</si>
  <si>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</si>
  <si>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</si>
  <si>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</si>
  <si>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</si>
  <si>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</si>
  <si>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</si>
  <si>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</si>
  <si>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</si>
  <si>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</si>
  <si>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</si>
  <si>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</si>
  <si>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</si>
  <si>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</si>
  <si>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</si>
  <si>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</si>
  <si>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</si>
  <si>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</si>
  <si>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</si>
  <si>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</si>
  <si>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</si>
  <si>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</si>
  <si>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</si>
  <si>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</si>
  <si>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</si>
  <si>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</si>
  <si>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</si>
  <si>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</si>
  <si>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</si>
  <si>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</si>
  <si>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</si>
  <si>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</si>
  <si>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</si>
  <si>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</si>
  <si>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</si>
  <si>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</si>
  <si>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</si>
  <si>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</si>
  <si>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</si>
  <si>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</si>
  <si>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</si>
  <si>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</si>
  <si>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</si>
  <si>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</si>
  <si>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</si>
  <si>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</si>
  <si>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</si>
  <si>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</si>
  <si>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</si>
  <si>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</si>
  <si>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</si>
  <si>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</si>
  <si>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</si>
  <si>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</si>
  <si>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</si>
  <si>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</si>
  <si>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</si>
  <si>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</si>
  <si>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</si>
  <si>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</si>
  <si>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</si>
  <si>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</si>
  <si>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</si>
  <si>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</si>
  <si>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</si>
  <si>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</si>
  <si>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</si>
  <si>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</si>
  <si>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</si>
  <si>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</si>
  <si>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</si>
  <si>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</si>
  <si>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</si>
  <si>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</si>
  <si>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</si>
  <si>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</si>
  <si>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</si>
  <si>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</si>
  <si>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</si>
  <si>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</si>
  <si>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</si>
  <si>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</si>
  <si>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</si>
  <si>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</si>
  <si>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</si>
  <si>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</si>
  <si>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</si>
  <si>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</si>
  <si>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</si>
  <si>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</si>
  <si>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</si>
  <si>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</si>
  <si>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</si>
  <si>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</si>
  <si>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</si>
  <si>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</si>
  <si>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</si>
  <si>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</si>
  <si>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</si>
  <si>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</si>
  <si>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</si>
  <si>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</si>
  <si>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</si>
  <si>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</si>
  <si>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</si>
  <si>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</si>
  <si>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</si>
  <si>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</si>
  <si>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</si>
  <si>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</si>
  <si>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</si>
  <si>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</si>
  <si>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</si>
  <si>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</si>
  <si>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</si>
  <si>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</si>
  <si>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</si>
  <si>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</si>
  <si>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</si>
  <si>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</si>
  <si>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</si>
  <si>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</si>
  <si>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</si>
  <si>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</si>
  <si>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</si>
  <si>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</si>
  <si>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</si>
  <si>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</si>
  <si>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</si>
  <si>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</si>
  <si>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</si>
  <si>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</si>
  <si>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</si>
  <si>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</si>
  <si>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</si>
  <si>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</si>
  <si>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</si>
  <si>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</si>
  <si>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</si>
  <si>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</si>
  <si>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</si>
  <si>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</si>
  <si>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</si>
  <si>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</si>
  <si>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</si>
  <si>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</si>
  <si>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</si>
  <si>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</si>
  <si>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</si>
  <si>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</si>
  <si>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</si>
  <si>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</si>
  <si>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</si>
  <si>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</si>
  <si>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</si>
  <si>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</si>
  <si>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</si>
  <si>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</si>
  <si>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</si>
  <si>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</si>
  <si>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</si>
  <si>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</si>
  <si>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</si>
  <si>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</si>
  <si>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</si>
  <si>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</si>
  <si>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</si>
  <si>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</si>
  <si>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</si>
  <si>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</si>
  <si>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</si>
  <si>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</si>
  <si>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</si>
  <si>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</si>
  <si>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</si>
  <si>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</si>
  <si>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</si>
  <si>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</si>
  <si>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</si>
  <si>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</si>
  <si>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</si>
  <si>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</si>
  <si>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</si>
  <si>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</si>
  <si>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</si>
  <si>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</si>
  <si>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</si>
  <si>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</si>
  <si>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</si>
  <si>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</si>
  <si>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</si>
  <si>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</si>
  <si>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</si>
  <si>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</si>
  <si>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</si>
  <si>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</si>
  <si>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</si>
  <si>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</si>
  <si>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</si>
  <si>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</si>
  <si>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</si>
  <si>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</si>
  <si>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</si>
  <si>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</si>
  <si>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</si>
  <si>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</si>
  <si>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</si>
  <si>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</si>
  <si>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</si>
  <si>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</si>
  <si>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</si>
  <si>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</si>
  <si>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</si>
  <si>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</si>
  <si>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</si>
  <si>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</si>
  <si>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</si>
  <si>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</si>
  <si>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</si>
  <si>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</si>
  <si>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</si>
  <si>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</si>
  <si>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</si>
  <si>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</si>
  <si>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</si>
  <si>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</si>
  <si>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</si>
  <si>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</si>
  <si>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</si>
  <si>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</si>
  <si>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</si>
  <si>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</si>
  <si>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</si>
  <si>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</si>
  <si>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</si>
  <si>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</si>
  <si>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</si>
  <si>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</si>
  <si>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</si>
  <si>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</si>
  <si>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</si>
  <si>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</si>
  <si>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</si>
  <si>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</si>
  <si>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</si>
  <si>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</si>
  <si>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</si>
  <si>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</si>
  <si>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</si>
  <si>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</si>
  <si>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</si>
  <si>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</si>
  <si>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</si>
  <si>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</si>
  <si>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</si>
  <si>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</si>
  <si>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</si>
  <si>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</si>
  <si>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</si>
  <si>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</si>
  <si>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</si>
  <si>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</si>
  <si>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</si>
  <si>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</si>
  <si>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</si>
  <si>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</si>
  <si>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</si>
  <si>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</si>
  <si>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</si>
  <si>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</si>
  <si>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</si>
  <si>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</si>
  <si>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</si>
  <si>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</si>
  <si>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</si>
  <si>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</si>
  <si>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</si>
  <si>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</si>
  <si>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</si>
  <si>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</si>
  <si>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</si>
  <si>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</si>
  <si>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</si>
  <si>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</si>
  <si>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</si>
  <si>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</si>
  <si>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</si>
  <si>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</si>
  <si>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</si>
  <si>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</si>
  <si>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</si>
  <si>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</si>
  <si>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</si>
  <si>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</si>
  <si>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</si>
  <si>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</si>
  <si>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</si>
  <si>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</si>
  <si>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</si>
  <si>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</si>
  <si>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</si>
  <si>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</si>
  <si>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</si>
  <si>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</si>
  <si>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</si>
  <si>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</si>
  <si>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</si>
  <si>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</si>
  <si>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</si>
  <si>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</si>
  <si>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</si>
  <si>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</si>
  <si>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</si>
  <si>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</si>
  <si>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</si>
  <si>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</si>
  <si>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</si>
  <si>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</si>
  <si>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</si>
  <si>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</si>
  <si>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</si>
  <si>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</si>
  <si>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</si>
  <si>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</si>
  <si>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</si>
  <si>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</si>
  <si>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</si>
  <si>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</si>
  <si>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</si>
  <si>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</si>
  <si>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</si>
  <si>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</si>
  <si>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</si>
  <si>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</si>
  <si>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</si>
  <si>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</si>
  <si>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</si>
  <si>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</si>
  <si>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</si>
  <si>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</si>
  <si>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</si>
  <si>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</si>
  <si>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</si>
  <si>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</si>
  <si>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</si>
  <si>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</si>
  <si>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</si>
  <si>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</si>
  <si>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</si>
  <si>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</si>
  <si>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</si>
  <si>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</si>
  <si>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</si>
  <si>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</si>
  <si>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</si>
  <si>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</si>
  <si>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</si>
  <si>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</si>
  <si>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</si>
  <si>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</si>
  <si>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</si>
  <si>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</si>
  <si>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</si>
  <si>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</si>
  <si>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</si>
  <si>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</si>
  <si>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</si>
  <si>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</si>
  <si>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</si>
  <si>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</si>
  <si>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</si>
  <si>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</si>
  <si>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</si>
  <si>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</si>
  <si>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</si>
  <si>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</si>
  <si>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</si>
  <si>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</si>
  <si>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</si>
  <si>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</si>
  <si>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</si>
  <si>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</si>
  <si>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</si>
  <si>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</si>
  <si>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</si>
  <si>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</si>
  <si>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</si>
  <si>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</si>
  <si>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</si>
  <si>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</si>
  <si>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</si>
  <si>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</si>
  <si>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</si>
  <si>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</si>
  <si>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</si>
  <si>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</si>
  <si>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</si>
  <si>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</si>
  <si>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</si>
  <si>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</si>
  <si>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</si>
  <si>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</si>
  <si>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</si>
  <si>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</si>
  <si>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</si>
  <si>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</si>
  <si>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</si>
  <si>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</si>
  <si>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</si>
  <si>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</si>
  <si>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</si>
  <si>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</si>
  <si>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</si>
  <si>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</si>
  <si>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</si>
  <si>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</si>
  <si>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</si>
  <si>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</si>
  <si>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</si>
  <si>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</si>
  <si>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</si>
  <si>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</si>
  <si>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</si>
  <si>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</si>
  <si>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</si>
  <si>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</si>
  <si>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</si>
  <si>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</si>
  <si>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</si>
  <si>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</si>
  <si>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</si>
  <si>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</si>
  <si>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</si>
  <si>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</si>
  <si>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</si>
  <si>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</si>
  <si>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</si>
  <si>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</si>
  <si>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</si>
  <si>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</si>
  <si>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</si>
  <si>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</si>
  <si>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</si>
  <si>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</si>
  <si>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</si>
  <si>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</si>
  <si>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</si>
  <si>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</si>
  <si>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</si>
  <si>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</si>
  <si>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</si>
  <si>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</si>
  <si>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</si>
  <si>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</si>
  <si>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</si>
  <si>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</si>
  <si>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</si>
  <si>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</si>
  <si>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</si>
  <si>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</si>
  <si>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</si>
  <si>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</si>
  <si>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</si>
  <si>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</si>
  <si>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</si>
  <si>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</si>
  <si>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</si>
  <si>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</si>
  <si>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</si>
  <si>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</si>
  <si>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</si>
  <si>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</si>
  <si>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</si>
  <si>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</si>
  <si>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</si>
  <si>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</si>
  <si>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</si>
  <si>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</si>
  <si>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</si>
  <si>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</si>
  <si>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</si>
  <si>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</si>
  <si>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</si>
  <si>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</si>
  <si>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</si>
  <si>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</si>
  <si>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</si>
  <si>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</si>
  <si>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</si>
  <si>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</si>
  <si>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</si>
  <si>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</si>
  <si>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</si>
  <si>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</si>
  <si>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</si>
  <si>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</si>
  <si>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</si>
  <si>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</si>
  <si>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</si>
  <si>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</si>
  <si>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</si>
  <si>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</si>
  <si>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</si>
  <si>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</si>
  <si>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</si>
  <si>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</si>
  <si>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</si>
  <si>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</si>
  <si>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</si>
  <si>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</si>
  <si>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</si>
  <si>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</si>
  <si>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</si>
  <si>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</si>
  <si>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</si>
  <si>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</si>
  <si>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</si>
  <si>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</si>
  <si>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</si>
  <si>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</si>
  <si>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</si>
  <si>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</si>
  <si>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</si>
  <si>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</si>
  <si>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</si>
  <si>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</si>
  <si>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</si>
  <si>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</si>
  <si>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</si>
  <si>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</si>
  <si>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</si>
  <si>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</si>
  <si>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</si>
  <si>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</si>
  <si>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</si>
  <si>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</si>
  <si>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</si>
  <si>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</si>
  <si>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</si>
  <si>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</si>
  <si>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</si>
  <si>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</si>
  <si>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</si>
  <si>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</si>
  <si>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</si>
  <si>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</si>
  <si>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</si>
  <si>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</si>
  <si>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</si>
  <si>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</si>
  <si>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</si>
  <si>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</si>
  <si>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</si>
  <si>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</si>
  <si>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</si>
  <si>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</si>
  <si>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</si>
  <si>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</si>
  <si>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</si>
  <si>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</si>
  <si>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</si>
  <si>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</si>
  <si>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</si>
  <si>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</si>
  <si>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</si>
  <si>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</si>
  <si>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</si>
  <si>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</si>
  <si>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</si>
  <si>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</si>
  <si>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</si>
  <si>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</si>
  <si>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</si>
  <si>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</si>
  <si>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</si>
  <si>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</si>
  <si>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</si>
  <si>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</si>
  <si>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</si>
  <si>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</si>
  <si>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</si>
  <si>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</si>
  <si>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</si>
  <si>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</si>
  <si>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</si>
  <si>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</si>
  <si>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</si>
  <si>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</si>
  <si>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</si>
  <si>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</si>
  <si>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</si>
  <si>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</si>
  <si>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</si>
  <si>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</si>
  <si>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</si>
  <si>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</si>
  <si>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</si>
  <si>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</si>
  <si>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</si>
  <si>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</si>
  <si>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</si>
  <si>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</si>
  <si>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</si>
  <si>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</si>
  <si>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</si>
  <si>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</si>
  <si>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</si>
  <si>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</si>
  <si>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</si>
  <si>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</si>
  <si>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</si>
  <si>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</si>
  <si>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</si>
  <si>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</si>
  <si>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</si>
  <si>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</si>
  <si>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</si>
  <si>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</si>
  <si>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</si>
  <si>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</si>
  <si>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</si>
  <si>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</si>
  <si>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</si>
  <si>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</si>
  <si>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</si>
  <si>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</si>
  <si>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</si>
  <si>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</si>
  <si>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</si>
  <si>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</si>
  <si>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</si>
  <si>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</si>
  <si>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</si>
  <si>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</si>
  <si>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</si>
  <si>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</si>
  <si>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</si>
  <si>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</si>
  <si>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</si>
  <si>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</si>
  <si>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</si>
  <si>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</si>
  <si>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</si>
  <si>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</si>
  <si>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</si>
  <si>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</si>
  <si>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</si>
  <si>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</si>
  <si>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</si>
  <si>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</si>
  <si>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</si>
  <si>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</si>
  <si>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</si>
  <si>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</si>
  <si>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</si>
  <si>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</si>
  <si>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</si>
  <si>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</si>
  <si>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</si>
  <si>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</si>
  <si>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</si>
  <si>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</si>
  <si>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</si>
  <si>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</si>
  <si>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</si>
  <si>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</si>
  <si>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</si>
  <si>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</si>
  <si>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</si>
  <si>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</si>
  <si>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</si>
  <si>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</si>
  <si>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</si>
  <si>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</si>
  <si>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</si>
  <si>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</si>
  <si>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</si>
  <si>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</si>
  <si>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</si>
  <si>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</si>
  <si>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</si>
  <si>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</si>
  <si>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</si>
  <si>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</si>
  <si>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</si>
  <si>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</si>
  <si>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</si>
  <si>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</si>
  <si>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</si>
  <si>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</si>
  <si>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</si>
  <si>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</si>
  <si>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</si>
  <si>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</si>
  <si>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</si>
  <si>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</si>
  <si>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</si>
  <si>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</si>
  <si>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</si>
  <si>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</si>
  <si>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</si>
  <si>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</si>
  <si>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</si>
  <si>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</si>
  <si>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</si>
  <si>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</si>
  <si>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</si>
  <si>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</si>
  <si>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</si>
  <si>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</si>
  <si>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</si>
  <si>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</si>
  <si>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</si>
  <si>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</si>
  <si>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</si>
  <si>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</si>
  <si>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</si>
  <si>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</si>
  <si>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</si>
  <si>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</si>
  <si>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</si>
  <si>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</si>
  <si>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</si>
  <si>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</si>
  <si>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</si>
  <si>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</si>
  <si>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</si>
  <si>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</si>
  <si>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</si>
  <si>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</si>
  <si>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</si>
  <si>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</si>
  <si>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</si>
  <si>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</si>
  <si>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</si>
  <si>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</si>
  <si>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</si>
  <si>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</si>
  <si>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</si>
  <si>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</si>
  <si>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</si>
  <si>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</si>
  <si>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</si>
  <si>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</si>
  <si>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</si>
  <si>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</si>
  <si>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</si>
  <si>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</si>
  <si>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</si>
  <si>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</si>
  <si>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</si>
  <si>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</si>
  <si>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</si>
  <si>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</si>
  <si>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</si>
  <si>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</si>
  <si>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</si>
  <si>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</si>
  <si>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</si>
  <si>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</si>
  <si>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</si>
  <si>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</si>
  <si>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</si>
  <si>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</si>
  <si>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</si>
  <si>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</si>
  <si>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</si>
  <si>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</si>
  <si>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</si>
  <si>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</si>
  <si>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</si>
  <si>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</si>
  <si>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</si>
  <si>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</si>
  <si>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</si>
  <si>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</si>
  <si>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</si>
  <si>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</si>
  <si>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</si>
  <si>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</si>
  <si>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</si>
  <si>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</si>
  <si>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</si>
  <si>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</si>
  <si>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</si>
  <si>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</si>
  <si>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</si>
  <si>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</si>
  <si>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</si>
  <si>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</si>
  <si>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</si>
  <si>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</si>
  <si>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</si>
  <si>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</si>
  <si>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</si>
  <si>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</si>
  <si>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</si>
  <si>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</si>
  <si>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</si>
  <si>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</si>
  <si>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</si>
  <si>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</si>
  <si>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</si>
  <si>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</si>
  <si>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</si>
  <si>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</si>
  <si>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</si>
  <si>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</si>
  <si>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</si>
  <si>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</si>
  <si>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</si>
  <si>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</si>
  <si>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</si>
  <si>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</si>
  <si>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</si>
  <si>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</si>
  <si>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</si>
  <si>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</si>
  <si>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</si>
  <si>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</si>
  <si>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</si>
  <si>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</si>
  <si>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</si>
  <si>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</si>
  <si>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</si>
  <si>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</si>
  <si>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</si>
  <si>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</si>
  <si>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</si>
  <si>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</si>
  <si>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</si>
  <si>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</si>
  <si>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</si>
  <si>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</si>
  <si>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</si>
  <si>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</si>
  <si>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</si>
  <si>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</si>
  <si>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</si>
  <si>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</si>
  <si>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</si>
  <si>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</si>
  <si>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</si>
  <si>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</si>
  <si>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</si>
  <si>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</si>
  <si>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</si>
  <si>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</si>
  <si>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</si>
  <si>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</si>
  <si>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</si>
  <si>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</si>
  <si>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</si>
  <si>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</si>
  <si>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</si>
  <si>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</si>
  <si>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</si>
  <si>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</si>
  <si>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</si>
  <si>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</si>
  <si>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</si>
  <si>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</si>
  <si>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</si>
  <si>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</si>
  <si>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</si>
  <si>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</si>
  <si>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</si>
  <si>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</si>
  <si>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</si>
  <si>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</si>
  <si>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</si>
  <si>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</si>
  <si>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</si>
  <si>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</si>
  <si>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</si>
  <si>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</si>
  <si>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</si>
  <si>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</si>
  <si>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</si>
  <si>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</si>
  <si>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</si>
  <si>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</si>
  <si>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</si>
  <si>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</si>
  <si>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</si>
  <si>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</si>
  <si>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</si>
  <si>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</si>
  <si>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</si>
  <si>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</si>
  <si>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</si>
  <si>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</si>
  <si>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</si>
  <si>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</si>
  <si>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</si>
  <si>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</si>
  <si>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</si>
  <si>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</si>
  <si>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</si>
  <si>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</si>
  <si>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</si>
  <si>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</si>
  <si>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</si>
  <si>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</si>
  <si>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</si>
  <si>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</si>
  <si>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</si>
  <si>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</si>
  <si>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</si>
  <si>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</si>
  <si>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</si>
  <si>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</si>
  <si>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</si>
  <si>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</si>
  <si>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</si>
  <si>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</si>
  <si>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</si>
  <si>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</si>
  <si>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</si>
  <si>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</si>
  <si>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</si>
  <si>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</si>
  <si>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</si>
  <si>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</si>
  <si>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</si>
  <si>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</si>
  <si>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</si>
  <si>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</si>
  <si>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</si>
  <si>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</si>
  <si>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</si>
  <si>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</si>
  <si>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</si>
  <si>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</si>
  <si>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</si>
  <si>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</si>
  <si>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</si>
  <si>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</si>
  <si>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</si>
  <si>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</si>
  <si>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</si>
  <si>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</si>
  <si>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</si>
  <si>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</si>
  <si>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</si>
  <si>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</si>
  <si>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</si>
  <si>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</si>
  <si>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</si>
  <si>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</si>
  <si>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</si>
  <si>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</si>
  <si>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</si>
  <si>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</si>
  <si>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</si>
  <si>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</si>
  <si>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</si>
  <si>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</si>
  <si>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</si>
  <si>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</si>
  <si>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</si>
  <si>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</si>
  <si>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</si>
  <si>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</si>
  <si>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</si>
  <si>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</si>
  <si>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</si>
  <si>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</si>
  <si>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</si>
  <si>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</si>
  <si>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</si>
  <si>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</si>
  <si>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</si>
  <si>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</si>
  <si>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</si>
  <si>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</si>
  <si>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</si>
  <si>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</si>
  <si>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</si>
  <si>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</si>
  <si>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</si>
  <si>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</si>
  <si>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</si>
  <si>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</si>
  <si>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</si>
  <si>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</si>
  <si>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</si>
  <si>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</si>
  <si>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</si>
  <si>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</si>
  <si>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</si>
  <si>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</si>
  <si>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</si>
  <si>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</si>
  <si>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</si>
  <si>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</si>
  <si>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</si>
  <si>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</si>
  <si>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</si>
  <si>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</si>
  <si>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</si>
  <si>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</si>
  <si>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</si>
  <si>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</si>
  <si>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</si>
  <si>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</si>
  <si>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</si>
  <si>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</si>
  <si>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</si>
  <si>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</si>
  <si>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</si>
  <si>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</si>
  <si>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</si>
  <si>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</si>
  <si>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</si>
  <si>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</si>
  <si>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</si>
  <si>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</si>
  <si>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</si>
  <si>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</si>
  <si>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</si>
  <si>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</si>
  <si>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</si>
  <si>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</si>
  <si>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</si>
  <si>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</si>
  <si>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</si>
  <si>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</si>
  <si>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</si>
  <si>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</si>
  <si>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</si>
  <si>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</si>
  <si>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</si>
  <si>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</si>
  <si>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</si>
  <si>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</si>
  <si>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</si>
  <si>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</si>
  <si>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</si>
  <si>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</si>
  <si>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</si>
  <si>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</si>
  <si>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</si>
  <si>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</si>
  <si>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</si>
  <si>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</si>
  <si>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</si>
  <si>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</si>
  <si>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</si>
  <si>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</si>
  <si>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</si>
  <si>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</si>
  <si>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</si>
  <si>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</si>
  <si>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</si>
  <si>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</si>
  <si>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</si>
  <si>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</si>
  <si>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</si>
  <si>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</si>
  <si>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</si>
  <si>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</si>
  <si>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</si>
  <si>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</si>
  <si>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</si>
  <si>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</si>
  <si>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</si>
  <si>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</si>
  <si>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</si>
  <si>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</si>
  <si>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</si>
  <si>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</si>
  <si>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</si>
  <si>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</si>
  <si>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</si>
  <si>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</si>
  <si>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</si>
  <si>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</si>
  <si>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</si>
  <si>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</si>
  <si>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</si>
  <si>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</si>
  <si>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</si>
  <si>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</si>
  <si>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</si>
  <si>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</si>
  <si>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</si>
  <si>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</si>
  <si>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</si>
  <si>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</si>
  <si>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</si>
  <si>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</si>
  <si>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</si>
  <si>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</si>
  <si>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</si>
  <si>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</si>
  <si>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</si>
  <si>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</si>
  <si>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</si>
  <si>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</si>
  <si>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</si>
  <si>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</si>
  <si>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</si>
  <si>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</si>
  <si>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</si>
  <si>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</si>
  <si>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</si>
  <si>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</si>
  <si>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</si>
  <si>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</si>
  <si>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</si>
  <si>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</si>
  <si>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</si>
  <si>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</si>
  <si>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</si>
  <si>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</si>
  <si>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</si>
  <si>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</si>
  <si>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</si>
  <si>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</si>
  <si>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</si>
  <si>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</si>
  <si>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</si>
  <si>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</si>
  <si>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</si>
  <si>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</si>
  <si>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</si>
  <si>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</si>
  <si>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</si>
  <si>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</si>
  <si>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</si>
  <si>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</si>
  <si>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</si>
  <si>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</si>
  <si>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</si>
  <si>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</si>
  <si>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</si>
  <si>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</si>
  <si>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</si>
  <si>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</si>
  <si>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</si>
  <si>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</si>
  <si>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</si>
  <si>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</si>
  <si>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</si>
  <si>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</si>
  <si>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</si>
  <si>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</si>
  <si>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</si>
  <si>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</si>
  <si>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</si>
  <si>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</si>
  <si>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</si>
  <si>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</si>
  <si>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</si>
  <si>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</si>
  <si>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</si>
  <si>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</si>
  <si>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</si>
  <si>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</si>
  <si>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</si>
  <si>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</si>
  <si>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</si>
  <si>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</si>
  <si>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</si>
  <si>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</si>
  <si>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</si>
  <si>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</si>
  <si>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</si>
  <si>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</si>
  <si>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</si>
  <si>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</si>
  <si>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</si>
  <si>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</si>
  <si>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</si>
  <si>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</si>
  <si>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</si>
  <si>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</si>
  <si>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</si>
  <si>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</si>
  <si>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</si>
  <si>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</si>
  <si>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</si>
  <si>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</si>
  <si>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</si>
  <si>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</si>
  <si>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</si>
  <si>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</si>
  <si>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</si>
  <si>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</si>
  <si>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</si>
  <si>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</si>
  <si>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</si>
  <si>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</si>
  <si>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</si>
  <si>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</si>
  <si>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</si>
  <si>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</si>
  <si>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</si>
  <si>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</si>
  <si>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</si>
  <si>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</si>
  <si>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</si>
  <si>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</si>
  <si>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</si>
  <si>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</si>
  <si>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</si>
  <si>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</si>
  <si>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</si>
  <si>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</si>
  <si>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</si>
  <si>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</si>
  <si>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</si>
  <si>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</si>
  <si>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</si>
  <si>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</si>
  <si>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</si>
  <si>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</si>
  <si>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</si>
  <si>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</si>
  <si>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</si>
  <si>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</si>
  <si>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</si>
  <si>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</si>
  <si>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</si>
  <si>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</si>
  <si>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</si>
  <si>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</si>
  <si>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</si>
  <si>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</si>
  <si>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</si>
  <si>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</si>
  <si>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</si>
  <si>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</si>
  <si>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</si>
  <si>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</si>
  <si>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</si>
  <si>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</si>
  <si>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</si>
  <si>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</si>
  <si>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</si>
  <si>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</si>
  <si>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</si>
  <si>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</si>
  <si>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</si>
  <si>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</si>
  <si>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</si>
  <si>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</si>
  <si>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</si>
  <si>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</si>
  <si>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</si>
  <si>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</si>
  <si>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</si>
  <si>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</si>
  <si>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</si>
  <si>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</si>
  <si>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</si>
  <si>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</si>
  <si>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</si>
  <si>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</si>
  <si>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</si>
  <si>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</si>
  <si>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</si>
  <si>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</si>
  <si>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</si>
  <si>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</si>
  <si>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</si>
  <si>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</si>
  <si>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</si>
  <si>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</si>
  <si>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</si>
  <si>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</si>
  <si>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</si>
  <si>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</si>
  <si>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</si>
  <si>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</si>
  <si>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</si>
  <si>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</si>
  <si>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</si>
  <si>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</si>
  <si>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</si>
  <si>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</si>
  <si>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</si>
  <si>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</si>
  <si>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</si>
  <si>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</si>
  <si>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</si>
  <si>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</si>
  <si>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</si>
  <si>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</si>
  <si>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</si>
  <si>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</si>
  <si>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</si>
  <si>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</si>
  <si>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</si>
  <si>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</si>
  <si>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</si>
  <si>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</si>
  <si>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</si>
  <si>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</si>
  <si>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</si>
  <si>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</si>
  <si>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</si>
  <si>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</si>
  <si>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</si>
  <si>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</si>
  <si>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</si>
  <si>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</si>
  <si>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</si>
  <si>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</si>
  <si>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</si>
  <si>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</si>
  <si>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</si>
  <si>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</si>
  <si>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</si>
  <si>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</si>
  <si>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</si>
  <si>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</si>
  <si>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</si>
  <si>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</si>
  <si>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</si>
  <si>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</si>
  <si>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</si>
  <si>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</si>
  <si>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</si>
  <si>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</si>
  <si>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</si>
  <si>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</si>
  <si>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</si>
  <si>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</si>
  <si>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</si>
  <si>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</si>
  <si>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</si>
  <si>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</si>
  <si>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</si>
  <si>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</si>
  <si>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</si>
  <si>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</si>
  <si>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</si>
  <si>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</si>
  <si>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</si>
  <si>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</si>
  <si>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</si>
  <si>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</si>
  <si>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</si>
  <si>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</si>
  <si>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</si>
  <si>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</si>
  <si>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</si>
  <si>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</si>
  <si>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</si>
  <si>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</si>
  <si>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</si>
  <si>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</si>
  <si>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</si>
  <si>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</si>
  <si>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</si>
  <si>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</si>
  <si>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</si>
  <si>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</si>
  <si>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</si>
  <si>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</si>
  <si>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</si>
  <si>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</si>
  <si>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</si>
  <si>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</si>
  <si>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</si>
  <si>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</si>
  <si>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</si>
  <si>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</si>
  <si>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</si>
  <si>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</si>
  <si>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</si>
  <si>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</si>
  <si>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</si>
  <si>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</si>
  <si>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</si>
  <si>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</si>
  <si>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</si>
  <si>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</si>
  <si>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</si>
  <si>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</si>
  <si>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</si>
  <si>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</si>
  <si>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</si>
  <si>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</si>
  <si>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</si>
  <si>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</si>
  <si>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</si>
  <si>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</si>
  <si>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</si>
  <si>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</si>
  <si>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</si>
  <si>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</si>
  <si>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</si>
  <si>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</si>
  <si>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</si>
  <si>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</si>
  <si>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</si>
  <si>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</si>
  <si>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</si>
  <si>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</si>
  <si>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</si>
  <si>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</si>
  <si>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</si>
  <si>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</si>
  <si>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</si>
  <si>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</si>
  <si>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</si>
  <si>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</si>
  <si>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</si>
  <si>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</si>
  <si>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</si>
  <si>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</si>
  <si>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</si>
  <si>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</si>
  <si>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</si>
  <si>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</si>
  <si>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</si>
  <si>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</si>
  <si>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</si>
  <si>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</si>
  <si>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</si>
  <si>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</si>
  <si>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</si>
  <si>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</si>
  <si>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</si>
  <si>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</si>
  <si>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</si>
  <si>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</si>
  <si>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</si>
  <si>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</si>
  <si>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</si>
  <si>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</si>
  <si>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</si>
  <si>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</si>
  <si>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</si>
  <si>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</si>
  <si>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</si>
  <si>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</si>
  <si>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</si>
  <si>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</si>
  <si>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</si>
  <si>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</si>
  <si>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</si>
  <si>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</si>
  <si>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</si>
  <si>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</si>
  <si>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</si>
  <si>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</si>
  <si>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</si>
  <si>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</si>
  <si>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</si>
  <si>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</si>
  <si>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</si>
  <si>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</si>
  <si>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</si>
  <si>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</si>
  <si>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</si>
  <si>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</si>
  <si>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</si>
  <si>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</si>
  <si>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</si>
  <si>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</si>
  <si>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</si>
  <si>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</si>
  <si>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</si>
  <si>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</si>
  <si>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</si>
  <si>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</si>
  <si>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</si>
  <si>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</si>
  <si>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</si>
  <si>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</si>
  <si>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</si>
  <si>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</si>
  <si>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</si>
  <si>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</si>
  <si>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</si>
  <si>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</si>
  <si>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</si>
  <si>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</si>
  <si>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</si>
  <si>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</si>
  <si>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</si>
  <si>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</si>
  <si>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</si>
  <si>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</si>
  <si>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</si>
  <si>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</si>
  <si>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</si>
  <si>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</si>
  <si>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</si>
  <si>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</si>
  <si>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</si>
  <si>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</si>
  <si>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</si>
  <si>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</si>
  <si>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</si>
  <si>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</si>
  <si>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</si>
  <si>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</si>
  <si>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</si>
  <si>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</si>
  <si>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</si>
  <si>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</si>
  <si>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</si>
  <si>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</si>
  <si>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</si>
  <si>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</si>
  <si>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</si>
  <si>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</si>
  <si>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</si>
  <si>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</si>
  <si>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</si>
  <si>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</si>
  <si>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</si>
  <si>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</si>
  <si>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</si>
  <si>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</si>
  <si>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</si>
  <si>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</si>
  <si>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</si>
  <si>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</si>
  <si>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</si>
  <si>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</si>
  <si>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</si>
  <si>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</si>
  <si>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</si>
  <si>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</si>
  <si>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</si>
  <si>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</si>
  <si>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</si>
  <si>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</si>
  <si>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</si>
  <si>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</si>
  <si>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</si>
  <si>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</si>
  <si>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</si>
  <si>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</si>
  <si>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</si>
  <si>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</si>
  <si>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</si>
  <si>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</si>
  <si>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</si>
  <si>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</si>
  <si>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</si>
  <si>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</si>
  <si>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</si>
  <si>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</si>
  <si>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</si>
  <si>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</si>
  <si>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</si>
  <si>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</si>
  <si>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</si>
  <si>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</si>
  <si>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</si>
  <si>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</si>
  <si>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</si>
  <si>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</si>
  <si>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</si>
  <si>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</si>
  <si>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</si>
  <si>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</si>
  <si>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</si>
  <si>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</si>
  <si>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</si>
  <si>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</si>
  <si>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</si>
  <si>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</si>
  <si>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</si>
  <si>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</si>
  <si>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</si>
  <si>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</si>
  <si>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</si>
  <si>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</si>
  <si>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</si>
  <si>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</si>
  <si>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</si>
  <si>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</si>
  <si>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</si>
  <si>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</si>
  <si>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</si>
  <si>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</si>
  <si>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</si>
  <si>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</si>
  <si>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</si>
  <si>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</si>
  <si>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</si>
  <si>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</si>
  <si>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</si>
  <si>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</si>
  <si>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</si>
  <si>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</si>
  <si>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</si>
  <si>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</si>
  <si>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</si>
  <si>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</si>
  <si>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</si>
  <si>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</si>
  <si>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</si>
  <si>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</si>
  <si>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</si>
  <si>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</si>
  <si>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</si>
  <si>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</si>
  <si>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</si>
  <si>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</si>
  <si>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</si>
  <si>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</si>
  <si>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</si>
  <si>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</si>
  <si>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</si>
  <si>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</si>
  <si>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</si>
  <si>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</si>
  <si>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</si>
  <si>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</si>
  <si>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</si>
  <si>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</si>
  <si>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</si>
  <si>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</si>
  <si>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</si>
  <si>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</si>
  <si>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</si>
  <si>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</si>
  <si>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</si>
  <si>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</si>
  <si>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</si>
  <si>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</si>
  <si>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</si>
  <si>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</si>
  <si>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</si>
  <si>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</si>
  <si>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</si>
  <si>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</si>
  <si>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</si>
  <si>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</si>
  <si>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</si>
  <si>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</si>
  <si>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</si>
  <si>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</si>
  <si>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</si>
  <si>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</si>
  <si>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</si>
  <si>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</si>
  <si>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</si>
  <si>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</si>
  <si>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</si>
  <si>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</si>
  <si>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</si>
  <si>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</si>
  <si>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</si>
  <si>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</si>
  <si>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</si>
  <si>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</si>
  <si>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</si>
  <si>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</si>
  <si>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</si>
  <si>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</si>
  <si>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</si>
  <si>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</si>
  <si>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</si>
  <si>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</si>
  <si>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</si>
  <si>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</si>
  <si>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</si>
  <si>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</si>
  <si>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</si>
  <si>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</si>
  <si>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</si>
  <si>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</si>
  <si>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</si>
  <si>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</si>
  <si>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</si>
  <si>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</si>
  <si>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</si>
  <si>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</si>
  <si>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</si>
  <si>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</si>
  <si>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</si>
  <si>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</si>
  <si>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</si>
  <si>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</si>
  <si>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</si>
  <si>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</si>
  <si>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</si>
  <si>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</si>
  <si>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</si>
  <si>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</si>
  <si>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</si>
  <si>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</si>
  <si>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</si>
  <si>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</si>
  <si>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</si>
  <si>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</si>
  <si>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</si>
  <si>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</si>
  <si>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</si>
  <si>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</si>
  <si>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</si>
  <si>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</si>
  <si>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</si>
  <si>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</si>
  <si>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</si>
  <si>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</si>
  <si>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</si>
  <si>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</si>
  <si>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</si>
  <si>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</si>
  <si>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</si>
  <si>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</si>
  <si>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</si>
  <si>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</si>
  <si>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</si>
  <si>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</si>
  <si>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</si>
  <si>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</si>
  <si>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</si>
  <si>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</si>
  <si>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</si>
  <si>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</si>
  <si>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</si>
  <si>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</si>
  <si>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</si>
  <si>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</si>
  <si>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</si>
  <si>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</si>
  <si>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</si>
  <si>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</si>
  <si>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</si>
  <si>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</si>
  <si>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</si>
  <si>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</si>
  <si>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</si>
  <si>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</si>
  <si>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</si>
  <si>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</si>
  <si>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</si>
  <si>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</si>
  <si>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</si>
  <si>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</si>
  <si>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</si>
  <si>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</si>
  <si>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</si>
  <si>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</si>
  <si>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</si>
  <si>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</si>
  <si>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</si>
  <si>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</si>
  <si>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</si>
  <si>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</si>
  <si>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</si>
  <si>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</si>
  <si>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</si>
  <si>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</si>
  <si>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</si>
  <si>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</si>
  <si>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</si>
  <si>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</si>
  <si>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</si>
  <si>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</si>
  <si>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</si>
  <si>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</si>
  <si>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</si>
  <si>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</si>
  <si>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</si>
  <si>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</si>
  <si>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</si>
  <si>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</si>
  <si>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</si>
  <si>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</si>
  <si>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</si>
  <si>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</si>
  <si>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</si>
  <si>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</si>
  <si>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</si>
  <si>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</si>
  <si>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</si>
  <si>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</si>
  <si>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</si>
  <si>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</si>
  <si>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</si>
  <si>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</si>
  <si>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</si>
  <si>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</si>
  <si>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</si>
  <si>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</si>
  <si>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</si>
  <si>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</si>
  <si>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</si>
  <si>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</si>
  <si>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</si>
  <si>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</si>
  <si>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</si>
  <si>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</si>
  <si>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</si>
  <si>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</si>
  <si>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</si>
  <si>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</si>
  <si>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</si>
  <si>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</si>
  <si>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</si>
  <si>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</si>
  <si>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</si>
  <si>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</si>
  <si>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</si>
  <si>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</si>
  <si>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</si>
  <si>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</si>
  <si>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</si>
  <si>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</si>
  <si>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</si>
  <si>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</si>
  <si>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</si>
  <si>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</si>
  <si>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</si>
  <si>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</si>
  <si>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</si>
  <si>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</si>
  <si>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</si>
  <si>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</si>
  <si>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</si>
  <si>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</si>
  <si>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</si>
  <si>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</si>
  <si>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</si>
  <si>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</si>
  <si>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</si>
  <si>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</si>
  <si>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</si>
  <si>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</si>
  <si>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</si>
  <si>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</si>
  <si>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</si>
  <si>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</si>
  <si>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</si>
  <si>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</si>
  <si>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</si>
  <si>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</si>
  <si>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</si>
  <si>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</si>
  <si>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</si>
  <si>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</si>
  <si>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</si>
  <si>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</si>
  <si>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</si>
  <si>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</si>
  <si>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</si>
  <si>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</si>
  <si>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</si>
  <si>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</si>
  <si>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</si>
  <si>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</si>
  <si>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</si>
  <si>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</si>
  <si>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</si>
  <si>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</si>
  <si>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</si>
  <si>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</si>
  <si>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</si>
  <si>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</si>
  <si>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</si>
  <si>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</si>
  <si>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</si>
  <si>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</si>
  <si>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</si>
  <si>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</si>
  <si>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</si>
  <si>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</si>
  <si>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</si>
  <si>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</si>
  <si>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</si>
  <si>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</si>
  <si>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</si>
  <si>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</si>
  <si>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</si>
  <si>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</si>
  <si>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</si>
  <si>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</si>
  <si>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</si>
  <si>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</si>
  <si>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</si>
  <si>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</si>
  <si>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</si>
  <si>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</si>
  <si>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</si>
  <si>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</si>
  <si>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</si>
  <si>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</si>
  <si>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</si>
  <si>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</si>
  <si>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</si>
  <si>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</si>
  <si>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</si>
  <si>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</si>
  <si>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</si>
  <si>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</si>
  <si>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</si>
  <si>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</si>
  <si>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</si>
  <si>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</si>
  <si>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</si>
  <si>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</si>
  <si>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</si>
  <si>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</si>
  <si>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</si>
  <si>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</si>
  <si>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</si>
  <si>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</si>
  <si>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</si>
  <si>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</si>
  <si>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</si>
  <si>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</si>
  <si>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</si>
  <si>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</si>
  <si>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</si>
  <si>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</si>
  <si>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</si>
  <si>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</si>
  <si>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</si>
  <si>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</si>
  <si>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</si>
  <si>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</si>
  <si>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</si>
  <si>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</si>
  <si>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</si>
  <si>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</si>
  <si>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</si>
  <si>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</si>
  <si>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</si>
  <si>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</si>
  <si>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</si>
  <si>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</si>
  <si>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</si>
  <si>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</si>
  <si>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</si>
  <si>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</si>
  <si>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</si>
  <si>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</si>
  <si>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</si>
  <si>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</si>
  <si>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</si>
  <si>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</si>
  <si>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</si>
  <si>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</si>
  <si>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</si>
  <si>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</si>
  <si>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</si>
  <si>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</si>
  <si>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</si>
  <si>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</si>
  <si>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</si>
  <si>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</si>
  <si>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</si>
  <si>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</si>
  <si>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</si>
  <si>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</si>
  <si>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</si>
  <si>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</si>
  <si>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</si>
  <si>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</si>
  <si>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</si>
  <si>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</si>
  <si>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</si>
  <si>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</si>
  <si>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</si>
  <si>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</si>
  <si>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</si>
  <si>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</si>
  <si>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</si>
  <si>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</si>
  <si>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</si>
  <si>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</si>
  <si>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</si>
  <si>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</si>
  <si>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</si>
  <si>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</si>
  <si>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</si>
  <si>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</si>
  <si>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</si>
  <si>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</si>
  <si>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</si>
  <si>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</si>
  <si>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</si>
  <si>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</si>
  <si>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</si>
  <si>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</si>
  <si>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</si>
  <si>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</si>
  <si>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</si>
  <si>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</si>
  <si>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</si>
  <si>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</si>
  <si>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</si>
  <si>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</si>
  <si>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</si>
  <si>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</si>
  <si>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</si>
  <si>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</si>
  <si>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</si>
  <si>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</si>
  <si>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</si>
  <si>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</si>
  <si>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</si>
  <si>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</si>
  <si>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</si>
  <si>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</si>
  <si>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</si>
  <si>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</si>
  <si>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</si>
  <si>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</si>
  <si>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</si>
  <si>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</si>
  <si>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</si>
  <si>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</si>
  <si>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</si>
  <si>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</si>
  <si>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</si>
  <si>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</si>
  <si>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</si>
  <si>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</si>
  <si>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</si>
  <si>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</si>
  <si>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</si>
  <si>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</si>
  <si>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</si>
  <si>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</si>
  <si>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</si>
  <si>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</si>
  <si>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</si>
  <si>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</si>
  <si>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</si>
  <si>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</si>
  <si>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</si>
  <si>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</si>
  <si>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</si>
  <si>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</si>
  <si>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</si>
  <si>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</si>
  <si>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</si>
  <si>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</si>
  <si>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</si>
  <si>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</si>
  <si>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</si>
  <si>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</si>
  <si>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</si>
  <si>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</si>
  <si>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</si>
  <si>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</si>
  <si>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</si>
  <si>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</si>
  <si>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</si>
  <si>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</si>
  <si>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</si>
  <si>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</si>
  <si>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</si>
  <si>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</si>
  <si>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</si>
  <si>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</si>
  <si>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</si>
  <si>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</si>
  <si>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</si>
  <si>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</si>
  <si>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</si>
  <si>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</si>
  <si>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</si>
  <si>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</si>
  <si>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</si>
  <si>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</si>
  <si>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</si>
  <si>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</si>
  <si>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</si>
  <si>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</si>
  <si>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</si>
  <si>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</si>
  <si>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</si>
  <si>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</si>
  <si>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</si>
  <si>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</si>
  <si>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</si>
  <si>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</si>
  <si>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</si>
  <si>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</si>
  <si>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</si>
  <si>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</si>
  <si>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</si>
  <si>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</si>
  <si>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</si>
  <si>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</si>
  <si>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</si>
  <si>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</si>
  <si>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</si>
  <si>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</si>
  <si>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</si>
  <si>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</si>
  <si>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</si>
  <si>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</si>
  <si>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</si>
  <si>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</si>
  <si>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</si>
  <si>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</si>
  <si>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</si>
  <si>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</si>
  <si>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</si>
  <si>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</si>
  <si>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</si>
  <si>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</si>
  <si>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</si>
  <si>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</si>
  <si>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</si>
  <si>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</si>
  <si>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</si>
  <si>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</si>
  <si>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</si>
  <si>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</si>
  <si>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</si>
  <si>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</si>
  <si>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</si>
  <si>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</si>
  <si>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</si>
  <si>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</si>
  <si>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</si>
  <si>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</si>
  <si>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</si>
  <si>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</si>
  <si>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</si>
  <si>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</si>
  <si>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</si>
  <si>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</si>
  <si>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</si>
  <si>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</si>
  <si>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</si>
  <si>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</si>
  <si>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</si>
  <si>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</si>
  <si>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</si>
  <si>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</si>
  <si>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</si>
  <si>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</si>
  <si>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</si>
  <si>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</si>
  <si>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</si>
  <si>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</si>
  <si>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</si>
  <si>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</si>
  <si>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</si>
  <si>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</si>
  <si>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</si>
  <si>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</si>
  <si>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</si>
  <si>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</si>
  <si>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</si>
  <si>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</si>
  <si>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</si>
  <si>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</si>
  <si>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</si>
  <si>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</si>
  <si>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</si>
  <si>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</si>
  <si>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</si>
  <si>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</si>
  <si>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</si>
  <si>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</si>
  <si>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</si>
  <si>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</si>
  <si>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</si>
  <si>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</si>
  <si>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</si>
  <si>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</si>
  <si>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</si>
  <si>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</si>
  <si>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</si>
  <si>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</si>
  <si>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</si>
  <si>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</si>
  <si>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</si>
  <si>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</si>
  <si>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</si>
  <si>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</si>
  <si>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</si>
  <si>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</si>
  <si>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</si>
  <si>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</si>
  <si>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</si>
  <si>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</si>
  <si>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</si>
  <si>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</si>
  <si>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</si>
  <si>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</si>
  <si>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</si>
  <si>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</si>
  <si>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</si>
  <si>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</si>
  <si>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</si>
  <si>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</si>
  <si>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</si>
  <si>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</si>
  <si>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</si>
  <si>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</si>
  <si>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</si>
  <si>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</si>
  <si>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</si>
  <si>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</si>
  <si>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</si>
  <si>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</si>
  <si>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</si>
  <si>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</si>
  <si>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</si>
  <si>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</si>
  <si>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</si>
  <si>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</si>
  <si>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</si>
  <si>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</si>
  <si>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</si>
  <si>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</si>
  <si>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</si>
  <si>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</si>
  <si>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</si>
  <si>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</si>
  <si>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</si>
  <si>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</si>
  <si>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</si>
  <si>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</si>
  <si>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</si>
  <si>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</si>
  <si>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</si>
  <si>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</si>
  <si>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</si>
  <si>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</si>
  <si>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</si>
  <si>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</si>
  <si>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</si>
  <si>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</si>
  <si>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</si>
  <si>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</si>
  <si>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</si>
  <si>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</si>
  <si>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</si>
  <si>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</si>
  <si>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</si>
  <si>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</si>
  <si>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</si>
  <si>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</si>
  <si>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</si>
  <si>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</si>
  <si>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</si>
  <si>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</si>
  <si>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</si>
  <si>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</si>
  <si>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</si>
  <si>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</si>
  <si>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</si>
  <si>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</si>
  <si>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</si>
  <si>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</si>
  <si>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</si>
  <si>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</si>
  <si>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</si>
  <si>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</si>
  <si>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</si>
  <si>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</si>
  <si>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</si>
  <si>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</si>
  <si>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</si>
  <si>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</si>
  <si>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</si>
  <si>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</si>
  <si>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</si>
  <si>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</si>
  <si>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</si>
  <si>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</si>
  <si>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</si>
  <si>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</si>
  <si>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</si>
  <si>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</si>
  <si>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</si>
  <si>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</si>
  <si>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</si>
  <si>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</si>
  <si>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</si>
  <si>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</si>
  <si>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</si>
  <si>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</si>
  <si>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</si>
  <si>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</si>
  <si>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</si>
  <si>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</si>
  <si>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</si>
  <si>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</si>
  <si>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</si>
  <si>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</si>
  <si>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</si>
  <si>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</si>
  <si>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</si>
  <si>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</si>
  <si>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</si>
  <si>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</si>
  <si>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</si>
  <si>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</si>
  <si>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</si>
  <si>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</si>
  <si>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</si>
  <si>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</si>
  <si>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</si>
  <si>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</si>
  <si>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</si>
  <si>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</si>
  <si>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</si>
  <si>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</si>
  <si>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</si>
  <si>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</si>
  <si>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</si>
  <si>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</si>
  <si>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</si>
  <si>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</si>
  <si>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</si>
  <si>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</si>
  <si>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</si>
  <si>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</si>
  <si>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</si>
  <si>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</si>
  <si>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</si>
  <si>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</si>
  <si>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</si>
  <si>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</si>
  <si>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</si>
  <si>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</si>
  <si>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</si>
  <si>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</si>
  <si>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</si>
  <si>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</si>
  <si>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</si>
  <si>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</si>
  <si>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</si>
  <si>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</si>
  <si>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</si>
  <si>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</si>
  <si>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</si>
  <si>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</si>
  <si>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</si>
  <si>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</si>
  <si>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</si>
  <si>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</si>
  <si>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</si>
  <si>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</si>
  <si>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</si>
  <si>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</si>
  <si>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</si>
  <si>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</si>
  <si>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</si>
  <si>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</si>
  <si>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</si>
  <si>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</si>
  <si>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</si>
  <si>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</si>
  <si>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</si>
  <si>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</si>
  <si>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</si>
  <si>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</si>
  <si>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</si>
  <si>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</si>
  <si>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</si>
  <si>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</si>
  <si>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</si>
  <si>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</si>
  <si>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</si>
  <si>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</si>
  <si>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</si>
  <si>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</si>
  <si>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</si>
  <si>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</si>
  <si>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</si>
  <si>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</si>
  <si>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</si>
  <si>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</si>
  <si>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</si>
  <si>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</si>
  <si>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</si>
  <si>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</si>
  <si>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</si>
  <si>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</si>
  <si>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</si>
  <si>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</si>
  <si>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</si>
  <si>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</si>
  <si>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</si>
  <si>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</si>
  <si>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</si>
  <si>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</si>
  <si>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</si>
  <si>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</si>
  <si>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</si>
  <si>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</si>
  <si>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</si>
  <si>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</si>
  <si>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</si>
  <si>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</si>
  <si>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</si>
  <si>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</si>
  <si>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</si>
  <si>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</si>
  <si>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</si>
  <si>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</si>
  <si>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</si>
  <si>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</si>
  <si>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</si>
  <si>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</si>
  <si>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</si>
  <si>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</si>
  <si>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</si>
  <si>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</si>
  <si>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</si>
  <si>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</si>
  <si>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</si>
  <si>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</si>
  <si>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</si>
  <si>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</si>
  <si>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</si>
  <si>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</si>
  <si>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</si>
  <si>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</si>
  <si>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</si>
  <si>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</si>
  <si>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</si>
  <si>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</si>
  <si>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</si>
  <si>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</si>
  <si>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</si>
  <si>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</si>
  <si>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</si>
  <si>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</si>
  <si>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</si>
  <si>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</si>
  <si>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</si>
  <si>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</si>
  <si>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</si>
  <si>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</si>
  <si>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</si>
  <si>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</si>
  <si>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</si>
  <si>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</si>
  <si>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</si>
  <si>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</si>
  <si>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</si>
  <si>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</si>
  <si>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</si>
  <si>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</si>
  <si>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</si>
  <si>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</si>
  <si>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</si>
  <si>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</si>
  <si>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</si>
  <si>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</si>
  <si>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</si>
  <si>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</si>
  <si>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</si>
  <si>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</si>
  <si>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</si>
  <si>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</si>
  <si>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</si>
  <si>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</si>
  <si>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</si>
  <si>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</si>
  <si>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</si>
  <si>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</si>
  <si>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</si>
  <si>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</si>
  <si>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</si>
  <si>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</si>
  <si>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</si>
  <si>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</si>
  <si>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</si>
  <si>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</si>
  <si>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</si>
  <si>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</si>
  <si>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</si>
  <si>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</si>
  <si>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</si>
  <si>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</si>
  <si>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</si>
  <si>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</si>
  <si>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</si>
  <si>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</si>
  <si>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</si>
  <si>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</si>
  <si>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</si>
  <si>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</si>
  <si>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</si>
  <si>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</si>
  <si>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</si>
  <si>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</si>
  <si>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</si>
  <si>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</si>
  <si>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</si>
  <si>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</si>
  <si>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</si>
  <si>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</si>
  <si>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</si>
  <si>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</si>
  <si>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</si>
  <si>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</si>
  <si>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</si>
  <si>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</si>
  <si>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</si>
  <si>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</si>
  <si>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</si>
  <si>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</si>
  <si>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</si>
  <si>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</si>
  <si>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</si>
  <si>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</si>
  <si>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</si>
  <si>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</si>
  <si>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</si>
  <si>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</si>
  <si>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</si>
  <si>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</si>
  <si>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</si>
  <si>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</si>
  <si>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</si>
  <si>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</si>
  <si>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</si>
  <si>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</si>
  <si>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</si>
  <si>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</si>
  <si>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</si>
  <si>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</si>
  <si>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</si>
  <si>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</si>
  <si>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</si>
  <si>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</si>
  <si>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</si>
  <si>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</si>
  <si>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</si>
  <si>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</si>
  <si>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</si>
  <si>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</si>
  <si>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</si>
  <si>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</si>
  <si>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</si>
  <si>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</si>
  <si>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</si>
  <si>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</si>
  <si>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</si>
  <si>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</si>
  <si>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</si>
  <si>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</si>
  <si>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</si>
  <si>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</si>
  <si>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</si>
  <si>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</si>
  <si>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</si>
  <si>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</si>
  <si>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</si>
  <si>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</si>
  <si>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</si>
  <si>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</si>
  <si>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</si>
  <si>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</si>
  <si>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</si>
  <si>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</si>
  <si>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</si>
  <si>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</si>
  <si>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</si>
  <si>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</si>
  <si>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</si>
  <si>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</si>
  <si>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</si>
  <si>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</si>
  <si>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</si>
  <si>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</si>
  <si>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</si>
  <si>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</si>
  <si>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</si>
  <si>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</si>
  <si>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</si>
  <si>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</si>
  <si>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</si>
  <si>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</si>
  <si>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</si>
  <si>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</si>
  <si>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</si>
  <si>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</si>
  <si>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</si>
  <si>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</si>
  <si>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</si>
  <si>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</si>
  <si>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</si>
  <si>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</si>
  <si>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</si>
  <si>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</si>
  <si>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</si>
  <si>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</si>
  <si>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</si>
  <si>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</si>
  <si>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</si>
  <si>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</si>
  <si>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</si>
  <si>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</si>
  <si>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</si>
  <si>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</si>
  <si>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</si>
  <si>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</si>
  <si>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</si>
  <si>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</si>
  <si>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</si>
  <si>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</si>
  <si>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</si>
  <si>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</si>
  <si>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</si>
  <si>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</si>
  <si>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</si>
  <si>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</si>
  <si>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</si>
  <si>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</si>
  <si>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</si>
  <si>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</si>
  <si>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</si>
  <si>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</si>
  <si>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</si>
  <si>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</si>
  <si>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</si>
  <si>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</si>
  <si>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</si>
  <si>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</si>
  <si>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</si>
  <si>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</si>
  <si>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</si>
  <si>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</si>
  <si>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</si>
  <si>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</si>
  <si>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</si>
  <si>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</si>
  <si>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</si>
  <si>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</si>
  <si>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</si>
  <si>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</si>
  <si>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</si>
  <si>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</si>
  <si>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</si>
  <si>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</si>
  <si>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</si>
  <si>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</si>
  <si>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</si>
  <si>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</si>
  <si>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</si>
  <si>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</si>
  <si>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</si>
  <si>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</si>
  <si>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</si>
  <si>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</si>
  <si>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</si>
  <si>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</si>
  <si>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</si>
  <si>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</si>
  <si>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</si>
  <si>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</si>
  <si>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</si>
  <si>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</si>
  <si>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</si>
  <si>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</si>
  <si>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</si>
  <si>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</si>
  <si>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</si>
  <si>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</si>
  <si>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</si>
  <si>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</si>
  <si>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</si>
  <si>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</si>
  <si>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</si>
  <si>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</si>
  <si>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</si>
  <si>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</si>
  <si>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</si>
  <si>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</si>
  <si>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</si>
  <si>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</si>
  <si>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</si>
  <si>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</si>
  <si>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</si>
  <si>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</si>
  <si>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</si>
  <si>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</si>
  <si>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</si>
  <si>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</si>
  <si>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</si>
  <si>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</si>
  <si>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</si>
  <si>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</si>
  <si>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</si>
  <si>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</si>
  <si>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</si>
  <si>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</si>
  <si>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</si>
  <si>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</si>
  <si>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</si>
  <si>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</si>
  <si>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</si>
  <si>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</si>
  <si>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</si>
  <si>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</si>
  <si>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</si>
  <si>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</si>
  <si>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</si>
  <si>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</si>
  <si>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</si>
  <si>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</si>
  <si>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</si>
  <si>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</si>
  <si>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</si>
  <si>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</si>
  <si>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</si>
  <si>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</si>
  <si>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</si>
  <si>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</si>
  <si>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</si>
  <si>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</si>
  <si>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</si>
  <si>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</si>
  <si>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</si>
  <si>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</si>
  <si>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</si>
  <si>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</si>
  <si>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</si>
  <si>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</si>
  <si>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</si>
  <si>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</si>
  <si>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</si>
  <si>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</si>
  <si>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</si>
  <si>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</si>
  <si>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</si>
  <si>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</si>
  <si>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</si>
  <si>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</si>
  <si>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</si>
  <si>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</si>
  <si>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</si>
  <si>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</si>
  <si>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</si>
  <si>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</si>
  <si>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</si>
  <si>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</si>
  <si>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</si>
  <si>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</si>
  <si>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</si>
  <si>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</si>
  <si>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</si>
  <si>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</si>
  <si>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</si>
  <si>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</si>
  <si>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</si>
  <si>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</si>
  <si>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</si>
  <si>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</si>
  <si>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</si>
  <si>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</si>
  <si>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</si>
  <si>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</si>
  <si>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</si>
  <si>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</si>
  <si>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</si>
  <si>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</si>
  <si>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</si>
  <si>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</si>
  <si>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</si>
  <si>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</si>
  <si>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</si>
  <si>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</si>
  <si>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</si>
  <si>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</si>
  <si>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</si>
  <si>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</si>
  <si>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</si>
  <si>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</si>
  <si>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</si>
  <si>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</si>
  <si>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</si>
  <si>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</si>
  <si>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</si>
  <si>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</si>
  <si>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</si>
  <si>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</si>
  <si>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</si>
  <si>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</si>
  <si>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</si>
  <si>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</si>
  <si>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</si>
  <si>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</si>
  <si>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</si>
  <si>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</si>
  <si>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</si>
  <si>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</si>
  <si>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</si>
  <si>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</si>
  <si>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</si>
  <si>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</si>
  <si>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</si>
  <si>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</si>
  <si>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</si>
  <si>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</si>
  <si>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</si>
  <si>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</si>
  <si>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</si>
  <si>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</si>
  <si>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</si>
  <si>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</si>
  <si>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</si>
  <si>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</si>
  <si>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</si>
  <si>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</si>
  <si>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</si>
  <si>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</si>
  <si>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</si>
  <si>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</si>
  <si>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</si>
  <si>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</si>
  <si>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</si>
  <si>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</si>
  <si>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</si>
  <si>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</si>
  <si>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</si>
  <si>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</si>
  <si>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</si>
  <si>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</si>
  <si>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</si>
  <si>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</si>
  <si>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</si>
  <si>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</si>
  <si>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</si>
  <si>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</si>
  <si>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</si>
  <si>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</si>
  <si>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</si>
  <si>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</si>
  <si>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</si>
  <si>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</si>
  <si>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</si>
  <si>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</si>
  <si>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</si>
  <si>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</si>
  <si>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</si>
  <si>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</si>
  <si>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</si>
  <si>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</si>
  <si>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</si>
  <si>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</si>
  <si>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</si>
  <si>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</si>
  <si>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</si>
  <si>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</si>
  <si>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</si>
  <si>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</si>
  <si>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</si>
  <si>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</si>
  <si>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</si>
  <si>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</si>
  <si>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</si>
  <si>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</si>
  <si>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</si>
  <si>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</si>
  <si>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</si>
  <si>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</si>
  <si>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</si>
  <si>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</si>
  <si>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</si>
  <si>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</si>
  <si>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</si>
  <si>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</si>
  <si>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</si>
  <si>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</si>
  <si>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</si>
  <si>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</si>
  <si>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</si>
  <si>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</si>
  <si>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</si>
  <si>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</si>
  <si>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</si>
  <si>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</si>
  <si>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</si>
  <si>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</si>
  <si>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</si>
  <si>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</si>
  <si>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</si>
  <si>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</si>
  <si>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</si>
  <si>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</si>
  <si>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</si>
  <si>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</si>
  <si>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</si>
  <si>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</si>
  <si>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</si>
  <si>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</si>
  <si>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</si>
  <si>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</si>
  <si>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</si>
  <si>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</si>
  <si>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</si>
  <si>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</si>
  <si>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</si>
  <si>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</si>
  <si>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</si>
  <si>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</si>
  <si>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</si>
  <si>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</si>
  <si>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</si>
  <si>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</si>
  <si>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</si>
  <si>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</si>
  <si>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</si>
  <si>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</si>
  <si>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</si>
  <si>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</si>
  <si>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</si>
  <si>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</si>
  <si>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</si>
  <si>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</si>
  <si>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</si>
  <si>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</si>
  <si>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</si>
  <si>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</si>
  <si>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</si>
  <si>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</si>
  <si>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</si>
  <si>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</si>
  <si>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</si>
  <si>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</si>
  <si>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</si>
  <si>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</si>
  <si>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</si>
  <si>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</si>
  <si>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</si>
  <si>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</si>
  <si>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</si>
  <si>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</si>
  <si>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</si>
  <si>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</si>
  <si>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</si>
  <si>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</si>
  <si>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</si>
  <si>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</si>
  <si>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</si>
  <si>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</si>
  <si>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</si>
  <si>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</si>
  <si>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</si>
  <si>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</si>
  <si>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</si>
  <si>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</si>
  <si>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</si>
  <si>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</si>
  <si>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</si>
  <si>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</si>
  <si>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</si>
  <si>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</si>
  <si>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</si>
  <si>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</si>
  <si>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</si>
  <si>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</si>
  <si>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</si>
  <si>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</si>
  <si>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</si>
  <si>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</si>
  <si>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</si>
  <si>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</si>
  <si>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</si>
  <si>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</si>
  <si>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</si>
  <si>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</si>
  <si>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</si>
  <si>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</si>
  <si>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</si>
  <si>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</si>
  <si>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</si>
  <si>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</si>
  <si>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</si>
  <si>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</si>
  <si>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</si>
  <si>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</si>
  <si>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</si>
  <si>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</si>
  <si>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</si>
  <si>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</si>
  <si>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</si>
  <si>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</si>
  <si>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</si>
  <si>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</si>
  <si>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</si>
  <si>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</si>
  <si>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</si>
  <si>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</si>
  <si>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</si>
  <si>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</si>
  <si>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</si>
  <si>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</si>
  <si>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</si>
  <si>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</si>
  <si>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</si>
  <si>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</si>
  <si>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</si>
  <si>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</si>
  <si>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</si>
  <si>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</si>
  <si>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</si>
  <si>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</si>
  <si>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</si>
  <si>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</si>
  <si>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</si>
  <si>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</si>
  <si>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</si>
  <si>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</si>
  <si>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</si>
  <si>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</si>
  <si>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</si>
  <si>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</si>
  <si>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</si>
  <si>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</si>
  <si>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</si>
  <si>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</si>
  <si>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</si>
  <si>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</si>
  <si>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</si>
  <si>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</si>
  <si>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</si>
  <si>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</si>
  <si>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</si>
  <si>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</si>
  <si>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</si>
  <si>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</si>
  <si>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</si>
  <si>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</si>
  <si>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</si>
  <si>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</si>
  <si>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</si>
  <si>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</si>
  <si>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</si>
  <si>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</si>
  <si>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</si>
  <si>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</si>
  <si>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</si>
  <si>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</si>
  <si>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</si>
  <si>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</si>
  <si>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</si>
  <si>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</si>
  <si>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</si>
  <si>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</si>
  <si>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</si>
  <si>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</si>
  <si>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</si>
  <si>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</si>
  <si>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</si>
  <si>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</si>
  <si>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</si>
  <si>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</si>
  <si>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</si>
  <si>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</si>
  <si>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</si>
  <si>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</si>
  <si>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</si>
  <si>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</si>
  <si>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</si>
  <si>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</si>
  <si>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</si>
  <si>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</si>
  <si>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</si>
  <si>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</si>
  <si>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</si>
  <si>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</si>
  <si>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</si>
  <si>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</si>
  <si>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</si>
  <si>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</si>
  <si>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</si>
  <si>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</si>
  <si>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</si>
  <si>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</si>
  <si>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</si>
  <si>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</si>
  <si>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</si>
  <si>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</si>
  <si>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</si>
  <si>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</si>
  <si>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</si>
  <si>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</si>
  <si>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</si>
  <si>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</si>
  <si>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</si>
  <si>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</si>
  <si>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</si>
  <si>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</si>
  <si>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</si>
  <si>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</si>
  <si>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</si>
  <si>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</si>
  <si>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</si>
  <si>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</si>
  <si>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</si>
  <si>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</si>
  <si>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</si>
  <si>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</si>
  <si>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</si>
  <si>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</si>
  <si>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</si>
  <si>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</si>
  <si>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</si>
  <si>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</si>
  <si>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</si>
  <si>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</si>
  <si>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</si>
  <si>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</si>
  <si>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</si>
  <si>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</si>
  <si>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</si>
  <si>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</si>
  <si>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</si>
  <si>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</si>
  <si>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</si>
  <si>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</si>
  <si>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</si>
  <si>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</si>
  <si>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</si>
  <si>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</si>
  <si>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</si>
  <si>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</si>
  <si>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</si>
  <si>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</si>
  <si>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</si>
  <si>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</si>
  <si>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</si>
  <si>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</si>
  <si>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</si>
  <si>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</si>
  <si>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</si>
  <si>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</si>
  <si>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</si>
  <si>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</si>
  <si>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</si>
  <si>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</si>
  <si>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</si>
  <si>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</si>
  <si>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</si>
  <si>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</si>
  <si>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</si>
  <si>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</si>
  <si>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</si>
  <si>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</si>
  <si>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</si>
  <si>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</si>
  <si>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</si>
  <si>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</si>
  <si>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</si>
  <si>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</si>
  <si>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</si>
  <si>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</si>
  <si>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</si>
  <si>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</si>
  <si>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</si>
  <si>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</si>
  <si>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</si>
  <si>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</si>
  <si>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</si>
  <si>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</si>
  <si>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</si>
  <si>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</si>
  <si>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</si>
  <si>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</si>
  <si>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</si>
  <si>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</si>
  <si>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</si>
  <si>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</si>
  <si>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</si>
  <si>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</si>
  <si>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</si>
  <si>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</si>
  <si>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</si>
  <si>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</si>
  <si>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</si>
  <si>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</si>
  <si>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</si>
  <si>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</si>
  <si>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</si>
  <si>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</si>
  <si>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</si>
  <si>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</si>
  <si>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</si>
  <si>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</si>
  <si>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</si>
  <si>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</si>
  <si>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</si>
  <si>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</si>
  <si>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</si>
  <si>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</si>
  <si>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</si>
  <si>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</si>
  <si>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</si>
  <si>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</si>
  <si>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</si>
  <si>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</si>
  <si>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</si>
  <si>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</si>
  <si>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</si>
  <si>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</si>
  <si>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</si>
  <si>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</si>
  <si>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</si>
  <si>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</si>
  <si>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</si>
  <si>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</si>
  <si>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</si>
  <si>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</si>
  <si>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</si>
  <si>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</si>
  <si>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</si>
  <si>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</si>
  <si>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</si>
  <si>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</si>
  <si>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</si>
  <si>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</si>
  <si>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</si>
  <si>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</si>
  <si>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</si>
  <si>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</si>
  <si>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</si>
  <si>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</si>
  <si>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</si>
  <si>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</si>
  <si>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</si>
  <si>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</si>
  <si>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</si>
  <si>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</si>
  <si>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</si>
  <si>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</si>
  <si>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</si>
  <si>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</si>
  <si>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</si>
  <si>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</si>
  <si>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</si>
  <si>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</si>
  <si>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</si>
  <si>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</si>
  <si>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</si>
  <si>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</si>
  <si>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</si>
  <si>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</si>
  <si>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</si>
  <si>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</si>
  <si>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</si>
  <si>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</si>
  <si>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</si>
  <si>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</si>
  <si>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</si>
  <si>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</si>
  <si>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</si>
  <si>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</si>
  <si>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</si>
  <si>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</si>
  <si>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</si>
  <si>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</si>
  <si>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</si>
  <si>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</si>
  <si>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</si>
  <si>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</si>
  <si>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</si>
  <si>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</si>
  <si>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</si>
  <si>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</si>
  <si>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</si>
  <si>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</si>
  <si>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</si>
  <si>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</si>
  <si>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</si>
  <si>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</si>
  <si>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</si>
  <si>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</si>
  <si>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</si>
  <si>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</si>
  <si>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</si>
  <si>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</si>
  <si>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</si>
  <si>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</si>
  <si>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</si>
  <si>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</si>
  <si>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</si>
  <si>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</si>
  <si>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</si>
  <si>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</si>
  <si>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</si>
  <si>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</si>
  <si>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</si>
  <si>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</si>
  <si>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</si>
  <si>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</si>
  <si>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</si>
  <si>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</si>
  <si>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</si>
  <si>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</si>
  <si>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</si>
  <si>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</si>
  <si>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</si>
  <si>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</si>
  <si>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</si>
  <si>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</si>
  <si>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</si>
  <si>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</si>
  <si>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</si>
  <si>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</si>
  <si>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</si>
  <si>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</si>
  <si>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</si>
  <si>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</si>
  <si>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</si>
  <si>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</si>
  <si>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</si>
  <si>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</si>
  <si>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</si>
  <si>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</si>
  <si>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</si>
  <si>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</si>
  <si>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</si>
  <si>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</si>
  <si>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</si>
  <si>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</si>
  <si>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</si>
  <si>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</si>
  <si>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</si>
  <si>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</si>
  <si>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</si>
  <si>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</si>
  <si>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</si>
  <si>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</si>
  <si>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</si>
  <si>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</si>
  <si>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</si>
  <si>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</si>
  <si>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</si>
  <si>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</si>
  <si>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</si>
  <si>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</si>
  <si>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</si>
  <si>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</si>
  <si>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</si>
  <si>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</si>
  <si>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</si>
  <si>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</si>
  <si>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</si>
  <si>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</si>
  <si>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</si>
  <si>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</si>
  <si>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</si>
  <si>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</si>
  <si>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</si>
  <si>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</si>
  <si>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</si>
  <si>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</si>
  <si>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</si>
  <si>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</si>
  <si>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</si>
  <si>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</si>
  <si>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</si>
  <si>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</si>
  <si>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</si>
  <si>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</si>
  <si>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</si>
  <si>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</si>
  <si>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</si>
  <si>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</si>
  <si>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</si>
  <si>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</si>
  <si>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</si>
  <si>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</si>
  <si>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</si>
  <si>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</si>
  <si>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</si>
  <si>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</si>
  <si>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</si>
  <si>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</si>
  <si>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</si>
  <si>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</si>
  <si>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</si>
  <si>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</si>
  <si>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</si>
  <si>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</si>
  <si>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</si>
  <si>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</si>
  <si>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</si>
  <si>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</si>
  <si>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</si>
  <si>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</si>
  <si>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</si>
  <si>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</si>
  <si>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</si>
  <si>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</si>
  <si>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</si>
  <si>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</si>
  <si>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</si>
  <si>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</si>
  <si>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</si>
  <si>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</si>
  <si>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</si>
  <si>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</si>
  <si>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</si>
  <si>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</si>
  <si>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</si>
  <si>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</si>
  <si>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</si>
  <si>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</si>
  <si>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</si>
  <si>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</si>
  <si>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</si>
  <si>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</si>
  <si>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</si>
  <si>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</si>
  <si>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</si>
  <si>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</si>
  <si>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</si>
  <si>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</si>
  <si>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</si>
  <si>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</si>
  <si>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</si>
  <si>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</si>
  <si>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</si>
  <si>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</si>
  <si>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</si>
  <si>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</si>
  <si>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</si>
  <si>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</si>
  <si>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</si>
  <si>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</si>
  <si>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</si>
  <si>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</si>
  <si>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</si>
  <si>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</si>
  <si>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</si>
  <si>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</si>
  <si>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</si>
  <si>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</si>
  <si>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</si>
  <si>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</si>
  <si>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</si>
  <si>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</si>
  <si>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</si>
  <si>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</si>
  <si>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</si>
  <si>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</si>
  <si>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</si>
  <si>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</si>
  <si>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</si>
  <si>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</si>
  <si>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</si>
  <si>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</si>
  <si>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</si>
  <si>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</si>
  <si>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</si>
  <si>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</si>
  <si>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</si>
  <si>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</si>
  <si>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</si>
  <si>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</si>
  <si>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</si>
  <si>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</si>
  <si>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</si>
  <si>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</si>
  <si>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</si>
  <si>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</si>
  <si>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</si>
  <si>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</si>
  <si>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</si>
  <si>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</si>
  <si>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</si>
  <si>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</si>
  <si>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</si>
  <si>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</si>
  <si>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</si>
  <si>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</si>
  <si>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</si>
  <si>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</si>
  <si>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</si>
  <si>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</si>
  <si>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</si>
  <si>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</si>
  <si>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</si>
  <si>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</si>
  <si>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</si>
  <si>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</si>
  <si>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</si>
  <si>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</si>
  <si>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</si>
  <si>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</si>
  <si>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</si>
  <si>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</si>
  <si>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</si>
  <si>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</si>
  <si>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</si>
  <si>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</si>
  <si>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</si>
  <si>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</si>
  <si>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</si>
  <si>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</si>
  <si>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</si>
  <si>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</si>
  <si>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</si>
  <si>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</si>
  <si>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</si>
  <si>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</si>
  <si>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</si>
  <si>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</si>
  <si>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</si>
  <si>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</si>
  <si>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</si>
  <si>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</si>
  <si>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</si>
  <si>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</si>
  <si>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</si>
  <si>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</si>
  <si>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</si>
  <si>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</si>
  <si>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</si>
  <si>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</si>
  <si>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</si>
  <si>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</si>
  <si>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</si>
  <si>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</si>
  <si>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</si>
  <si>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</si>
  <si>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</si>
  <si>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</si>
  <si>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</si>
  <si>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</si>
  <si>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</si>
  <si>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</si>
  <si>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</si>
  <si>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</si>
  <si>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</si>
  <si>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</si>
  <si>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</si>
  <si>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</si>
  <si>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</si>
  <si>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</si>
  <si>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</si>
  <si>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</si>
  <si>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</si>
  <si>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</si>
  <si>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</si>
  <si>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</si>
  <si>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</si>
  <si>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</si>
  <si>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</si>
  <si>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</si>
  <si>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</si>
  <si>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</si>
  <si>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</si>
  <si>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</si>
  <si>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</si>
  <si>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</si>
  <si>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</si>
  <si>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</si>
  <si>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</si>
  <si>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</si>
  <si>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</si>
  <si>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</si>
  <si>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</si>
  <si>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</si>
  <si>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</si>
  <si>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</si>
  <si>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</si>
  <si>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</si>
  <si>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</si>
  <si>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</si>
  <si>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</si>
  <si>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</si>
  <si>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</si>
  <si>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</si>
  <si>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</si>
  <si>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</si>
  <si>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</si>
  <si>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</si>
  <si>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</si>
  <si>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</si>
  <si>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</si>
  <si>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</si>
  <si>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</si>
  <si>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</si>
  <si>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</si>
  <si>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</si>
  <si>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</si>
  <si>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</si>
  <si>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</si>
  <si>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</si>
  <si>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</si>
  <si>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</si>
  <si>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</si>
  <si>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</si>
  <si>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</si>
  <si>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</si>
  <si>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</si>
  <si>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</si>
  <si>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</si>
  <si>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</si>
  <si>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</si>
  <si>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</si>
  <si>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</si>
  <si>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</si>
  <si>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</si>
  <si>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</si>
  <si>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</si>
  <si>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</si>
  <si>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</si>
  <si>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</si>
  <si>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</si>
  <si>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</si>
  <si>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</si>
  <si>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</si>
  <si>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</si>
  <si>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</si>
  <si>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</si>
  <si>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</si>
  <si>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</si>
  <si>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</si>
  <si>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</si>
  <si>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</si>
  <si>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</si>
  <si>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</si>
  <si>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</si>
  <si>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</si>
  <si>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</si>
  <si>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</si>
  <si>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</si>
  <si>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</si>
  <si>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</si>
  <si>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</si>
  <si>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</si>
  <si>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</si>
  <si>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</si>
  <si>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</si>
  <si>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</si>
  <si>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</si>
  <si>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</si>
  <si>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</si>
  <si>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</si>
  <si>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</si>
  <si>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</si>
  <si>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</si>
  <si>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</si>
  <si>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</si>
  <si>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</si>
  <si>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</si>
  <si>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</si>
  <si>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</si>
  <si>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</si>
  <si>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</si>
  <si>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</si>
  <si>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</si>
  <si>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</si>
  <si>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</si>
  <si>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</si>
  <si>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</si>
  <si>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</si>
  <si>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</si>
  <si>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</si>
  <si>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</si>
  <si>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</si>
  <si>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</si>
  <si>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</si>
  <si>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</si>
  <si>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</si>
  <si>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</si>
  <si>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</si>
  <si>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</si>
  <si>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</si>
  <si>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</si>
  <si>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</si>
  <si>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</si>
  <si>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</si>
  <si>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</si>
  <si>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</si>
  <si>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</si>
  <si>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</si>
  <si>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</si>
  <si>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</si>
  <si>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</si>
  <si>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</si>
  <si>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</si>
  <si>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</si>
  <si>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</si>
  <si>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</si>
  <si>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</si>
  <si>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</si>
  <si>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</si>
  <si>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</si>
  <si>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</si>
  <si>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</si>
  <si>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</si>
  <si>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</si>
  <si>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</si>
  <si>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</si>
  <si>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</si>
  <si>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</si>
  <si>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</si>
  <si>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</si>
  <si>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</si>
  <si>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</si>
  <si>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</si>
  <si>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</si>
  <si>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</si>
  <si>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</si>
  <si>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</si>
  <si>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</si>
  <si>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</si>
  <si>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</si>
  <si>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</si>
  <si>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</si>
  <si>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</si>
  <si>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</si>
  <si>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</si>
  <si>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</si>
  <si>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</si>
  <si>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</si>
  <si>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</si>
  <si>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</si>
  <si>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</si>
  <si>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</si>
  <si>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</si>
  <si>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</si>
  <si>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</si>
  <si>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</si>
  <si>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</si>
  <si>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</si>
  <si>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</si>
  <si>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</si>
  <si>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</si>
  <si>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</si>
  <si>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</si>
  <si>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</si>
  <si>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</si>
  <si>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</si>
  <si>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</si>
  <si>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</si>
  <si>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</si>
  <si>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</si>
  <si>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</si>
  <si>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</si>
  <si>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</si>
  <si>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</si>
  <si>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</si>
  <si>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</si>
  <si>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</si>
  <si>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</si>
  <si>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</si>
  <si>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</si>
  <si>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</si>
  <si>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</si>
  <si>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</si>
  <si>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</si>
  <si>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</si>
  <si>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</si>
  <si>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</si>
  <si>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</si>
  <si>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</si>
  <si>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</si>
  <si>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</si>
  <si>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</si>
  <si>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</si>
  <si>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</si>
  <si>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</si>
  <si>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</si>
  <si>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</si>
  <si>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</si>
  <si>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</si>
  <si>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</si>
  <si>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</si>
  <si>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</si>
  <si>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</si>
  <si>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</si>
  <si>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</si>
  <si>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</si>
  <si>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</si>
  <si>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</si>
  <si>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</si>
  <si>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</si>
  <si>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</si>
  <si>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</si>
  <si>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</si>
  <si>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</si>
  <si>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</si>
  <si>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</si>
  <si>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</si>
  <si>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</si>
  <si>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</si>
  <si>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</si>
  <si>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</si>
  <si>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</si>
  <si>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</si>
  <si>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</si>
  <si>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</si>
  <si>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</si>
  <si>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</si>
  <si>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</si>
  <si>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</si>
  <si>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</si>
  <si>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</si>
  <si>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</si>
  <si>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</si>
  <si>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</si>
  <si>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</si>
  <si>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</si>
  <si>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</si>
  <si>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</si>
  <si>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</si>
  <si>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</si>
  <si>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</si>
  <si>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</si>
  <si>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</si>
  <si>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</si>
  <si>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</si>
  <si>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</si>
  <si>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</si>
  <si>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</si>
  <si>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</si>
  <si>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</si>
  <si>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</si>
  <si>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</si>
  <si>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</si>
  <si>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</si>
  <si>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</si>
  <si>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</si>
  <si>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</si>
  <si>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</si>
  <si>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</si>
  <si>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</si>
  <si>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</si>
  <si>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</si>
  <si>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</si>
  <si>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</si>
  <si>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</si>
  <si>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</si>
  <si>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</si>
  <si>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</si>
  <si>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</si>
  <si>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</si>
  <si>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</si>
  <si>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</si>
  <si>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</si>
  <si>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</si>
  <si>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</si>
  <si>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</si>
  <si>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</si>
  <si>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</si>
  <si>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</si>
  <si>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</si>
  <si>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</si>
  <si>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</si>
  <si>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</si>
  <si>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</si>
  <si>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</si>
  <si>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</si>
  <si>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</si>
  <si>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</si>
  <si>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</si>
  <si>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</si>
  <si>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</si>
  <si>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</si>
  <si>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</si>
  <si>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</si>
  <si>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</si>
  <si>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</si>
  <si>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</si>
  <si>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</si>
  <si>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</si>
  <si>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</si>
  <si>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</si>
  <si>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</si>
  <si>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</si>
  <si>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</si>
  <si>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</si>
  <si>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</si>
  <si>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</si>
  <si>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</si>
  <si>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</si>
  <si>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</si>
  <si>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</si>
  <si>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</si>
  <si>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</si>
  <si>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</si>
  <si>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</si>
  <si>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</si>
  <si>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</si>
  <si>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</si>
  <si>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</si>
  <si>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</si>
  <si>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</si>
  <si>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</si>
  <si>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</si>
  <si>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</si>
  <si>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</si>
  <si>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</si>
  <si>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</si>
  <si>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</si>
  <si>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</si>
  <si>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</si>
  <si>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</si>
  <si>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</si>
  <si>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</si>
  <si>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</si>
  <si>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</si>
  <si>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</si>
  <si>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</si>
  <si>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</si>
  <si>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</si>
  <si>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</si>
  <si>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</si>
  <si>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</si>
  <si>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</si>
  <si>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</si>
  <si>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</si>
  <si>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</si>
  <si>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</si>
  <si>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</si>
  <si>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</si>
  <si>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</si>
  <si>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</si>
  <si>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</si>
  <si>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</si>
  <si>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</si>
  <si>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</si>
  <si>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</si>
  <si>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</si>
  <si>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</si>
  <si>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</si>
  <si>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</si>
  <si>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</si>
  <si>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</si>
  <si>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</si>
  <si>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</si>
  <si>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</si>
  <si>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</si>
  <si>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</si>
  <si>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</si>
  <si>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</si>
  <si>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</si>
  <si>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</si>
  <si>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</si>
  <si>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</si>
  <si>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</si>
  <si>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</si>
  <si>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</si>
  <si>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</si>
  <si>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</si>
  <si>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</si>
  <si>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</si>
  <si>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</si>
  <si>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</si>
  <si>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</si>
  <si>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</si>
  <si>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</si>
  <si>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</si>
  <si>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</si>
  <si>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</si>
  <si>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</si>
  <si>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</si>
  <si>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</si>
  <si>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</si>
  <si>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</si>
  <si>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</si>
  <si>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</si>
  <si>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</si>
  <si>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</si>
  <si>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</si>
  <si>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</si>
  <si>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</si>
  <si>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</si>
  <si>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</si>
  <si>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</si>
  <si>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</si>
  <si>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</si>
  <si>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</si>
  <si>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</si>
  <si>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</si>
  <si>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</si>
  <si>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</si>
  <si>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</si>
  <si>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</si>
  <si>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</si>
  <si>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</si>
  <si>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</si>
  <si>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</si>
  <si>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</si>
  <si>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</si>
  <si>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</si>
  <si>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</si>
  <si>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</si>
  <si>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</si>
  <si>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</si>
  <si>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</si>
  <si>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</si>
  <si>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</si>
  <si>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</si>
  <si>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</si>
  <si>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</si>
  <si>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</si>
  <si>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</si>
  <si>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</si>
  <si>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</si>
  <si>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</si>
  <si>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</si>
  <si>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</si>
  <si>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</si>
  <si>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</si>
  <si>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</si>
  <si>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</si>
  <si>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</si>
  <si>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</si>
  <si>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</si>
  <si>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</si>
  <si>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</si>
  <si>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</si>
  <si>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</si>
  <si>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</si>
  <si>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</si>
  <si>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</si>
  <si>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</si>
  <si>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</si>
  <si>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</si>
  <si>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</si>
  <si>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</si>
  <si>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</si>
  <si>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</si>
  <si>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</si>
  <si>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</si>
  <si>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</si>
  <si>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</si>
  <si>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</si>
  <si>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</si>
  <si>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</si>
  <si>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</si>
  <si>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</si>
  <si>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</si>
  <si>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</si>
  <si>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</si>
  <si>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</si>
  <si>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</si>
  <si>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</si>
  <si>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</si>
  <si>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</si>
  <si>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</si>
  <si>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</si>
  <si>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</si>
  <si>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</si>
  <si>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</si>
  <si>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</si>
  <si>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</si>
  <si>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</si>
  <si>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</si>
  <si>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</si>
  <si>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</si>
  <si>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</si>
  <si>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</si>
  <si>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</si>
  <si>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</si>
  <si>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</si>
  <si>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</si>
  <si>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</si>
  <si>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</si>
  <si>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</si>
  <si>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</si>
  <si>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</si>
  <si>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</si>
  <si>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</si>
  <si>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</si>
  <si>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</si>
  <si>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</si>
  <si>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</si>
  <si>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</si>
  <si>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</si>
  <si>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</si>
  <si>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</si>
  <si>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</si>
  <si>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</si>
  <si>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</si>
  <si>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</si>
  <si>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</si>
  <si>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</si>
  <si>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</si>
  <si>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</si>
  <si>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</si>
  <si>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</si>
  <si>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</si>
  <si>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</si>
  <si>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</si>
  <si>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</si>
  <si>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</si>
  <si>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</si>
  <si>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</si>
  <si>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</si>
  <si>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</si>
  <si>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</si>
  <si>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</si>
  <si>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</si>
  <si>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</si>
  <si>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</si>
  <si>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</si>
  <si>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</si>
  <si>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</si>
  <si>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</si>
  <si>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</si>
  <si>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</si>
  <si>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</si>
  <si>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</si>
  <si>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</si>
  <si>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</si>
  <si>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</si>
  <si>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</si>
  <si>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</si>
  <si>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</si>
  <si>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</si>
  <si>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</si>
  <si>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</si>
  <si>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</si>
  <si>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</si>
  <si>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</si>
  <si>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</si>
  <si>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</si>
  <si>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</si>
  <si>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</si>
  <si>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</si>
  <si>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</si>
  <si>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</si>
  <si>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</si>
  <si>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</si>
  <si>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</si>
  <si>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</si>
  <si>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</si>
  <si>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</si>
  <si>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</si>
  <si>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</si>
  <si>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</si>
  <si>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</si>
  <si>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</si>
  <si>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</si>
  <si>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</si>
  <si>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</si>
  <si>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</si>
  <si>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</si>
  <si>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</si>
  <si>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</si>
  <si>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</si>
  <si>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</si>
  <si>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</si>
  <si>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</si>
  <si>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</si>
  <si>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</si>
  <si>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</si>
  <si>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</si>
  <si>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</si>
  <si>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</si>
  <si>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</si>
  <si>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</si>
  <si>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</si>
  <si>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</si>
  <si>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</si>
  <si>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</si>
  <si>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</si>
  <si>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</si>
  <si>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</si>
  <si>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</si>
  <si>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</si>
  <si>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</si>
  <si>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</si>
  <si>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</si>
  <si>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</si>
  <si>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</si>
  <si>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</si>
  <si>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</si>
  <si>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</si>
  <si>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</si>
  <si>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</si>
  <si>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</si>
  <si>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</si>
  <si>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</si>
  <si>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</si>
  <si>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</si>
  <si>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</si>
  <si>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</si>
  <si>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</si>
  <si>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</si>
  <si>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</si>
  <si>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</si>
  <si>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</si>
  <si>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</si>
  <si>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</si>
  <si>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</si>
  <si>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</si>
  <si>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</si>
  <si>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</si>
  <si>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</si>
  <si>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</si>
  <si>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</si>
  <si>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</si>
  <si>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</si>
  <si>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</si>
  <si>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</si>
  <si>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</si>
  <si>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</si>
  <si>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</si>
  <si>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</si>
  <si>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</si>
  <si>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</si>
  <si>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</si>
  <si>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</si>
  <si>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</si>
  <si>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</si>
  <si>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</si>
  <si>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</si>
  <si>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</si>
  <si>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</si>
  <si>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</si>
  <si>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</si>
  <si>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</si>
  <si>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</si>
  <si>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</si>
  <si>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</si>
  <si>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</si>
  <si>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</si>
  <si>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</si>
  <si>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</si>
  <si>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</si>
  <si>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</si>
  <si>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</si>
  <si>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</si>
  <si>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</si>
  <si>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</si>
  <si>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</si>
  <si>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</si>
  <si>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</si>
  <si>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</si>
  <si>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</si>
  <si>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</si>
  <si>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</si>
  <si>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</si>
  <si>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</si>
  <si>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</si>
  <si>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</si>
  <si>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</si>
  <si>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</si>
  <si>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</si>
  <si>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</si>
  <si>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</si>
  <si>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</si>
  <si>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</si>
  <si>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</si>
  <si>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</si>
  <si>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</si>
  <si>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</si>
  <si>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</si>
  <si>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</si>
  <si>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</si>
  <si>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</si>
  <si>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</si>
  <si>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</si>
  <si>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</si>
  <si>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</si>
  <si>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</si>
  <si>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</si>
  <si>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</si>
  <si>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</si>
  <si>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</si>
  <si>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</si>
  <si>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</si>
  <si>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</si>
  <si>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</si>
  <si>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</si>
  <si>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</si>
  <si>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</si>
  <si>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</si>
  <si>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</si>
  <si>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</si>
  <si>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</si>
  <si>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</si>
  <si>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</si>
  <si>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</si>
  <si>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</si>
  <si>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</si>
  <si>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</si>
  <si>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</si>
  <si>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</si>
  <si>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</si>
  <si>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</si>
  <si>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</si>
  <si>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</si>
  <si>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</si>
  <si>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</si>
  <si>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</si>
  <si>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</si>
  <si>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</si>
  <si>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</si>
  <si>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</si>
  <si>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</si>
  <si>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</si>
  <si>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</si>
  <si>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</si>
  <si>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</si>
  <si>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</si>
  <si>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</si>
  <si>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</si>
  <si>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</si>
  <si>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</si>
  <si>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</si>
  <si>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</si>
  <si>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</si>
  <si>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</si>
  <si>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</si>
  <si>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</si>
  <si>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</si>
  <si>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</si>
  <si>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</si>
  <si>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</si>
  <si>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</si>
  <si>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</si>
  <si>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</si>
  <si>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</si>
  <si>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</si>
  <si>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</si>
  <si>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</si>
  <si>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</si>
  <si>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</si>
  <si>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</si>
  <si>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</si>
  <si>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</si>
  <si>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</si>
  <si>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</si>
  <si>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</si>
  <si>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</si>
  <si>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</si>
  <si>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</si>
  <si>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</si>
  <si>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</si>
  <si>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</si>
  <si>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</si>
  <si>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</si>
  <si>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</si>
  <si>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</si>
  <si>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</si>
  <si>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</si>
  <si>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</si>
  <si>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</si>
  <si>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</si>
  <si>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</si>
  <si>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</si>
  <si>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</si>
  <si>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</si>
  <si>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</si>
  <si>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</si>
  <si>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</si>
  <si>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</si>
  <si>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</si>
  <si>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</si>
  <si>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</si>
  <si>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</si>
  <si>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</si>
  <si>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</si>
  <si>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</si>
  <si>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</si>
  <si>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</si>
  <si>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</si>
  <si>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</si>
  <si>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</si>
  <si>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</si>
  <si>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</si>
  <si>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</si>
  <si>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</si>
  <si>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</si>
  <si>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</si>
  <si>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</si>
  <si>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</si>
  <si>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</si>
  <si>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</si>
  <si>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</si>
  <si>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</si>
  <si>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</si>
  <si>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</si>
  <si>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</si>
  <si>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</si>
  <si>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</si>
  <si>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</si>
  <si>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</si>
  <si>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</si>
  <si>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</si>
  <si>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</si>
  <si>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</si>
  <si>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</si>
  <si>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</si>
  <si>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</si>
  <si>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</si>
  <si>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</si>
  <si>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</si>
  <si>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</si>
  <si>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</si>
  <si>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</si>
  <si>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</si>
  <si>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</si>
  <si>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</si>
  <si>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</si>
  <si>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</si>
  <si>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</si>
  <si>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</si>
  <si>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</si>
  <si>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</si>
  <si>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</si>
  <si>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</si>
  <si>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</si>
  <si>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</si>
  <si>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</si>
  <si>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</si>
  <si>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</si>
  <si>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</si>
  <si>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</si>
  <si>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</si>
  <si>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</si>
  <si>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</si>
  <si>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</si>
  <si>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</si>
  <si>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</si>
  <si>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</si>
  <si>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</si>
  <si>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</si>
  <si>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</si>
  <si>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</si>
  <si>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</si>
  <si>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</si>
  <si>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</si>
  <si>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</si>
  <si>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</si>
  <si>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</si>
  <si>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</si>
  <si>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</si>
  <si>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</si>
  <si>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</si>
  <si>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</si>
  <si>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</si>
  <si>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</si>
  <si>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</si>
  <si>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</si>
  <si>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</si>
  <si>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</si>
  <si>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</si>
  <si>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</si>
  <si>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</si>
  <si>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</si>
  <si>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</si>
  <si>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</si>
  <si>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</si>
  <si>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</si>
  <si>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</si>
  <si>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</si>
  <si>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</si>
  <si>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</si>
  <si>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</si>
  <si>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</si>
  <si>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</si>
  <si>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</si>
  <si>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</si>
  <si>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</si>
  <si>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</si>
  <si>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</si>
  <si>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</si>
  <si>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</si>
  <si>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</si>
  <si>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</si>
  <si>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</si>
  <si>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</si>
  <si>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</si>
  <si>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</si>
  <si>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</si>
  <si>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</si>
  <si>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</si>
  <si>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</si>
  <si>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</si>
  <si>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</si>
  <si>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</si>
  <si>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</si>
  <si>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</si>
  <si>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</si>
  <si>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</si>
  <si>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</si>
  <si>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</si>
  <si>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</si>
  <si>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</si>
  <si>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</si>
  <si>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</si>
  <si>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</si>
  <si>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</si>
  <si>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</si>
  <si>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</si>
  <si>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</si>
  <si>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</si>
  <si>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</si>
  <si>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</si>
  <si>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</si>
  <si>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</si>
  <si>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</si>
  <si>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</si>
  <si>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</si>
  <si>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</si>
  <si>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</si>
  <si>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</si>
  <si>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</si>
  <si>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</si>
  <si>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</si>
  <si>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</si>
  <si>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</si>
  <si>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</si>
  <si>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</si>
  <si>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</si>
  <si>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</si>
  <si>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</si>
  <si>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</si>
  <si>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</si>
  <si>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</si>
  <si>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</si>
  <si>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</si>
  <si>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</si>
  <si>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</si>
  <si>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</si>
  <si>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</si>
  <si>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</si>
  <si>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</si>
  <si>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</si>
  <si>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</si>
  <si>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</si>
  <si>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</si>
  <si>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</si>
  <si>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</si>
  <si>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</si>
  <si>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</si>
  <si>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</si>
  <si>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</si>
  <si>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</si>
  <si>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</si>
  <si>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</si>
  <si>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</si>
  <si>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</si>
  <si>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</si>
  <si>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</si>
  <si>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</si>
  <si>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</si>
  <si>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</si>
  <si>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</si>
  <si>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</si>
  <si>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</si>
  <si>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</si>
  <si>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</si>
  <si>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</si>
  <si>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</si>
  <si>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</si>
  <si>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</si>
  <si>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</si>
  <si>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</si>
  <si>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</si>
  <si>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</si>
  <si>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</si>
  <si>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</si>
  <si>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</si>
  <si>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</si>
  <si>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</si>
  <si>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</si>
  <si>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</si>
  <si>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</si>
  <si>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</si>
  <si>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</si>
  <si>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</si>
  <si>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</si>
  <si>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</si>
  <si>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</si>
  <si>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</si>
  <si>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</si>
  <si>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</si>
  <si>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</si>
  <si>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</si>
  <si>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</si>
  <si>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</si>
  <si>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</si>
  <si>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</si>
  <si>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</si>
  <si>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</si>
  <si>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</si>
  <si>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</si>
  <si>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</si>
  <si>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</si>
  <si>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</si>
  <si>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</si>
  <si>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</si>
  <si>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</si>
  <si>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</si>
  <si>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</si>
  <si>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</si>
  <si>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</si>
  <si>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</si>
  <si>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</si>
  <si>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</si>
  <si>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</si>
  <si>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</si>
  <si>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</si>
  <si>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</si>
  <si>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</si>
  <si>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</si>
  <si>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</si>
  <si>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</si>
  <si>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</si>
  <si>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</si>
  <si>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</si>
  <si>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</si>
  <si>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</si>
  <si>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</si>
  <si>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</si>
  <si>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</si>
  <si>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</si>
  <si>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</si>
  <si>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</si>
  <si>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</si>
  <si>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</si>
  <si>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</si>
  <si>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</si>
  <si>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</si>
  <si>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</si>
  <si>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</si>
  <si>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</si>
  <si>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</si>
  <si>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</si>
  <si>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</si>
  <si>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</si>
  <si>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</si>
  <si>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</si>
  <si>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</si>
  <si>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</si>
  <si>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</si>
  <si>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</si>
  <si>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</si>
  <si>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</si>
  <si>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</si>
  <si>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</si>
  <si>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</si>
  <si>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</si>
  <si>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</si>
  <si>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</si>
  <si>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</si>
  <si>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</si>
  <si>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</si>
  <si>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</si>
  <si>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</si>
  <si>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</si>
  <si>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</si>
  <si>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</si>
  <si>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</si>
  <si>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</si>
  <si>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</si>
  <si>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</si>
  <si>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</si>
  <si>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</si>
  <si>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</si>
  <si>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</si>
  <si>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</si>
  <si>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</si>
  <si>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</si>
  <si>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</si>
  <si>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</si>
  <si>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</si>
  <si>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</si>
  <si>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</si>
  <si>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</si>
  <si>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</si>
  <si>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</si>
  <si>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</si>
  <si>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</si>
  <si>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</si>
  <si>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</si>
  <si>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</si>
  <si>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</si>
  <si>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</si>
  <si>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</si>
  <si>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</si>
  <si>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</si>
  <si>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</si>
  <si>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</si>
  <si>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</si>
  <si>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</si>
  <si>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</si>
  <si>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</si>
  <si>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</si>
  <si>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</si>
  <si>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</si>
  <si>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</si>
  <si>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</si>
  <si>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</si>
  <si>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</si>
  <si>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</si>
  <si>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</si>
  <si>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</si>
  <si>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</si>
  <si>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</si>
  <si>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</si>
  <si>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</si>
  <si>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</si>
  <si>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</si>
  <si>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</si>
  <si>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</si>
  <si>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</si>
  <si>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</si>
  <si>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</si>
  <si>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</si>
  <si>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</si>
  <si>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</si>
  <si>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</si>
  <si>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</si>
  <si>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</si>
  <si>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</si>
  <si>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</si>
  <si>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</si>
  <si>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</si>
  <si>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</si>
  <si>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</si>
  <si>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</si>
  <si>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</si>
  <si>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</si>
  <si>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</si>
  <si>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</si>
  <si>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</si>
  <si>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</si>
  <si>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</si>
  <si>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</si>
  <si>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</si>
  <si>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</si>
  <si>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</si>
  <si>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</si>
  <si>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</si>
  <si>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</si>
  <si>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</si>
  <si>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</si>
  <si>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</si>
  <si>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</si>
  <si>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</si>
  <si>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</si>
  <si>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</si>
  <si>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</si>
  <si>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</si>
  <si>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</si>
  <si>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</si>
  <si>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</si>
  <si>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</si>
  <si>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</si>
  <si>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</si>
  <si>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</si>
  <si>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</si>
  <si>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</si>
  <si>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</si>
  <si>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</si>
  <si>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</si>
  <si>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</si>
  <si>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</si>
  <si>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</si>
  <si>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</si>
  <si>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</si>
  <si>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</si>
  <si>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</si>
  <si>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</si>
  <si>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</si>
  <si>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</si>
  <si>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</si>
  <si>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</si>
  <si>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</si>
  <si>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</si>
  <si>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</si>
  <si>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</si>
  <si>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</si>
  <si>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</si>
  <si>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</si>
  <si>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</si>
  <si>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</si>
  <si>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</si>
  <si>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</si>
  <si>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</si>
  <si>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</si>
  <si>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</si>
  <si>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</si>
  <si>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</si>
  <si>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</si>
  <si>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</si>
  <si>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</si>
  <si>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</si>
  <si>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</si>
  <si>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</si>
  <si>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</si>
  <si>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</si>
  <si>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</si>
  <si>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</si>
  <si>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</si>
  <si>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</si>
  <si>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</si>
  <si>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</si>
  <si>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</si>
  <si>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</si>
  <si>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</si>
  <si>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</si>
  <si>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</si>
  <si>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</si>
  <si>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</si>
  <si>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</si>
  <si>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</si>
  <si>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</si>
  <si>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</si>
  <si>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</si>
  <si>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</si>
  <si>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</si>
  <si>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</si>
  <si>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</si>
  <si>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</si>
  <si>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</si>
  <si>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</si>
  <si>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</si>
  <si>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</si>
  <si>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</si>
  <si>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</si>
  <si>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</si>
  <si>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</si>
  <si>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</si>
  <si>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</si>
  <si>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</si>
  <si>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</si>
  <si>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</si>
  <si>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</si>
  <si>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</si>
  <si>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</si>
  <si>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</si>
  <si>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</si>
  <si>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</si>
  <si>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</si>
  <si>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</si>
  <si>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</si>
  <si>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</si>
  <si>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</si>
  <si>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</si>
  <si>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</si>
  <si>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</si>
  <si>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</si>
  <si>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</si>
  <si>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</si>
  <si>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</si>
  <si>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</si>
  <si>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</si>
  <si>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</si>
  <si>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</si>
  <si>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</si>
  <si>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</si>
  <si>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</si>
  <si>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</si>
  <si>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</si>
  <si>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</si>
  <si>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</si>
  <si>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</si>
  <si>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</si>
  <si>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</si>
  <si>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</si>
  <si>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</si>
  <si>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</si>
  <si>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</si>
  <si>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</si>
  <si>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</si>
  <si>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</si>
  <si>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</si>
  <si>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</si>
  <si>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</si>
  <si>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</si>
  <si>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</si>
  <si>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</si>
  <si>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</si>
  <si>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</si>
  <si>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</si>
  <si>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</si>
  <si>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</si>
  <si>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</si>
  <si>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</si>
  <si>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</si>
  <si>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</si>
  <si>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</si>
  <si>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</si>
  <si>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</si>
  <si>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</si>
  <si>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</si>
  <si>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</si>
  <si>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</si>
  <si>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</si>
  <si>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</si>
  <si>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</si>
  <si>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</si>
  <si>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</si>
  <si>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</si>
  <si>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</si>
  <si>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</si>
  <si>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</si>
  <si>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</si>
  <si>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</si>
  <si>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</si>
  <si>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</si>
  <si>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</si>
  <si>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</si>
  <si>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</si>
  <si>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</si>
  <si>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</si>
  <si>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</si>
  <si>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</si>
  <si>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</si>
  <si>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</si>
  <si>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</si>
  <si>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</si>
  <si>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</si>
  <si>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</si>
  <si>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</si>
  <si>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</si>
  <si>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</si>
  <si>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</si>
  <si>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</si>
  <si>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</si>
  <si>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</si>
  <si>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</si>
  <si>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</si>
  <si>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</si>
  <si>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</si>
  <si>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</si>
  <si>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</si>
  <si>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</si>
  <si>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</si>
  <si>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</si>
  <si>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</si>
  <si>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</si>
  <si>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</si>
  <si>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</si>
  <si>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</si>
  <si>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</si>
  <si>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</si>
  <si>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</si>
  <si>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</si>
  <si>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</si>
  <si>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</si>
  <si>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</si>
  <si>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</si>
  <si>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</si>
  <si>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</si>
  <si>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</si>
  <si>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</si>
  <si>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</si>
  <si>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</si>
  <si>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</si>
  <si>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</si>
  <si>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</si>
  <si>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</si>
  <si>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</si>
  <si>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</si>
  <si>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</si>
  <si>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</si>
  <si>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</si>
  <si>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</si>
  <si>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</si>
  <si>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</si>
  <si>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</si>
  <si>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</si>
  <si>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</si>
  <si>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</si>
  <si>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</si>
  <si>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</si>
  <si>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</si>
  <si>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</si>
  <si>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</si>
  <si>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</si>
  <si>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</si>
  <si>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</si>
  <si>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</si>
  <si>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</si>
  <si>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</si>
  <si>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</si>
  <si>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</si>
  <si>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</si>
  <si>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</si>
  <si>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</si>
  <si>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</si>
  <si>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</si>
  <si>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</si>
  <si>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</si>
  <si>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</si>
  <si>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</si>
  <si>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</si>
  <si>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</si>
  <si>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</si>
  <si>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</si>
  <si>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</si>
  <si>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</si>
  <si>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</si>
  <si>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</si>
  <si>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</si>
  <si>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</si>
  <si>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</si>
  <si>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</si>
  <si>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</si>
  <si>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</si>
  <si>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</si>
  <si>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</si>
  <si>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</si>
  <si>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</si>
  <si>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</si>
  <si>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</si>
  <si>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</si>
  <si>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</si>
  <si>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</si>
  <si>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</si>
  <si>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</si>
  <si>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</si>
  <si>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</si>
  <si>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</si>
  <si>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</si>
  <si>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</si>
  <si>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</si>
  <si>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</si>
  <si>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</si>
  <si>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</si>
  <si>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</si>
  <si>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</si>
  <si>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</si>
  <si>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</si>
  <si>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</si>
  <si>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</si>
  <si>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</si>
  <si>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</si>
  <si>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</si>
  <si>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</si>
  <si>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</si>
  <si>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</si>
  <si>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</si>
  <si>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</si>
  <si>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</si>
  <si>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</si>
  <si>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</si>
  <si>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</si>
  <si>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</si>
  <si>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</si>
  <si>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</si>
  <si>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</si>
  <si>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</si>
  <si>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</si>
  <si>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</si>
  <si>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</si>
  <si>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</si>
  <si>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</si>
  <si>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</si>
  <si>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</si>
  <si>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</si>
  <si>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</si>
  <si>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</si>
  <si>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</si>
  <si>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</si>
  <si>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</si>
  <si>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</si>
  <si>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</si>
  <si>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</si>
  <si>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</si>
  <si>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</si>
  <si>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</si>
  <si>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</si>
  <si>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</si>
  <si>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</si>
  <si>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</si>
  <si>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</si>
  <si>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</si>
  <si>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</si>
  <si>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</si>
  <si>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</si>
  <si>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</si>
  <si>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</si>
  <si>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</si>
  <si>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</si>
  <si>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</si>
  <si>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</si>
  <si>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</si>
  <si>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</si>
  <si>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</si>
  <si>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</si>
  <si>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</si>
  <si>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</si>
  <si>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</si>
  <si>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</si>
  <si>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</si>
  <si>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</si>
  <si>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</si>
  <si>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</si>
  <si>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</si>
  <si>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</si>
  <si>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</si>
  <si>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</si>
  <si>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</si>
  <si>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</si>
  <si>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</si>
  <si>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</si>
  <si>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</si>
  <si>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</si>
  <si>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</si>
  <si>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</si>
  <si>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</si>
  <si>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</si>
  <si>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</si>
  <si>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</si>
  <si>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</si>
  <si>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</si>
  <si>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</si>
  <si>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</si>
  <si>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</si>
  <si>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</si>
  <si>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</si>
  <si>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</si>
  <si>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</si>
  <si>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</si>
  <si>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</si>
  <si>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</si>
  <si>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</si>
  <si>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</si>
  <si>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</si>
  <si>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</si>
  <si>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</si>
  <si>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</si>
  <si>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</si>
  <si>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</si>
  <si>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</si>
  <si>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</si>
  <si>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</si>
  <si>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</si>
  <si>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</si>
  <si>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</si>
  <si>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</si>
  <si>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</si>
  <si>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</si>
  <si>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</si>
  <si>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</si>
  <si>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</si>
  <si>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</si>
  <si>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</si>
  <si>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</si>
  <si>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</si>
  <si>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</si>
  <si>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</si>
  <si>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</si>
  <si>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</si>
  <si>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</si>
  <si>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</si>
  <si>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</si>
  <si>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</si>
  <si>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</si>
  <si>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</si>
  <si>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</si>
  <si>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</si>
  <si>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</si>
  <si>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</si>
  <si>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</si>
  <si>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</si>
  <si>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</si>
  <si>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</si>
  <si>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</si>
  <si>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</si>
  <si>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</si>
  <si>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</si>
  <si>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</si>
  <si>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</si>
  <si>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</si>
  <si>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</si>
  <si>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</si>
  <si>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</si>
  <si>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</si>
  <si>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</si>
  <si>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</si>
  <si>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</si>
  <si>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</si>
  <si>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</si>
  <si>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</si>
  <si>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</si>
  <si>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</si>
  <si>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</si>
  <si>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</si>
  <si>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</si>
  <si>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</si>
  <si>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</si>
  <si>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</si>
  <si>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</si>
  <si>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</si>
  <si>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</si>
  <si>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</si>
  <si>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</si>
  <si>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</si>
  <si>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</si>
  <si>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</si>
  <si>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</si>
  <si>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</si>
  <si>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</si>
  <si>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</si>
  <si>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</si>
  <si>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</si>
  <si>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</si>
  <si>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</si>
  <si>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</si>
  <si>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</si>
  <si>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</si>
  <si>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</si>
  <si>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</si>
  <si>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</si>
  <si>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</si>
  <si>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</si>
  <si>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</si>
  <si>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</si>
  <si>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</si>
  <si>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</si>
  <si>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</si>
  <si>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</si>
  <si>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</si>
  <si>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</si>
  <si>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</si>
  <si>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</si>
  <si>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</si>
  <si>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</si>
  <si>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</si>
  <si>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</si>
  <si>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</si>
  <si>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</si>
  <si>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</si>
  <si>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</si>
  <si>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</si>
  <si>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</si>
  <si>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</si>
  <si>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</si>
  <si>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</si>
  <si>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</si>
  <si>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</si>
  <si>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</si>
  <si>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</si>
  <si>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</si>
  <si>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</si>
  <si>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</si>
  <si>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</si>
  <si>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</si>
  <si>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</si>
  <si>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</si>
  <si>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</si>
  <si>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</si>
  <si>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</si>
  <si>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</si>
  <si>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</si>
  <si>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</si>
  <si>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</si>
  <si>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</si>
  <si>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</si>
  <si>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</si>
  <si>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</si>
  <si>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</si>
  <si>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</si>
  <si>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</si>
  <si>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</si>
  <si>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</si>
  <si>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</si>
  <si>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</si>
  <si>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</si>
  <si>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</si>
  <si>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</si>
  <si>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</si>
  <si>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</si>
  <si>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</si>
  <si>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</si>
  <si>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</si>
  <si>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</si>
  <si>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</si>
  <si>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</si>
  <si>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</si>
  <si>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</si>
  <si>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</si>
  <si>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</si>
  <si>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</si>
  <si>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</si>
  <si>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</si>
  <si>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</si>
  <si>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</si>
  <si>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</si>
  <si>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</si>
  <si>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</si>
  <si>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</si>
  <si>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</si>
  <si>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</si>
  <si>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</si>
  <si>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</si>
  <si>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</si>
  <si>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</si>
  <si>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</si>
  <si>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</si>
  <si>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</si>
  <si>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</si>
  <si>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</si>
  <si>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</si>
  <si>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</si>
  <si>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</si>
  <si>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</si>
  <si>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</si>
  <si>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</si>
  <si>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</si>
  <si>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</si>
  <si>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</si>
  <si>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</si>
  <si>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</si>
  <si>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</si>
  <si>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</si>
  <si>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</si>
  <si>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</si>
  <si>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</si>
  <si>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</si>
  <si>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</si>
  <si>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</si>
  <si>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</si>
  <si>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</si>
  <si>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</si>
  <si>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</si>
  <si>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</si>
  <si>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</si>
  <si>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</si>
  <si>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</si>
  <si>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</si>
  <si>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</si>
  <si>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</si>
  <si>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</si>
  <si>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</si>
  <si>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</si>
  <si>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</si>
  <si>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</si>
  <si>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</si>
  <si>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</si>
  <si>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</si>
  <si>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</si>
  <si>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</si>
  <si>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</si>
  <si>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</si>
  <si>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</si>
  <si>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</si>
  <si>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</si>
  <si>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</si>
  <si>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</si>
  <si>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</si>
  <si>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</si>
  <si>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</si>
  <si>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</si>
  <si>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</si>
  <si>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</si>
  <si>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</si>
  <si>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</si>
  <si>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</si>
  <si>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</si>
  <si>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</si>
  <si>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</si>
  <si>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</si>
  <si>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</si>
  <si>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</si>
  <si>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</si>
  <si>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</si>
  <si>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</si>
  <si>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</si>
  <si>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</si>
  <si>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</si>
  <si>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</si>
  <si>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</si>
  <si>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</si>
  <si>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</si>
  <si>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</si>
  <si>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</si>
  <si>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</si>
  <si>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</si>
  <si>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</si>
  <si>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</si>
  <si>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</si>
  <si>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</si>
  <si>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</si>
  <si>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</si>
  <si>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</si>
  <si>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</si>
  <si>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</si>
  <si>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</si>
  <si>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</si>
  <si>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</si>
  <si>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</si>
  <si>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</si>
  <si>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</si>
  <si>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</si>
  <si>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</si>
  <si>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</si>
  <si>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</si>
  <si>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</si>
  <si>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</si>
  <si>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</si>
  <si>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</si>
  <si>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</si>
  <si>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</si>
  <si>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</si>
  <si>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</si>
  <si>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</si>
  <si>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</si>
  <si>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</si>
  <si>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</si>
  <si>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</si>
  <si>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</si>
  <si>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</si>
  <si>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</si>
  <si>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</si>
  <si>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</si>
  <si>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</si>
  <si>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</si>
  <si>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</si>
  <si>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</si>
  <si>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</si>
  <si>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</si>
  <si>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</si>
  <si>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</si>
  <si>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</si>
  <si>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</si>
  <si>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</si>
  <si>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</si>
  <si>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</si>
  <si>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</si>
  <si>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</si>
  <si>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</si>
  <si>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</si>
  <si>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</si>
  <si>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</si>
  <si>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</si>
  <si>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</si>
  <si>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</si>
  <si>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</si>
  <si>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</si>
  <si>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</si>
  <si>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</si>
  <si>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</si>
  <si>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</si>
  <si>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</si>
  <si>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</si>
  <si>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</si>
  <si>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</si>
  <si>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</si>
  <si>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</si>
  <si>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</si>
  <si>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</si>
  <si>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</si>
  <si>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</si>
  <si>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</si>
  <si>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</si>
  <si>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</si>
  <si>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</si>
  <si>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</si>
  <si>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</si>
  <si>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</si>
  <si>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</si>
  <si>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</si>
  <si>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</si>
  <si>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</si>
  <si>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</si>
  <si>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</si>
  <si>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</si>
  <si>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</si>
  <si>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</si>
  <si>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</si>
  <si>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</si>
  <si>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</si>
  <si>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</si>
  <si>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</si>
  <si>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</si>
  <si>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</si>
  <si>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</si>
  <si>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</si>
  <si>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</si>
  <si>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</si>
  <si>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</si>
  <si>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</si>
  <si>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</si>
  <si>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</si>
  <si>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</si>
  <si>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</si>
  <si>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</si>
  <si>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</si>
  <si>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</si>
  <si>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</si>
  <si>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</si>
  <si>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</si>
  <si>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</si>
  <si>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</si>
  <si>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</si>
  <si>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</si>
  <si>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</si>
  <si>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</si>
  <si>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</si>
  <si>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</si>
  <si>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</si>
  <si>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</si>
  <si>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</si>
  <si>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</si>
  <si>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</si>
  <si>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</si>
  <si>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</si>
  <si>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</si>
  <si>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</si>
  <si>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</si>
  <si>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</si>
  <si>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</si>
  <si>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</si>
  <si>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</si>
  <si>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</si>
  <si>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</si>
  <si>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</si>
  <si>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</si>
  <si>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</si>
  <si>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</si>
  <si>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</si>
  <si>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</si>
  <si>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</si>
  <si>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</si>
  <si>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</si>
  <si>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</si>
  <si>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</si>
  <si>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</si>
  <si>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</si>
  <si>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</si>
  <si>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</si>
  <si>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</si>
  <si>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</si>
  <si>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</si>
  <si>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</si>
  <si>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</si>
  <si>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</si>
  <si>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</si>
  <si>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</si>
  <si>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</si>
  <si>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</si>
  <si>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</si>
  <si>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</si>
  <si>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</si>
  <si>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</si>
  <si>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</si>
  <si>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</si>
  <si>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</si>
  <si>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</si>
  <si>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</si>
  <si>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</si>
  <si>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</si>
  <si>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</si>
  <si>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</si>
  <si>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</si>
  <si>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</si>
  <si>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</si>
  <si>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</si>
  <si>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</si>
  <si>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</si>
  <si>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</si>
  <si>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</si>
  <si>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</si>
  <si>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</si>
  <si>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</si>
  <si>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</si>
  <si>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</si>
  <si>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</si>
  <si>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</si>
  <si>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</si>
  <si>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</si>
  <si>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</si>
  <si>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</si>
  <si>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</si>
  <si>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</si>
  <si>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</si>
  <si>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</si>
  <si>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</si>
  <si>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</si>
  <si>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</si>
  <si>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</si>
  <si>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</si>
  <si>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</si>
  <si>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</si>
  <si>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</si>
  <si>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</si>
  <si>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</si>
  <si>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</si>
  <si>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</si>
  <si>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</si>
  <si>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</si>
  <si>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</si>
  <si>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</si>
  <si>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</si>
  <si>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</si>
  <si>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</si>
  <si>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</si>
  <si>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</si>
  <si>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</si>
  <si>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</si>
  <si>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</si>
  <si>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</si>
  <si>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</si>
  <si>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</si>
  <si>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</si>
  <si>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</si>
  <si>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</si>
  <si>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</si>
  <si>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</si>
  <si>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</si>
  <si>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</si>
  <si>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</si>
  <si>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</si>
  <si>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</si>
  <si>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</si>
  <si>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</si>
  <si>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</si>
  <si>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</si>
  <si>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</si>
  <si>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</si>
  <si>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</si>
  <si>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</si>
  <si>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</si>
  <si>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</si>
  <si>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</si>
  <si>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</si>
  <si>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</si>
  <si>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</si>
  <si>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</si>
  <si>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</si>
  <si>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</si>
  <si>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</si>
  <si>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</si>
  <si>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</si>
  <si>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</si>
  <si>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</si>
  <si>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</si>
  <si>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</si>
  <si>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</si>
  <si>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</si>
  <si>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</si>
  <si>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</si>
  <si>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</si>
  <si>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</si>
  <si>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</si>
  <si>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</si>
  <si>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</si>
  <si>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</si>
  <si>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</si>
  <si>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</si>
  <si>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</si>
  <si>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</si>
  <si>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</si>
  <si>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</si>
  <si>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</si>
  <si>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</si>
  <si>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</si>
  <si>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</si>
  <si>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</si>
  <si>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</si>
  <si>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</si>
  <si>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</si>
  <si>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</si>
  <si>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</si>
  <si>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</si>
  <si>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</si>
  <si>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</si>
  <si>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</si>
  <si>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</si>
  <si>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</si>
  <si>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</si>
  <si>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</si>
  <si>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</si>
  <si>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</si>
  <si>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</si>
  <si>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</si>
  <si>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</si>
  <si>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</si>
  <si>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</si>
  <si>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</si>
  <si>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</si>
  <si>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 xml:space="preserve">US Theatre </t>
  </si>
  <si>
    <t>US Animation</t>
  </si>
  <si>
    <t>US Tabletop Games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</si>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</sst>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0" applyNumberFormat="1"/>
    <xf numFmtId="0" fontId="0" fillId="0" borderId="0" xfId="0" applyBorder="1"/>
    <xf numFmtId="165" fontId="0" fillId="0" borderId="0" xfId="0" applyNumberFormat="1" applyBorder="1"/>
    <xf numFmtId="165" fontId="0" fillId="0" borderId="0" xfId="1" applyNumberFormat="1" applyFont="1" applyBorder="1"/>
    <xf numFmtId="0" fontId="3" fillId="0" borderId="0" xfId="0" applyFont="1" applyBorder="1"/>
    <xf numFmtId="165" fontId="3" fillId="0" borderId="0" xfId="0" applyNumberFormat="1" applyFont="1" applyBorder="1"/>
    <xf numFmtId="0" fontId="0" fillId="0" borderId="0" xfId="0" applyFill="1" applyBorder="1"/>
    <xf numFmtId="9" fontId="0" fillId="0" borderId="0" xfId="2" applyFont="1"/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6-EB4E-8B5B-243DFC1C17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66-EB4E-8B5B-243DFC1C17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66-EB4E-8B5B-243DFC1C17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66-EB4E-8B5B-243DFC1C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0020800"/>
        <c:axId val="450853232"/>
      </c:barChart>
      <c:catAx>
        <c:axId val="45002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53232"/>
        <c:crosses val="autoZero"/>
        <c:auto val="1"/>
        <c:lblAlgn val="ctr"/>
        <c:lblOffset val="100"/>
        <c:noMultiLvlLbl val="0"/>
      </c:catAx>
      <c:valAx>
        <c:axId val="4508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4-3548-99A9-6C4412789D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A4-3548-99A9-6C4412789D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2A4-3548-99A9-6C4412789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768528"/>
        <c:axId val="467844096"/>
      </c:barChart>
      <c:catAx>
        <c:axId val="50676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844096"/>
        <c:crosses val="autoZero"/>
        <c:auto val="1"/>
        <c:lblAlgn val="ctr"/>
        <c:lblOffset val="100"/>
        <c:noMultiLvlLbl val="0"/>
      </c:catAx>
      <c:valAx>
        <c:axId val="4678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6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C-9247-9DAD-6D2620E0E6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C-9247-9DAD-6D2620E0E6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1C-9247-9DAD-6D2620E0E62D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1C-9247-9DAD-6D2620E0E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160048"/>
        <c:axId val="507161696"/>
      </c:lineChart>
      <c:catAx>
        <c:axId val="5071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61696"/>
        <c:crosses val="autoZero"/>
        <c:auto val="1"/>
        <c:lblAlgn val="ctr"/>
        <c:lblOffset val="100"/>
        <c:noMultiLvlLbl val="0"/>
      </c:catAx>
      <c:valAx>
        <c:axId val="5071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16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C-E645-AA89-0C5F3495B5F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C-E645-AA89-0C5F3495B5F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7C-E645-AA89-0C5F3495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8178799"/>
        <c:axId val="1804181983"/>
      </c:lineChart>
      <c:catAx>
        <c:axId val="185817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81983"/>
        <c:crosses val="autoZero"/>
        <c:auto val="1"/>
        <c:lblAlgn val="ctr"/>
        <c:lblOffset val="100"/>
        <c:noMultiLvlLbl val="0"/>
      </c:catAx>
      <c:valAx>
        <c:axId val="18041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17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vs Failed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E-9248-A45B-AC786AD4DE96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E-9248-A45B-AC786AD4D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0502751"/>
        <c:axId val="1800422751"/>
      </c:barChart>
      <c:lineChart>
        <c:grouping val="standard"/>
        <c:varyColors val="0"/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E-9248-A45B-AC786AD4DE96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CE-9248-A45B-AC786AD4D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502751"/>
        <c:axId val="1800422751"/>
      </c:lineChart>
      <c:catAx>
        <c:axId val="18005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422751"/>
        <c:crosses val="autoZero"/>
        <c:auto val="1"/>
        <c:lblAlgn val="ctr"/>
        <c:lblOffset val="100"/>
        <c:noMultiLvlLbl val="0"/>
      </c:catAx>
      <c:valAx>
        <c:axId val="180042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0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</xdr:rowOff>
    </xdr:from>
    <xdr:to>
      <xdr:col>13</xdr:col>
      <xdr:colOff>342900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19C9E-BCFD-0C29-B6E7-821436B9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14</xdr:col>
      <xdr:colOff>444500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F4F26-526C-0C68-3FF6-E6C79499A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21</xdr:row>
      <xdr:rowOff>25400</xdr:rowOff>
    </xdr:from>
    <xdr:to>
      <xdr:col>8</xdr:col>
      <xdr:colOff>660400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52C72-31D7-91F4-62BC-0FD1EB06A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14</xdr:row>
      <xdr:rowOff>127000</xdr:rowOff>
    </xdr:from>
    <xdr:to>
      <xdr:col>8</xdr:col>
      <xdr:colOff>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29B5F-6AEB-850F-6345-788C47CDF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36</xdr:row>
      <xdr:rowOff>101600</xdr:rowOff>
    </xdr:from>
    <xdr:to>
      <xdr:col>8</xdr:col>
      <xdr:colOff>0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4BBE0A-2270-7C8B-047C-F056A5952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2.64346712963" createdVersion="8" refreshedVersion="8" minRefreshableVersion="3" recordCount="4114" xr:uid="{9CC6EC74-1536-4D40-9CBE-0F4375575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2.656172685187" createdVersion="8" refreshedVersion="8" minRefreshableVersion="3" recordCount="4114" xr:uid="{51D324E1-54F7-664F-A3AF-4FA25B8F6D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06285-FD7E-E841-A153-2A608F6AC5E2}" name="PivotTable1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23178-35CE-5347-B089-DED72B3BB88D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70F57-58D2-9B41-8890-66A9DAA174AE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P1" zoomScale="110" zoomScaleNormal="110" workbookViewId="0">
      <selection activeCell="Z2050" sqref="Z205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4" bestFit="1" customWidth="1"/>
    <col min="20" max="20" width="19.164062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  <c r="U1587">
        <f>YEAR(S1587)</f>
        <v>2016</v>
      </c>
    </row>
    <row r="1588" spans="1:21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1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1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1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1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1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1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1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1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1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  <c r="U1835">
        <f>YEAR(S1835)</f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1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1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1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1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1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1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  <c r="U2008">
        <f>YEAR(S2008)</f>
        <v>2015</v>
      </c>
    </row>
    <row r="2009" spans="1:21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1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1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1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  <c r="U2050">
        <f>YEAR(S2050)</f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1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1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1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1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1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  <c r="U2150">
        <f>YEAR(S2150)</f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1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  <c r="U2155">
        <f>YEAR(S2155)</f>
        <v>2015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1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1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1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1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1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1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1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  <c r="U2207">
        <f>YEAR(S2207)</f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1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  <c r="U2213">
        <f>YEAR(S2213)</f>
        <v>2014</v>
      </c>
    </row>
    <row r="2214" spans="1:21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  <c r="U2216">
        <f>YEAR(S2216)</f>
        <v>2011</v>
      </c>
    </row>
    <row r="2217" spans="1:21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  <c r="U2218">
        <f>YEAR(S2218)</f>
        <v>2014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  <c r="U2221">
        <f>YEAR(S2221)</f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  <c r="U2226">
        <f>YEAR(S2226)</f>
        <v>2016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1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  <c r="U2230">
        <f>YEAR(S2230)</f>
        <v>2016</v>
      </c>
    </row>
    <row r="2231" spans="1:21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1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  <c r="U2233">
        <f>YEAR(S2233)</f>
        <v>2015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1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1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  <c r="U2240">
        <f>YEAR(S2240)</f>
        <v>2014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  <c r="U2257">
        <f>YEAR(S2257)</f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1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1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1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1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1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1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  <c r="U2271">
        <f>YEAR(S2271)</f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1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  <c r="U2276">
        <f>YEAR(S2276)</f>
        <v>2015</v>
      </c>
    </row>
    <row r="2277" spans="1:21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1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1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1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  <c r="U2286">
        <f>YEAR(S2286)</f>
        <v>2015</v>
      </c>
    </row>
    <row r="2287" spans="1:21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1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1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1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  <c r="U2295">
        <f>YEAR(S2295)</f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1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1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1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1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1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  <c r="U2310">
        <f>YEAR(S2310)</f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1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  <c r="U2318">
        <f>YEAR(S2318)</f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1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1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1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1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  <c r="U2331">
        <f>YEAR(S2331)</f>
        <v>2014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  <c r="U2336">
        <f>YEAR(S2336)</f>
        <v>2015</v>
      </c>
    </row>
    <row r="2337" spans="1:21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1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  <c r="U2346">
        <f>YEAR(S2346)</f>
        <v>2015</v>
      </c>
    </row>
    <row r="2347" spans="1:21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1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1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1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1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1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1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  <c r="U2383">
        <f>YEAR(S2383)</f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  <c r="U2385">
        <f>YEAR(S2385)</f>
        <v>2016</v>
      </c>
    </row>
    <row r="2386" spans="1:21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  <c r="U2387">
        <f>YEAR(S2387)</f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1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  <c r="U2391">
        <f>YEAR(S2391)</f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  <c r="U2393">
        <f>YEAR(S2393)</f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1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  <c r="U2401">
        <f>YEAR(S2401)</f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  <c r="U2405">
        <f>YEAR(S2405)</f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  <c r="U2411">
        <f>YEAR(S2411)</f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1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1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  <c r="U2419">
        <f>YEAR(S2419)</f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  <c r="U2423">
        <f>YEAR(S2423)</f>
        <v>2016</v>
      </c>
    </row>
    <row r="2424" spans="1:21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  <c r="U2425">
        <f>YEAR(S2425)</f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1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  <c r="U2438">
        <f>YEAR(S2438)</f>
        <v>2015</v>
      </c>
    </row>
    <row r="2439" spans="1:21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  <c r="U2440">
        <f>YEAR(S2440)</f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  <c r="U2445">
        <f>YEAR(S2445)</f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1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  <c r="U2456">
        <f>YEAR(S2456)</f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1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  <c r="U2467">
        <f>YEAR(S2467)</f>
        <v>2016</v>
      </c>
    </row>
    <row r="2468" spans="1:21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1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1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1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  <c r="U2474">
        <f>YEAR(S2474)</f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  <c r="U2477">
        <f t="shared" ref="U2477:U2480" si="156">YEAR(S2477)</f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  <c r="U2478">
        <f t="shared" si="156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  <c r="U2479">
        <f t="shared" si="156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  <c r="U2480">
        <f t="shared" si="156"/>
        <v>2014</v>
      </c>
    </row>
    <row r="2481" spans="1:21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  <c r="U2482">
        <f>YEAR(S2482)</f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  <c r="U2487">
        <f t="shared" ref="U2487:U2488" si="157">YEAR(S2487)</f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  <c r="U2488">
        <f t="shared" si="157"/>
        <v>2015</v>
      </c>
    </row>
    <row r="2489" spans="1:21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  <c r="U2492">
        <f>YEAR(S2492)</f>
        <v>2016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1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1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8">ROUND(E2499/D2499*100,0)</f>
        <v>3</v>
      </c>
      <c r="P2499">
        <f t="shared" ref="P2499:P2562" si="159">IFERROR(ROUND(E2499/L2499,2),0)</f>
        <v>34.880000000000003</v>
      </c>
      <c r="Q2499" s="10" t="s">
        <v>8316</v>
      </c>
      <c r="R2499" t="s">
        <v>8334</v>
      </c>
      <c r="S2499" s="14">
        <f t="shared" ref="S2499:S2562" si="160">(((J2499/60)/60)/24)+DATE(1970,1,1)</f>
        <v>40952.636979166666</v>
      </c>
      <c r="T2499" s="14">
        <f t="shared" ref="T2499:T2562" si="161">(((I2499/60)/60)/24)+DATE(1970,1,1)</f>
        <v>41012.595312500001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8"/>
        <v>29</v>
      </c>
      <c r="P2500">
        <f t="shared" si="159"/>
        <v>40.61</v>
      </c>
      <c r="Q2500" s="10" t="s">
        <v>8311</v>
      </c>
      <c r="R2500" t="s">
        <v>8356</v>
      </c>
      <c r="S2500" s="14">
        <f t="shared" si="160"/>
        <v>41030.719756944447</v>
      </c>
      <c r="T2500" s="14">
        <f t="shared" si="161"/>
        <v>41044.719756944447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8"/>
        <v>24</v>
      </c>
      <c r="P2501">
        <f t="shared" si="159"/>
        <v>34.76</v>
      </c>
      <c r="Q2501" s="10" t="s">
        <v>8327</v>
      </c>
      <c r="R2501" t="s">
        <v>8350</v>
      </c>
      <c r="S2501" s="14">
        <f t="shared" si="160"/>
        <v>41368.583726851852</v>
      </c>
      <c r="T2501" s="14">
        <f t="shared" si="161"/>
        <v>41398.583726851852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8"/>
        <v>104</v>
      </c>
      <c r="P2502">
        <f t="shared" si="159"/>
        <v>36.5</v>
      </c>
      <c r="Q2502" s="10" t="s">
        <v>8323</v>
      </c>
      <c r="R2502" t="s">
        <v>8326</v>
      </c>
      <c r="S2502" s="14">
        <f t="shared" si="160"/>
        <v>41780.525937500002</v>
      </c>
      <c r="T2502" s="14">
        <f t="shared" si="161"/>
        <v>41796.958333333336</v>
      </c>
      <c r="U2502">
        <f>YEAR(S2502)</f>
        <v>2014</v>
      </c>
    </row>
    <row r="2503" spans="1:21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8"/>
        <v>37</v>
      </c>
      <c r="P2503">
        <f t="shared" si="159"/>
        <v>91.25</v>
      </c>
      <c r="Q2503" s="10" t="s">
        <v>8323</v>
      </c>
      <c r="R2503" t="s">
        <v>8326</v>
      </c>
      <c r="S2503" s="14">
        <f t="shared" si="160"/>
        <v>41890.086805555555</v>
      </c>
      <c r="T2503" s="14">
        <f t="shared" si="161"/>
        <v>41934.207638888889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8"/>
        <v>145</v>
      </c>
      <c r="P2504">
        <f t="shared" si="159"/>
        <v>21.38</v>
      </c>
      <c r="Q2504" s="10" t="s">
        <v>8327</v>
      </c>
      <c r="R2504" t="s">
        <v>8331</v>
      </c>
      <c r="S2504" s="14">
        <f t="shared" si="160"/>
        <v>42565.480983796297</v>
      </c>
      <c r="T2504" s="14">
        <f t="shared" si="161"/>
        <v>42595.480983796297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8"/>
        <v>7</v>
      </c>
      <c r="P2505">
        <f t="shared" si="159"/>
        <v>80.67</v>
      </c>
      <c r="Q2505" s="10" t="s">
        <v>8308</v>
      </c>
      <c r="R2505" t="s">
        <v>8310</v>
      </c>
      <c r="S2505" s="14">
        <f t="shared" si="160"/>
        <v>41947.940740740742</v>
      </c>
      <c r="T2505" s="14">
        <f t="shared" si="161"/>
        <v>41972.666666666672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8"/>
        <v>104</v>
      </c>
      <c r="P2506">
        <f t="shared" si="159"/>
        <v>55.77</v>
      </c>
      <c r="Q2506" s="10" t="s">
        <v>8327</v>
      </c>
      <c r="R2506" t="s">
        <v>8341</v>
      </c>
      <c r="S2506" s="14">
        <f t="shared" si="160"/>
        <v>41509.426585648151</v>
      </c>
      <c r="T2506" s="14">
        <f t="shared" si="161"/>
        <v>41548.165972222225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8"/>
        <v>21</v>
      </c>
      <c r="P2507">
        <f t="shared" si="159"/>
        <v>180.5</v>
      </c>
      <c r="Q2507" s="10" t="s">
        <v>8321</v>
      </c>
      <c r="R2507" t="s">
        <v>8325</v>
      </c>
      <c r="S2507" s="14">
        <f t="shared" si="160"/>
        <v>42147.741840277777</v>
      </c>
      <c r="T2507" s="14">
        <f t="shared" si="161"/>
        <v>42177.741840277777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8"/>
        <v>103</v>
      </c>
      <c r="P2508">
        <f t="shared" si="159"/>
        <v>120.17</v>
      </c>
      <c r="Q2508" s="10" t="s">
        <v>8323</v>
      </c>
      <c r="R2508" t="s">
        <v>8324</v>
      </c>
      <c r="S2508" s="14">
        <f t="shared" si="160"/>
        <v>42121.675763888896</v>
      </c>
      <c r="T2508" s="14">
        <f t="shared" si="161"/>
        <v>42166.675763888896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8"/>
        <v>103</v>
      </c>
      <c r="P2509">
        <f t="shared" si="159"/>
        <v>26.67</v>
      </c>
      <c r="Q2509" s="10" t="s">
        <v>8323</v>
      </c>
      <c r="R2509" t="s">
        <v>8326</v>
      </c>
      <c r="S2509" s="14">
        <f t="shared" si="160"/>
        <v>42609.442465277782</v>
      </c>
      <c r="T2509" s="14">
        <f t="shared" si="161"/>
        <v>42639.442465277782</v>
      </c>
      <c r="U2509">
        <f t="shared" ref="U2509:U2510" si="162">YEAR(S2509)</f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8"/>
        <v>120</v>
      </c>
      <c r="P2510">
        <f t="shared" si="159"/>
        <v>55.23</v>
      </c>
      <c r="Q2510" s="10" t="s">
        <v>8323</v>
      </c>
      <c r="R2510" t="s">
        <v>8326</v>
      </c>
      <c r="S2510" s="14">
        <f t="shared" si="160"/>
        <v>42600.756041666667</v>
      </c>
      <c r="T2510" s="14">
        <f t="shared" si="161"/>
        <v>42621.756041666667</v>
      </c>
      <c r="U2510">
        <f t="shared" si="162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8"/>
        <v>10</v>
      </c>
      <c r="P2511">
        <f t="shared" si="159"/>
        <v>44.69</v>
      </c>
      <c r="Q2511" s="10" t="s">
        <v>8308</v>
      </c>
      <c r="R2511" t="s">
        <v>8310</v>
      </c>
      <c r="S2511" s="14">
        <f t="shared" si="160"/>
        <v>41940.658645833333</v>
      </c>
      <c r="T2511" s="14">
        <f t="shared" si="161"/>
        <v>41974</v>
      </c>
    </row>
    <row r="2512" spans="1:21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8"/>
        <v>60</v>
      </c>
      <c r="P2512">
        <f t="shared" si="159"/>
        <v>65</v>
      </c>
      <c r="Q2512" s="10" t="s">
        <v>8323</v>
      </c>
      <c r="R2512" t="s">
        <v>8324</v>
      </c>
      <c r="S2512" s="14">
        <f t="shared" si="160"/>
        <v>42141.741307870368</v>
      </c>
      <c r="T2512" s="14">
        <f t="shared" si="161"/>
        <v>42171.741307870368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8"/>
        <v>119</v>
      </c>
      <c r="P2513">
        <f t="shared" si="159"/>
        <v>27.5</v>
      </c>
      <c r="Q2513" s="10" t="s">
        <v>8323</v>
      </c>
      <c r="R2513" t="s">
        <v>8326</v>
      </c>
      <c r="S2513" s="14">
        <f t="shared" si="160"/>
        <v>42101.423541666663</v>
      </c>
      <c r="T2513" s="14">
        <f t="shared" si="161"/>
        <v>42131.423541666663</v>
      </c>
      <c r="U2513">
        <f>YEAR(S2513)</f>
        <v>2015</v>
      </c>
    </row>
    <row r="2514" spans="1:21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8"/>
        <v>57</v>
      </c>
      <c r="P2514">
        <f t="shared" si="159"/>
        <v>59.58</v>
      </c>
      <c r="Q2514" s="10" t="s">
        <v>8323</v>
      </c>
      <c r="R2514" t="s">
        <v>8326</v>
      </c>
      <c r="S2514" s="14">
        <f t="shared" si="160"/>
        <v>42061.963263888887</v>
      </c>
      <c r="T2514" s="14">
        <f t="shared" si="161"/>
        <v>42091.921597222223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8"/>
        <v>115</v>
      </c>
      <c r="P2515">
        <f t="shared" si="159"/>
        <v>51</v>
      </c>
      <c r="Q2515" s="10" t="s">
        <v>8323</v>
      </c>
      <c r="R2515" t="s">
        <v>8326</v>
      </c>
      <c r="S2515" s="14">
        <f t="shared" si="160"/>
        <v>42294.808124999996</v>
      </c>
      <c r="T2515" s="14">
        <f t="shared" si="161"/>
        <v>42305.829166666663</v>
      </c>
      <c r="U2515">
        <f>YEAR(S2515)</f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8"/>
        <v>130</v>
      </c>
      <c r="P2516">
        <f t="shared" si="159"/>
        <v>25.46</v>
      </c>
      <c r="Q2516" s="10" t="s">
        <v>8323</v>
      </c>
      <c r="R2516" t="s">
        <v>8335</v>
      </c>
      <c r="S2516" s="14">
        <f t="shared" si="160"/>
        <v>42445.866979166662</v>
      </c>
      <c r="T2516" s="14">
        <f t="shared" si="161"/>
        <v>42475.866979166662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8"/>
        <v>28</v>
      </c>
      <c r="P2517">
        <f t="shared" si="159"/>
        <v>19.239999999999998</v>
      </c>
      <c r="Q2517" s="10" t="s">
        <v>8308</v>
      </c>
      <c r="R2517" t="s">
        <v>8310</v>
      </c>
      <c r="S2517" s="14">
        <f t="shared" si="160"/>
        <v>42373.712418981479</v>
      </c>
      <c r="T2517" s="14">
        <f t="shared" si="161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8"/>
        <v>118</v>
      </c>
      <c r="P2518">
        <f t="shared" si="159"/>
        <v>29.58</v>
      </c>
      <c r="Q2518" s="10" t="s">
        <v>8323</v>
      </c>
      <c r="R2518" t="s">
        <v>8326</v>
      </c>
      <c r="S2518" s="14">
        <f t="shared" si="160"/>
        <v>42141.541134259256</v>
      </c>
      <c r="T2518" s="14">
        <f t="shared" si="161"/>
        <v>42171.541134259256</v>
      </c>
      <c r="U2518">
        <f t="shared" ref="U2518:U2519" si="163">YEAR(S2518)</f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8"/>
        <v>101</v>
      </c>
      <c r="P2519">
        <f t="shared" si="159"/>
        <v>33.57</v>
      </c>
      <c r="Q2519" s="10" t="s">
        <v>8323</v>
      </c>
      <c r="R2519" t="s">
        <v>8326</v>
      </c>
      <c r="S2519" s="14">
        <f t="shared" si="160"/>
        <v>41821.698599537034</v>
      </c>
      <c r="T2519" s="14">
        <f t="shared" si="161"/>
        <v>41851.698599537034</v>
      </c>
      <c r="U2519">
        <f t="shared" si="163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8"/>
        <v>25</v>
      </c>
      <c r="P2520">
        <f t="shared" si="159"/>
        <v>46.73</v>
      </c>
      <c r="Q2520" s="10" t="s">
        <v>8311</v>
      </c>
      <c r="R2520" t="s">
        <v>8352</v>
      </c>
      <c r="S2520" s="14">
        <f t="shared" si="160"/>
        <v>41365.904594907406</v>
      </c>
      <c r="T2520" s="14">
        <f t="shared" si="161"/>
        <v>41395.904594907406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8"/>
        <v>0</v>
      </c>
      <c r="P2521">
        <f t="shared" si="159"/>
        <v>100</v>
      </c>
      <c r="Q2521" s="10" t="s">
        <v>8308</v>
      </c>
      <c r="R2521" t="s">
        <v>8310</v>
      </c>
      <c r="S2521" s="14">
        <f t="shared" si="160"/>
        <v>42173.843240740738</v>
      </c>
      <c r="T2521" s="14">
        <f t="shared" si="161"/>
        <v>42203.843240740738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8"/>
        <v>100</v>
      </c>
      <c r="P2522">
        <f t="shared" si="159"/>
        <v>50</v>
      </c>
      <c r="Q2522" s="10" t="s">
        <v>8327</v>
      </c>
      <c r="R2522" t="s">
        <v>8331</v>
      </c>
      <c r="S2522" s="14">
        <f t="shared" si="160"/>
        <v>41116.758125</v>
      </c>
      <c r="T2522" s="14">
        <f t="shared" si="161"/>
        <v>41146.758125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8"/>
        <v>139</v>
      </c>
      <c r="P2523">
        <f t="shared" si="159"/>
        <v>57.92</v>
      </c>
      <c r="Q2523" s="10" t="s">
        <v>8323</v>
      </c>
      <c r="R2523" t="s">
        <v>8326</v>
      </c>
      <c r="S2523" s="14">
        <f t="shared" si="160"/>
        <v>42643.632858796293</v>
      </c>
      <c r="T2523" s="14">
        <f t="shared" si="161"/>
        <v>42672.125</v>
      </c>
      <c r="U2523">
        <f>YEAR(S2523)</f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8"/>
        <v>1</v>
      </c>
      <c r="P2524">
        <f t="shared" si="159"/>
        <v>76.67</v>
      </c>
      <c r="Q2524" s="10" t="s">
        <v>8308</v>
      </c>
      <c r="R2524" t="s">
        <v>8342</v>
      </c>
      <c r="S2524" s="14">
        <f t="shared" si="160"/>
        <v>42489.772326388891</v>
      </c>
      <c r="T2524" s="14">
        <f t="shared" si="161"/>
        <v>42518.772326388891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8"/>
        <v>137</v>
      </c>
      <c r="P2525">
        <f t="shared" si="159"/>
        <v>45.6</v>
      </c>
      <c r="Q2525" s="10" t="s">
        <v>8321</v>
      </c>
      <c r="R2525" t="s">
        <v>8322</v>
      </c>
      <c r="S2525" s="14">
        <f t="shared" si="160"/>
        <v>42543.862777777773</v>
      </c>
      <c r="T2525" s="14">
        <f t="shared" si="161"/>
        <v>42573.862777777773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8"/>
        <v>5</v>
      </c>
      <c r="P2526">
        <f t="shared" si="159"/>
        <v>27.36</v>
      </c>
      <c r="Q2526" s="10" t="s">
        <v>8308</v>
      </c>
      <c r="R2526" t="s">
        <v>8310</v>
      </c>
      <c r="S2526" s="14">
        <f t="shared" si="160"/>
        <v>42090.831273148149</v>
      </c>
      <c r="T2526" s="14">
        <f t="shared" si="161"/>
        <v>42135.831273148149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8"/>
        <v>137</v>
      </c>
      <c r="P2527">
        <f t="shared" si="159"/>
        <v>26.27</v>
      </c>
      <c r="Q2527" s="10" t="s">
        <v>8327</v>
      </c>
      <c r="R2527" t="s">
        <v>8328</v>
      </c>
      <c r="S2527" s="14">
        <f t="shared" si="160"/>
        <v>40671.637511574074</v>
      </c>
      <c r="T2527" s="14">
        <f t="shared" si="161"/>
        <v>40701.637511574074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8"/>
        <v>113</v>
      </c>
      <c r="P2528">
        <f t="shared" si="159"/>
        <v>23.45</v>
      </c>
      <c r="Q2528" s="10" t="s">
        <v>8327</v>
      </c>
      <c r="R2528" t="s">
        <v>8328</v>
      </c>
      <c r="S2528" s="14">
        <f t="shared" si="160"/>
        <v>41053.772858796299</v>
      </c>
      <c r="T2528" s="14">
        <f t="shared" si="161"/>
        <v>41083.772858796299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8"/>
        <v>170</v>
      </c>
      <c r="P2529">
        <f t="shared" si="159"/>
        <v>39.97</v>
      </c>
      <c r="Q2529" s="10" t="s">
        <v>8327</v>
      </c>
      <c r="R2529" t="s">
        <v>8331</v>
      </c>
      <c r="S2529" s="14">
        <f t="shared" si="160"/>
        <v>40379.23096064815</v>
      </c>
      <c r="T2529" s="14">
        <f t="shared" si="161"/>
        <v>40393.082638888889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8"/>
        <v>3</v>
      </c>
      <c r="P2530">
        <f t="shared" si="159"/>
        <v>37.67</v>
      </c>
      <c r="Q2530" s="10" t="s">
        <v>8316</v>
      </c>
      <c r="R2530" t="s">
        <v>8334</v>
      </c>
      <c r="S2530" s="14">
        <f t="shared" si="160"/>
        <v>42479.566388888896</v>
      </c>
      <c r="T2530" s="14">
        <f t="shared" si="161"/>
        <v>42504.566388888896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8"/>
        <v>45</v>
      </c>
      <c r="P2531">
        <f t="shared" si="159"/>
        <v>56.42</v>
      </c>
      <c r="Q2531" s="10" t="s">
        <v>8313</v>
      </c>
      <c r="R2531" t="s">
        <v>8355</v>
      </c>
      <c r="S2531" s="14">
        <f t="shared" si="160"/>
        <v>42525.153055555551</v>
      </c>
      <c r="T2531" s="14">
        <f t="shared" si="161"/>
        <v>42555.153055555551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8"/>
        <v>6</v>
      </c>
      <c r="P2532">
        <f t="shared" si="159"/>
        <v>52</v>
      </c>
      <c r="Q2532" s="10" t="s">
        <v>8321</v>
      </c>
      <c r="R2532" t="s">
        <v>8339</v>
      </c>
      <c r="S2532" s="14">
        <f t="shared" si="160"/>
        <v>41778.766724537039</v>
      </c>
      <c r="T2532" s="14">
        <f t="shared" si="161"/>
        <v>41806.916666666664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8"/>
        <v>135</v>
      </c>
      <c r="P2533">
        <f t="shared" si="159"/>
        <v>51.92</v>
      </c>
      <c r="Q2533" s="10" t="s">
        <v>8313</v>
      </c>
      <c r="R2533" t="s">
        <v>8314</v>
      </c>
      <c r="S2533" s="14">
        <f t="shared" si="160"/>
        <v>41852.665798611109</v>
      </c>
      <c r="T2533" s="14">
        <f t="shared" si="161"/>
        <v>41882.665798611109</v>
      </c>
    </row>
    <row r="2534" spans="1:21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8"/>
        <v>27</v>
      </c>
      <c r="P2534">
        <f t="shared" si="159"/>
        <v>51.62</v>
      </c>
      <c r="Q2534" s="10" t="s">
        <v>8323</v>
      </c>
      <c r="R2534" t="s">
        <v>8326</v>
      </c>
      <c r="S2534" s="14">
        <f t="shared" si="160"/>
        <v>42058.792476851857</v>
      </c>
      <c r="T2534" s="14">
        <f t="shared" si="161"/>
        <v>42088.750810185185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8"/>
        <v>1</v>
      </c>
      <c r="P2535">
        <f t="shared" si="159"/>
        <v>47.86</v>
      </c>
      <c r="Q2535" s="10" t="s">
        <v>8308</v>
      </c>
      <c r="R2535" t="s">
        <v>8342</v>
      </c>
      <c r="S2535" s="14">
        <f t="shared" si="160"/>
        <v>42425.970092592594</v>
      </c>
      <c r="T2535" s="14">
        <f t="shared" si="161"/>
        <v>42485.928425925929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8"/>
        <v>9</v>
      </c>
      <c r="P2536">
        <f t="shared" si="159"/>
        <v>41.75</v>
      </c>
      <c r="Q2536" s="10" t="s">
        <v>8308</v>
      </c>
      <c r="R2536" t="s">
        <v>8310</v>
      </c>
      <c r="S2536" s="14">
        <f t="shared" si="160"/>
        <v>42382.843287037031</v>
      </c>
      <c r="T2536" s="14">
        <f t="shared" si="161"/>
        <v>42418.843287037031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8"/>
        <v>133</v>
      </c>
      <c r="P2537">
        <f t="shared" si="159"/>
        <v>51.23</v>
      </c>
      <c r="Q2537" s="10" t="s">
        <v>8323</v>
      </c>
      <c r="R2537" t="s">
        <v>8326</v>
      </c>
      <c r="S2537" s="14">
        <f t="shared" si="160"/>
        <v>41900.243159722224</v>
      </c>
      <c r="T2537" s="14">
        <f t="shared" si="161"/>
        <v>41922.458333333336</v>
      </c>
      <c r="U2537">
        <f t="shared" ref="U2537:U2540" si="164">YEAR(S2537)</f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8"/>
        <v>133</v>
      </c>
      <c r="P2538">
        <f t="shared" si="159"/>
        <v>26.61</v>
      </c>
      <c r="Q2538" s="10" t="s">
        <v>8323</v>
      </c>
      <c r="R2538" t="s">
        <v>8326</v>
      </c>
      <c r="S2538" s="14">
        <f t="shared" si="160"/>
        <v>42758.368078703701</v>
      </c>
      <c r="T2538" s="14">
        <f t="shared" si="161"/>
        <v>42786.368078703701</v>
      </c>
      <c r="U2538">
        <f t="shared" si="164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8"/>
        <v>132</v>
      </c>
      <c r="P2539">
        <f t="shared" si="159"/>
        <v>36.67</v>
      </c>
      <c r="Q2539" s="10" t="s">
        <v>8323</v>
      </c>
      <c r="R2539" t="s">
        <v>8326</v>
      </c>
      <c r="S2539" s="14">
        <f t="shared" si="160"/>
        <v>42177.761782407411</v>
      </c>
      <c r="T2539" s="14">
        <f t="shared" si="161"/>
        <v>42198.041666666672</v>
      </c>
      <c r="U2539">
        <f t="shared" si="164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8"/>
        <v>101</v>
      </c>
      <c r="P2540">
        <f t="shared" si="159"/>
        <v>41.13</v>
      </c>
      <c r="Q2540" s="10" t="s">
        <v>8323</v>
      </c>
      <c r="R2540" t="s">
        <v>8326</v>
      </c>
      <c r="S2540" s="14">
        <f t="shared" si="160"/>
        <v>42088.723692129628</v>
      </c>
      <c r="T2540" s="14">
        <f t="shared" si="161"/>
        <v>42115.723692129628</v>
      </c>
      <c r="U2540">
        <f t="shared" si="164"/>
        <v>2015</v>
      </c>
    </row>
    <row r="2541" spans="1:21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8"/>
        <v>37</v>
      </c>
      <c r="P2541">
        <f t="shared" si="159"/>
        <v>46.93</v>
      </c>
      <c r="Q2541" s="10" t="s">
        <v>8323</v>
      </c>
      <c r="R2541" t="s">
        <v>8326</v>
      </c>
      <c r="S2541" s="14">
        <f t="shared" si="160"/>
        <v>42142.768819444449</v>
      </c>
      <c r="T2541" s="14">
        <f t="shared" si="161"/>
        <v>42182.768819444449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8"/>
        <v>26</v>
      </c>
      <c r="P2542">
        <f t="shared" si="159"/>
        <v>218.33</v>
      </c>
      <c r="Q2542" s="10" t="s">
        <v>8313</v>
      </c>
      <c r="R2542" t="s">
        <v>8353</v>
      </c>
      <c r="S2542" s="14">
        <f t="shared" si="160"/>
        <v>41807.118495370371</v>
      </c>
      <c r="T2542" s="14">
        <f t="shared" si="161"/>
        <v>41852.118495370371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8"/>
        <v>14</v>
      </c>
      <c r="P2543">
        <f t="shared" si="159"/>
        <v>65.099999999999994</v>
      </c>
      <c r="Q2543" s="10" t="s">
        <v>8313</v>
      </c>
      <c r="R2543" t="s">
        <v>8314</v>
      </c>
      <c r="S2543" s="14">
        <f t="shared" si="160"/>
        <v>42025.357094907406</v>
      </c>
      <c r="T2543" s="14">
        <f t="shared" si="161"/>
        <v>42055.357094907406</v>
      </c>
    </row>
    <row r="2544" spans="1:21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8"/>
        <v>13</v>
      </c>
      <c r="P2544">
        <f t="shared" si="159"/>
        <v>93</v>
      </c>
      <c r="Q2544" s="10" t="s">
        <v>8323</v>
      </c>
      <c r="R2544" t="s">
        <v>8326</v>
      </c>
      <c r="S2544" s="14">
        <f t="shared" si="160"/>
        <v>42265.683182870373</v>
      </c>
      <c r="T2544" s="14">
        <f t="shared" si="161"/>
        <v>42293.207638888889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8"/>
        <v>13</v>
      </c>
      <c r="P2545">
        <f t="shared" si="159"/>
        <v>65</v>
      </c>
      <c r="Q2545" s="10" t="s">
        <v>8311</v>
      </c>
      <c r="R2545" t="s">
        <v>8349</v>
      </c>
      <c r="S2545" s="14">
        <f t="shared" si="160"/>
        <v>42140.879259259258</v>
      </c>
      <c r="T2545" s="14">
        <f t="shared" si="161"/>
        <v>42185.879259259258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8"/>
        <v>7</v>
      </c>
      <c r="P2546">
        <f t="shared" si="159"/>
        <v>216.67</v>
      </c>
      <c r="Q2546" s="10" t="s">
        <v>8327</v>
      </c>
      <c r="R2546" t="s">
        <v>8330</v>
      </c>
      <c r="S2546" s="14">
        <f t="shared" si="160"/>
        <v>42129.82540509259</v>
      </c>
      <c r="T2546" s="14">
        <f t="shared" si="161"/>
        <v>42186.25</v>
      </c>
    </row>
    <row r="2547" spans="1:21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8"/>
        <v>11</v>
      </c>
      <c r="P2547">
        <f t="shared" si="159"/>
        <v>108.33</v>
      </c>
      <c r="Q2547" s="10" t="s">
        <v>8323</v>
      </c>
      <c r="R2547" t="s">
        <v>8326</v>
      </c>
      <c r="S2547" s="14">
        <f t="shared" si="160"/>
        <v>42672.955138888887</v>
      </c>
      <c r="T2547" s="14">
        <f t="shared" si="161"/>
        <v>42704.708333333328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8"/>
        <v>130</v>
      </c>
      <c r="P2548">
        <f t="shared" si="159"/>
        <v>50</v>
      </c>
      <c r="Q2548" s="10" t="s">
        <v>8323</v>
      </c>
      <c r="R2548" t="s">
        <v>8326</v>
      </c>
      <c r="S2548" s="14">
        <f t="shared" si="160"/>
        <v>42053.106111111112</v>
      </c>
      <c r="T2548" s="14">
        <f t="shared" si="161"/>
        <v>42112.025694444441</v>
      </c>
      <c r="U2548">
        <f t="shared" ref="U2548:U2549" si="165">YEAR(S2548)</f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8"/>
        <v>130</v>
      </c>
      <c r="P2549">
        <f t="shared" si="159"/>
        <v>46.43</v>
      </c>
      <c r="Q2549" s="10" t="s">
        <v>8323</v>
      </c>
      <c r="R2549" t="s">
        <v>8326</v>
      </c>
      <c r="S2549" s="14">
        <f t="shared" si="160"/>
        <v>42053.733078703706</v>
      </c>
      <c r="T2549" s="14">
        <f t="shared" si="161"/>
        <v>42063.207638888889</v>
      </c>
      <c r="U2549">
        <f t="shared" si="165"/>
        <v>2015</v>
      </c>
    </row>
    <row r="2550" spans="1:21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8"/>
        <v>27</v>
      </c>
      <c r="P2550">
        <f t="shared" si="159"/>
        <v>46.43</v>
      </c>
      <c r="Q2550" s="10" t="s">
        <v>8323</v>
      </c>
      <c r="R2550" t="s">
        <v>8326</v>
      </c>
      <c r="S2550" s="14">
        <f t="shared" si="160"/>
        <v>41841.651597222226</v>
      </c>
      <c r="T2550" s="14">
        <f t="shared" si="161"/>
        <v>41881.229166666664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8"/>
        <v>0</v>
      </c>
      <c r="P2551">
        <f t="shared" si="159"/>
        <v>92.14</v>
      </c>
      <c r="Q2551" s="10" t="s">
        <v>8323</v>
      </c>
      <c r="R2551" t="s">
        <v>8324</v>
      </c>
      <c r="S2551" s="14">
        <f t="shared" si="160"/>
        <v>42111.684027777781</v>
      </c>
      <c r="T2551" s="14">
        <f t="shared" si="161"/>
        <v>42169.804861111115</v>
      </c>
    </row>
    <row r="2552" spans="1:21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8"/>
        <v>16</v>
      </c>
      <c r="P2552">
        <f t="shared" si="159"/>
        <v>53.75</v>
      </c>
      <c r="Q2552" s="10" t="s">
        <v>8323</v>
      </c>
      <c r="R2552" t="s">
        <v>8326</v>
      </c>
      <c r="S2552" s="14">
        <f t="shared" si="160"/>
        <v>42803.579224537039</v>
      </c>
      <c r="T2552" s="14">
        <f t="shared" si="161"/>
        <v>42833.537557870368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8"/>
        <v>31</v>
      </c>
      <c r="P2553">
        <f t="shared" si="159"/>
        <v>21.47</v>
      </c>
      <c r="Q2553" s="10" t="s">
        <v>8327</v>
      </c>
      <c r="R2553" t="s">
        <v>8350</v>
      </c>
      <c r="S2553" s="14">
        <f t="shared" si="160"/>
        <v>41037.829918981479</v>
      </c>
      <c r="T2553" s="14">
        <f t="shared" si="161"/>
        <v>41058.829918981479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8"/>
        <v>128</v>
      </c>
      <c r="P2554">
        <f t="shared" si="159"/>
        <v>21.37</v>
      </c>
      <c r="Q2554" s="10" t="s">
        <v>8327</v>
      </c>
      <c r="R2554" t="s">
        <v>8329</v>
      </c>
      <c r="S2554" s="14">
        <f t="shared" si="160"/>
        <v>42692.109328703707</v>
      </c>
      <c r="T2554" s="14">
        <f t="shared" si="161"/>
        <v>42717.332638888889</v>
      </c>
    </row>
    <row r="2555" spans="1:21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8"/>
        <v>32</v>
      </c>
      <c r="P2555">
        <f t="shared" si="159"/>
        <v>40.06</v>
      </c>
      <c r="Q2555" s="10" t="s">
        <v>8323</v>
      </c>
      <c r="R2555" t="s">
        <v>8326</v>
      </c>
      <c r="S2555" s="14">
        <f t="shared" si="160"/>
        <v>41816.950370370374</v>
      </c>
      <c r="T2555" s="14">
        <f t="shared" si="161"/>
        <v>41853.583333333336</v>
      </c>
    </row>
    <row r="2556" spans="1:21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8"/>
        <v>32</v>
      </c>
      <c r="P2556">
        <f t="shared" si="159"/>
        <v>33.74</v>
      </c>
      <c r="Q2556" s="10" t="s">
        <v>8323</v>
      </c>
      <c r="R2556" t="s">
        <v>8326</v>
      </c>
      <c r="S2556" s="14">
        <f t="shared" si="160"/>
        <v>42399.707407407404</v>
      </c>
      <c r="T2556" s="14">
        <f t="shared" si="161"/>
        <v>42420.878472222219</v>
      </c>
    </row>
    <row r="2557" spans="1:21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8"/>
        <v>21</v>
      </c>
      <c r="P2557">
        <f t="shared" si="159"/>
        <v>45.79</v>
      </c>
      <c r="Q2557" s="10" t="s">
        <v>8323</v>
      </c>
      <c r="R2557" t="s">
        <v>8326</v>
      </c>
      <c r="S2557" s="14">
        <f t="shared" si="160"/>
        <v>42640.278171296297</v>
      </c>
      <c r="T2557" s="14">
        <f t="shared" si="161"/>
        <v>42670.278171296297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8"/>
        <v>1</v>
      </c>
      <c r="P2558">
        <f t="shared" si="159"/>
        <v>91.43</v>
      </c>
      <c r="Q2558" s="10" t="s">
        <v>8321</v>
      </c>
      <c r="R2558" t="s">
        <v>8325</v>
      </c>
      <c r="S2558" s="14">
        <f t="shared" si="160"/>
        <v>41841.762743055559</v>
      </c>
      <c r="T2558" s="14">
        <f t="shared" si="161"/>
        <v>41901.762743055559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8"/>
        <v>3</v>
      </c>
      <c r="P2559">
        <f t="shared" si="159"/>
        <v>64</v>
      </c>
      <c r="Q2559" s="10" t="s">
        <v>8321</v>
      </c>
      <c r="R2559" t="s">
        <v>8339</v>
      </c>
      <c r="S2559" s="14">
        <f t="shared" si="160"/>
        <v>41156.958993055552</v>
      </c>
      <c r="T2559" s="14">
        <f t="shared" si="161"/>
        <v>41201.958993055552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8"/>
        <v>18</v>
      </c>
      <c r="P2560">
        <f t="shared" si="159"/>
        <v>58.18</v>
      </c>
      <c r="Q2560" s="10" t="s">
        <v>8327</v>
      </c>
      <c r="R2560" t="s">
        <v>8350</v>
      </c>
      <c r="S2560" s="14">
        <f t="shared" si="160"/>
        <v>42025.637939814813</v>
      </c>
      <c r="T2560" s="14">
        <f t="shared" si="161"/>
        <v>42063.631944444445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8"/>
        <v>128</v>
      </c>
      <c r="P2561">
        <f t="shared" si="159"/>
        <v>37.65</v>
      </c>
      <c r="Q2561" s="10" t="s">
        <v>8327</v>
      </c>
      <c r="R2561" t="s">
        <v>8328</v>
      </c>
      <c r="S2561" s="14">
        <f t="shared" si="160"/>
        <v>40893.992962962962</v>
      </c>
      <c r="T2561" s="14">
        <f t="shared" si="161"/>
        <v>40933.992962962962</v>
      </c>
    </row>
    <row r="2562" spans="1:21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8"/>
        <v>128</v>
      </c>
      <c r="P2562">
        <f t="shared" si="159"/>
        <v>29.05</v>
      </c>
      <c r="Q2562" s="10" t="s">
        <v>8323</v>
      </c>
      <c r="R2562" t="s">
        <v>8326</v>
      </c>
      <c r="S2562" s="14">
        <f t="shared" si="160"/>
        <v>42789.462430555555</v>
      </c>
      <c r="T2562" s="14">
        <f t="shared" si="161"/>
        <v>42825.957638888889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6">ROUND(E2563/D2563*100,0)</f>
        <v>1</v>
      </c>
      <c r="P2563">
        <f t="shared" ref="P2563:P2626" si="167">IFERROR(ROUND(E2563/L2563,2),0)</f>
        <v>24.5</v>
      </c>
      <c r="Q2563" s="10" t="s">
        <v>8308</v>
      </c>
      <c r="R2563" t="s">
        <v>8318</v>
      </c>
      <c r="S2563" s="14">
        <f t="shared" ref="S2563:S2626" si="168">(((J2563/60)/60)/24)+DATE(1970,1,1)</f>
        <v>41890.511319444442</v>
      </c>
      <c r="T2563" s="14">
        <f t="shared" ref="T2563:T2626" si="169">(((I2563/60)/60)/24)+DATE(1970,1,1)</f>
        <v>41920.511319444442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6"/>
        <v>127</v>
      </c>
      <c r="P2564">
        <f t="shared" si="167"/>
        <v>37.409999999999997</v>
      </c>
      <c r="Q2564" s="10" t="s">
        <v>8321</v>
      </c>
      <c r="R2564" t="s">
        <v>8343</v>
      </c>
      <c r="S2564" s="14">
        <f t="shared" si="168"/>
        <v>40730.896354166667</v>
      </c>
      <c r="T2564" s="14">
        <f t="shared" si="169"/>
        <v>40790.896354166667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6"/>
        <v>1</v>
      </c>
      <c r="P2565">
        <f t="shared" si="167"/>
        <v>90.86</v>
      </c>
      <c r="Q2565" s="10" t="s">
        <v>8308</v>
      </c>
      <c r="R2565" t="s">
        <v>8310</v>
      </c>
      <c r="S2565" s="14">
        <f t="shared" si="168"/>
        <v>41913.521064814813</v>
      </c>
      <c r="T2565" s="14">
        <f t="shared" si="169"/>
        <v>41943.521064814813</v>
      </c>
    </row>
    <row r="2566" spans="1:21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6"/>
        <v>106</v>
      </c>
      <c r="P2566">
        <f t="shared" si="167"/>
        <v>70.67</v>
      </c>
      <c r="Q2566" s="10" t="s">
        <v>8323</v>
      </c>
      <c r="R2566" t="s">
        <v>8324</v>
      </c>
      <c r="S2566" s="14">
        <f t="shared" si="168"/>
        <v>42465.16851851852</v>
      </c>
      <c r="T2566" s="14">
        <f t="shared" si="169"/>
        <v>42495.16851851852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6"/>
        <v>25</v>
      </c>
      <c r="P2567">
        <f t="shared" si="167"/>
        <v>57.73</v>
      </c>
      <c r="Q2567" s="10" t="s">
        <v>8327</v>
      </c>
      <c r="R2567" t="s">
        <v>8330</v>
      </c>
      <c r="S2567" s="14">
        <f t="shared" si="168"/>
        <v>42801.43104166667</v>
      </c>
      <c r="T2567" s="14">
        <f t="shared" si="169"/>
        <v>42831.389374999999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6"/>
        <v>181</v>
      </c>
      <c r="P2568">
        <f t="shared" si="167"/>
        <v>33.32</v>
      </c>
      <c r="Q2568" s="10" t="s">
        <v>8327</v>
      </c>
      <c r="R2568" t="s">
        <v>8331</v>
      </c>
      <c r="S2568" s="14">
        <f t="shared" si="168"/>
        <v>42198.750254629631</v>
      </c>
      <c r="T2568" s="14">
        <f t="shared" si="169"/>
        <v>42238.750254629631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6"/>
        <v>127</v>
      </c>
      <c r="P2569">
        <f t="shared" si="167"/>
        <v>22.61</v>
      </c>
      <c r="Q2569" s="10" t="s">
        <v>8323</v>
      </c>
      <c r="R2569" t="s">
        <v>8326</v>
      </c>
      <c r="S2569" s="14">
        <f t="shared" si="168"/>
        <v>42503.539976851855</v>
      </c>
      <c r="T2569" s="14">
        <f t="shared" si="169"/>
        <v>42548.791666666672</v>
      </c>
      <c r="U2569">
        <f>YEAR(S2569)</f>
        <v>2016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6"/>
        <v>140</v>
      </c>
      <c r="P2570">
        <f t="shared" si="167"/>
        <v>28.73</v>
      </c>
      <c r="Q2570" s="10" t="s">
        <v>8321</v>
      </c>
      <c r="R2570" t="s">
        <v>8343</v>
      </c>
      <c r="S2570" s="14">
        <f t="shared" si="168"/>
        <v>40918.738935185182</v>
      </c>
      <c r="T2570" s="14">
        <f t="shared" si="169"/>
        <v>40943.738935185182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6"/>
        <v>126</v>
      </c>
      <c r="P2571">
        <f t="shared" si="167"/>
        <v>17.53</v>
      </c>
      <c r="Q2571" s="10" t="s">
        <v>8323</v>
      </c>
      <c r="R2571" t="s">
        <v>8326</v>
      </c>
      <c r="S2571" s="14">
        <f t="shared" si="168"/>
        <v>42480.479861111111</v>
      </c>
      <c r="T2571" s="14">
        <f t="shared" si="169"/>
        <v>42510.479861111111</v>
      </c>
      <c r="U2571">
        <f t="shared" ref="U2571:U2572" si="170">YEAR(S2571)</f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6"/>
        <v>126</v>
      </c>
      <c r="P2572">
        <f t="shared" si="167"/>
        <v>78.88</v>
      </c>
      <c r="Q2572" s="10" t="s">
        <v>8323</v>
      </c>
      <c r="R2572" t="s">
        <v>8326</v>
      </c>
      <c r="S2572" s="14">
        <f t="shared" si="168"/>
        <v>42289.761192129634</v>
      </c>
      <c r="T2572" s="14">
        <f t="shared" si="169"/>
        <v>42319.802858796291</v>
      </c>
      <c r="U2572">
        <f t="shared" si="170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6"/>
        <v>126</v>
      </c>
      <c r="P2573">
        <f t="shared" si="167"/>
        <v>31.5</v>
      </c>
      <c r="Q2573" s="10" t="s">
        <v>8321</v>
      </c>
      <c r="R2573" t="s">
        <v>8332</v>
      </c>
      <c r="S2573" s="14">
        <f t="shared" si="168"/>
        <v>42447.103518518517</v>
      </c>
      <c r="T2573" s="14">
        <f t="shared" si="169"/>
        <v>42477.103518518517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6"/>
        <v>127</v>
      </c>
      <c r="P2574">
        <f t="shared" si="167"/>
        <v>62.8</v>
      </c>
      <c r="Q2574" s="10" t="s">
        <v>8308</v>
      </c>
      <c r="R2574" t="s">
        <v>8309</v>
      </c>
      <c r="S2574" s="14">
        <f t="shared" si="168"/>
        <v>42115.853888888887</v>
      </c>
      <c r="T2574" s="14">
        <f t="shared" si="169"/>
        <v>42148.853888888887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6"/>
        <v>13</v>
      </c>
      <c r="P2575">
        <f t="shared" si="167"/>
        <v>25</v>
      </c>
      <c r="Q2575" s="10" t="s">
        <v>8313</v>
      </c>
      <c r="R2575" t="s">
        <v>8353</v>
      </c>
      <c r="S2575" s="14">
        <f t="shared" si="168"/>
        <v>42345.951539351852</v>
      </c>
      <c r="T2575" s="14">
        <f t="shared" si="169"/>
        <v>42375.951539351852</v>
      </c>
    </row>
    <row r="2576" spans="1:21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6"/>
        <v>21</v>
      </c>
      <c r="P2576">
        <f t="shared" si="167"/>
        <v>52.08</v>
      </c>
      <c r="Q2576" s="10" t="s">
        <v>8323</v>
      </c>
      <c r="R2576" t="s">
        <v>8326</v>
      </c>
      <c r="S2576" s="14">
        <f t="shared" si="168"/>
        <v>42701.908807870372</v>
      </c>
      <c r="T2576" s="14">
        <f t="shared" si="169"/>
        <v>42716.25</v>
      </c>
    </row>
    <row r="2577" spans="1:21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6"/>
        <v>18</v>
      </c>
      <c r="P2577">
        <f t="shared" si="167"/>
        <v>36.590000000000003</v>
      </c>
      <c r="Q2577" s="10" t="s">
        <v>8323</v>
      </c>
      <c r="R2577" t="s">
        <v>8326</v>
      </c>
      <c r="S2577" s="14">
        <f t="shared" si="168"/>
        <v>42606.056863425925</v>
      </c>
      <c r="T2577" s="14">
        <f t="shared" si="169"/>
        <v>42620.056863425925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6"/>
        <v>3</v>
      </c>
      <c r="P2578">
        <f t="shared" si="167"/>
        <v>88.71</v>
      </c>
      <c r="Q2578" s="10" t="s">
        <v>8308</v>
      </c>
      <c r="R2578" t="s">
        <v>8310</v>
      </c>
      <c r="S2578" s="14">
        <f t="shared" si="168"/>
        <v>42535.492280092592</v>
      </c>
      <c r="T2578" s="14">
        <f t="shared" si="169"/>
        <v>42565.492280092592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6"/>
        <v>124</v>
      </c>
      <c r="P2579">
        <f t="shared" si="167"/>
        <v>38.75</v>
      </c>
      <c r="Q2579" s="10" t="s">
        <v>8327</v>
      </c>
      <c r="R2579" t="s">
        <v>8331</v>
      </c>
      <c r="S2579" s="14">
        <f t="shared" si="168"/>
        <v>41072.739953703705</v>
      </c>
      <c r="T2579" s="14">
        <f t="shared" si="169"/>
        <v>41102.739953703705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6"/>
        <v>103</v>
      </c>
      <c r="P2580">
        <f t="shared" si="167"/>
        <v>56.36</v>
      </c>
      <c r="Q2580" s="10" t="s">
        <v>8327</v>
      </c>
      <c r="R2580" t="s">
        <v>8328</v>
      </c>
      <c r="S2580" s="14">
        <f t="shared" si="168"/>
        <v>40960.861562500002</v>
      </c>
      <c r="T2580" s="14">
        <f t="shared" si="169"/>
        <v>40976.207638888889</v>
      </c>
    </row>
    <row r="2581" spans="1:21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6"/>
        <v>11</v>
      </c>
      <c r="P2581">
        <f t="shared" si="167"/>
        <v>51.67</v>
      </c>
      <c r="Q2581" s="10" t="s">
        <v>8323</v>
      </c>
      <c r="R2581" t="s">
        <v>8326</v>
      </c>
      <c r="S2581" s="14">
        <f t="shared" si="168"/>
        <v>41983.752847222218</v>
      </c>
      <c r="T2581" s="14">
        <f t="shared" si="169"/>
        <v>42014.140972222223</v>
      </c>
    </row>
    <row r="2582" spans="1:21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6"/>
        <v>48</v>
      </c>
      <c r="P2582">
        <f t="shared" si="167"/>
        <v>62</v>
      </c>
      <c r="Q2582" s="10" t="s">
        <v>8323</v>
      </c>
      <c r="R2582" t="s">
        <v>8326</v>
      </c>
      <c r="S2582" s="14">
        <f t="shared" si="168"/>
        <v>41830.858344907407</v>
      </c>
      <c r="T2582" s="14">
        <f t="shared" si="169"/>
        <v>41852.291666666664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6"/>
        <v>124</v>
      </c>
      <c r="P2583">
        <f t="shared" si="167"/>
        <v>29.43</v>
      </c>
      <c r="Q2583" s="10" t="s">
        <v>8323</v>
      </c>
      <c r="R2583" t="s">
        <v>8326</v>
      </c>
      <c r="S2583" s="14">
        <f t="shared" si="168"/>
        <v>42544.814328703709</v>
      </c>
      <c r="T2583" s="14">
        <f t="shared" si="169"/>
        <v>42582.873611111107</v>
      </c>
      <c r="U2583">
        <f>YEAR(S2583)</f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6"/>
        <v>103</v>
      </c>
      <c r="P2584">
        <f t="shared" si="167"/>
        <v>205</v>
      </c>
      <c r="Q2584" s="10" t="s">
        <v>8308</v>
      </c>
      <c r="R2584" t="s">
        <v>8309</v>
      </c>
      <c r="S2584" s="14">
        <f t="shared" si="168"/>
        <v>42466.826180555552</v>
      </c>
      <c r="T2584" s="14">
        <f t="shared" si="169"/>
        <v>42496.826180555552</v>
      </c>
    </row>
    <row r="2585" spans="1:21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6"/>
        <v>61</v>
      </c>
      <c r="P2585">
        <f t="shared" si="167"/>
        <v>203.67</v>
      </c>
      <c r="Q2585" s="10" t="s">
        <v>8323</v>
      </c>
      <c r="R2585" t="s">
        <v>8326</v>
      </c>
      <c r="S2585" s="14">
        <f t="shared" si="168"/>
        <v>42415.398032407407</v>
      </c>
      <c r="T2585" s="14">
        <f t="shared" si="169"/>
        <v>42445.356365740736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6"/>
        <v>122</v>
      </c>
      <c r="P2586">
        <f t="shared" si="167"/>
        <v>27.73</v>
      </c>
      <c r="Q2586" s="10" t="s">
        <v>8323</v>
      </c>
      <c r="R2586" t="s">
        <v>8326</v>
      </c>
      <c r="S2586" s="14">
        <f t="shared" si="168"/>
        <v>42278.453668981485</v>
      </c>
      <c r="T2586" s="14">
        <f t="shared" si="169"/>
        <v>42296.458333333328</v>
      </c>
      <c r="U2586">
        <f>YEAR(S2586)</f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6"/>
        <v>102</v>
      </c>
      <c r="P2587">
        <f t="shared" si="167"/>
        <v>43.57</v>
      </c>
      <c r="Q2587" s="10" t="s">
        <v>8327</v>
      </c>
      <c r="R2587" t="s">
        <v>8328</v>
      </c>
      <c r="S2587" s="14">
        <f t="shared" si="168"/>
        <v>41192.758506944447</v>
      </c>
      <c r="T2587" s="14">
        <f t="shared" si="169"/>
        <v>41208.165972222225</v>
      </c>
    </row>
    <row r="2588" spans="1:21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6"/>
        <v>2</v>
      </c>
      <c r="P2588">
        <f t="shared" si="167"/>
        <v>67.78</v>
      </c>
      <c r="Q2588" s="10" t="s">
        <v>8323</v>
      </c>
      <c r="R2588" t="s">
        <v>8324</v>
      </c>
      <c r="S2588" s="14">
        <f t="shared" si="168"/>
        <v>42246.883784722217</v>
      </c>
      <c r="T2588" s="14">
        <f t="shared" si="169"/>
        <v>42276.883784722217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6"/>
        <v>122</v>
      </c>
      <c r="P2589">
        <f t="shared" si="167"/>
        <v>203.33</v>
      </c>
      <c r="Q2589" s="10" t="s">
        <v>8323</v>
      </c>
      <c r="R2589" t="s">
        <v>8326</v>
      </c>
      <c r="S2589" s="14">
        <f t="shared" si="168"/>
        <v>42152.503495370373</v>
      </c>
      <c r="T2589" s="14">
        <f t="shared" si="169"/>
        <v>42172.503495370373</v>
      </c>
      <c r="U2589">
        <f>YEAR(S2589)</f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6"/>
        <v>2</v>
      </c>
      <c r="P2590">
        <f t="shared" si="167"/>
        <v>25.29</v>
      </c>
      <c r="Q2590" s="10" t="s">
        <v>8316</v>
      </c>
      <c r="R2590" t="s">
        <v>8334</v>
      </c>
      <c r="S2590" s="14">
        <f t="shared" si="168"/>
        <v>41499.546759259261</v>
      </c>
      <c r="T2590" s="14">
        <f t="shared" si="169"/>
        <v>41531.546759259261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6"/>
        <v>121</v>
      </c>
      <c r="P2591">
        <f t="shared" si="167"/>
        <v>37.94</v>
      </c>
      <c r="Q2591" s="10" t="s">
        <v>8327</v>
      </c>
      <c r="R2591" t="s">
        <v>8328</v>
      </c>
      <c r="S2591" s="14">
        <f t="shared" si="168"/>
        <v>41023.227731481478</v>
      </c>
      <c r="T2591" s="14">
        <f t="shared" si="169"/>
        <v>41083.227731481478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6"/>
        <v>121</v>
      </c>
      <c r="P2592">
        <f t="shared" si="167"/>
        <v>33.67</v>
      </c>
      <c r="Q2592" s="10" t="s">
        <v>8323</v>
      </c>
      <c r="R2592" t="s">
        <v>8326</v>
      </c>
      <c r="S2592" s="14">
        <f t="shared" si="168"/>
        <v>41882.585648148146</v>
      </c>
      <c r="T2592" s="14">
        <f t="shared" si="169"/>
        <v>41912.666666666664</v>
      </c>
      <c r="U2592">
        <f t="shared" ref="U2592:U2594" si="171">YEAR(S2592)</f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6"/>
        <v>242</v>
      </c>
      <c r="P2593">
        <f t="shared" si="167"/>
        <v>24.2</v>
      </c>
      <c r="Q2593" s="10" t="s">
        <v>8323</v>
      </c>
      <c r="R2593" t="s">
        <v>8326</v>
      </c>
      <c r="S2593" s="14">
        <f t="shared" si="168"/>
        <v>42107.621018518519</v>
      </c>
      <c r="T2593" s="14">
        <f t="shared" si="169"/>
        <v>42167.621018518519</v>
      </c>
      <c r="U2593">
        <f t="shared" si="171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6"/>
        <v>242</v>
      </c>
      <c r="P2594">
        <f t="shared" si="167"/>
        <v>43.21</v>
      </c>
      <c r="Q2594" s="10" t="s">
        <v>8323</v>
      </c>
      <c r="R2594" t="s">
        <v>8326</v>
      </c>
      <c r="S2594" s="14">
        <f t="shared" si="168"/>
        <v>42559.776724537034</v>
      </c>
      <c r="T2594" s="14">
        <f t="shared" si="169"/>
        <v>42589.776724537034</v>
      </c>
      <c r="U2594">
        <f t="shared" si="171"/>
        <v>2016</v>
      </c>
    </row>
    <row r="2595" spans="1:21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6"/>
        <v>0</v>
      </c>
      <c r="P2595">
        <f t="shared" si="167"/>
        <v>201.67</v>
      </c>
      <c r="Q2595" s="10" t="s">
        <v>8323</v>
      </c>
      <c r="R2595" t="s">
        <v>8324</v>
      </c>
      <c r="S2595" s="14">
        <f t="shared" si="168"/>
        <v>42255.791909722218</v>
      </c>
      <c r="T2595" s="14">
        <f t="shared" si="169"/>
        <v>42285.791909722218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6"/>
        <v>100</v>
      </c>
      <c r="P2596">
        <f t="shared" si="167"/>
        <v>46.23</v>
      </c>
      <c r="Q2596" s="10" t="s">
        <v>8321</v>
      </c>
      <c r="R2596" t="s">
        <v>8322</v>
      </c>
      <c r="S2596" s="14">
        <f t="shared" si="168"/>
        <v>42211.951284722221</v>
      </c>
      <c r="T2596" s="14">
        <f t="shared" si="169"/>
        <v>42226.951284722221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6"/>
        <v>6</v>
      </c>
      <c r="P2597">
        <f t="shared" si="167"/>
        <v>50.08</v>
      </c>
      <c r="Q2597" s="10" t="s">
        <v>8316</v>
      </c>
      <c r="R2597" t="s">
        <v>8334</v>
      </c>
      <c r="S2597" s="14">
        <f t="shared" si="168"/>
        <v>42340.701504629629</v>
      </c>
      <c r="T2597" s="14">
        <f t="shared" si="169"/>
        <v>42368.701504629629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6"/>
        <v>100</v>
      </c>
      <c r="P2598">
        <f t="shared" si="167"/>
        <v>27.27</v>
      </c>
      <c r="Q2598" s="10" t="s">
        <v>8321</v>
      </c>
      <c r="R2598" t="s">
        <v>8332</v>
      </c>
      <c r="S2598" s="14">
        <f t="shared" si="168"/>
        <v>41995.752986111111</v>
      </c>
      <c r="T2598" s="14">
        <f t="shared" si="169"/>
        <v>42034.708333333328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6"/>
        <v>120</v>
      </c>
      <c r="P2599">
        <f t="shared" si="167"/>
        <v>60</v>
      </c>
      <c r="Q2599" s="10" t="s">
        <v>8321</v>
      </c>
      <c r="R2599" t="s">
        <v>8343</v>
      </c>
      <c r="S2599" s="14">
        <f t="shared" si="168"/>
        <v>40612.695208333331</v>
      </c>
      <c r="T2599" s="14">
        <f t="shared" si="169"/>
        <v>40636.041666666664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6"/>
        <v>120</v>
      </c>
      <c r="P2600">
        <f t="shared" si="167"/>
        <v>42.86</v>
      </c>
      <c r="Q2600" s="10" t="s">
        <v>8321</v>
      </c>
      <c r="R2600" t="s">
        <v>8322</v>
      </c>
      <c r="S2600" s="14">
        <f t="shared" si="168"/>
        <v>41657.985081018516</v>
      </c>
      <c r="T2600" s="14">
        <f t="shared" si="169"/>
        <v>41699.720833333333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6"/>
        <v>3</v>
      </c>
      <c r="P2601">
        <f t="shared" si="167"/>
        <v>75</v>
      </c>
      <c r="Q2601" s="10" t="s">
        <v>8311</v>
      </c>
      <c r="R2601" t="s">
        <v>8348</v>
      </c>
      <c r="S2601" s="14">
        <f t="shared" si="168"/>
        <v>42457.871516203704</v>
      </c>
      <c r="T2601" s="14">
        <f t="shared" si="169"/>
        <v>42487.579861111109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6"/>
        <v>299</v>
      </c>
      <c r="P2602">
        <f t="shared" si="167"/>
        <v>35.119999999999997</v>
      </c>
      <c r="Q2602" s="10" t="s">
        <v>8316</v>
      </c>
      <c r="R2602" t="s">
        <v>8317</v>
      </c>
      <c r="S2602" s="14">
        <f t="shared" si="168"/>
        <v>42689.853090277778</v>
      </c>
      <c r="T2602" s="14">
        <f t="shared" si="169"/>
        <v>42696.853090277778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6"/>
        <v>238</v>
      </c>
      <c r="P2603">
        <f t="shared" si="167"/>
        <v>33.06</v>
      </c>
      <c r="Q2603" s="10" t="s">
        <v>8311</v>
      </c>
      <c r="R2603" t="s">
        <v>8333</v>
      </c>
      <c r="S2603" s="14">
        <f t="shared" si="168"/>
        <v>41235.054560185185</v>
      </c>
      <c r="T2603" s="14">
        <f t="shared" si="169"/>
        <v>41249.054560185185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6"/>
        <v>169</v>
      </c>
      <c r="P2604">
        <f t="shared" si="167"/>
        <v>45.62</v>
      </c>
      <c r="Q2604" s="10" t="s">
        <v>8323</v>
      </c>
      <c r="R2604" t="s">
        <v>8326</v>
      </c>
      <c r="S2604" s="14">
        <f t="shared" si="168"/>
        <v>41881.361342592594</v>
      </c>
      <c r="T2604" s="14">
        <f t="shared" si="169"/>
        <v>41911.361342592594</v>
      </c>
      <c r="U2604">
        <f t="shared" ref="U2604:U2605" si="172">YEAR(S2604)</f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6"/>
        <v>108</v>
      </c>
      <c r="P2605">
        <f t="shared" si="167"/>
        <v>28.19</v>
      </c>
      <c r="Q2605" s="10" t="s">
        <v>8323</v>
      </c>
      <c r="R2605" t="s">
        <v>8326</v>
      </c>
      <c r="S2605" s="14">
        <f t="shared" si="168"/>
        <v>41858.355393518519</v>
      </c>
      <c r="T2605" s="14">
        <f t="shared" si="169"/>
        <v>41882.547222222223</v>
      </c>
      <c r="U2605">
        <f t="shared" si="172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6"/>
        <v>3</v>
      </c>
      <c r="P2606">
        <f t="shared" si="167"/>
        <v>73.88</v>
      </c>
      <c r="Q2606" s="10" t="s">
        <v>8313</v>
      </c>
      <c r="R2606" t="s">
        <v>8314</v>
      </c>
      <c r="S2606" s="14">
        <f t="shared" si="168"/>
        <v>41877.638298611113</v>
      </c>
      <c r="T2606" s="14">
        <f t="shared" si="169"/>
        <v>41912.638298611113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6"/>
        <v>4</v>
      </c>
      <c r="P2607">
        <f t="shared" si="167"/>
        <v>45.39</v>
      </c>
      <c r="Q2607" s="10" t="s">
        <v>8308</v>
      </c>
      <c r="R2607" t="s">
        <v>8342</v>
      </c>
      <c r="S2607" s="14">
        <f t="shared" si="168"/>
        <v>41835.639155092591</v>
      </c>
      <c r="T2607" s="14">
        <f t="shared" si="169"/>
        <v>41865.639155092591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6"/>
        <v>0</v>
      </c>
      <c r="P2608">
        <f t="shared" si="167"/>
        <v>84.29</v>
      </c>
      <c r="Q2608" s="10" t="s">
        <v>8308</v>
      </c>
      <c r="R2608" t="s">
        <v>8310</v>
      </c>
      <c r="S2608" s="14">
        <f t="shared" si="168"/>
        <v>42737.663877314815</v>
      </c>
      <c r="T2608" s="14">
        <f t="shared" si="169"/>
        <v>42767.663877314815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6"/>
        <v>20</v>
      </c>
      <c r="P2609">
        <f t="shared" si="167"/>
        <v>25.52</v>
      </c>
      <c r="Q2609" s="10" t="s">
        <v>8323</v>
      </c>
      <c r="R2609" t="s">
        <v>8324</v>
      </c>
      <c r="S2609" s="14">
        <f t="shared" si="168"/>
        <v>42630.922893518517</v>
      </c>
      <c r="T2609" s="14">
        <f t="shared" si="169"/>
        <v>42665.922893518517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6"/>
        <v>12</v>
      </c>
      <c r="P2610">
        <f t="shared" si="167"/>
        <v>24.46</v>
      </c>
      <c r="Q2610" s="10" t="s">
        <v>8323</v>
      </c>
      <c r="R2610" t="s">
        <v>8335</v>
      </c>
      <c r="S2610" s="14">
        <f t="shared" si="168"/>
        <v>42010.968240740738</v>
      </c>
      <c r="T2610" s="14">
        <f t="shared" si="169"/>
        <v>42055.968240740738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6"/>
        <v>167</v>
      </c>
      <c r="P2611">
        <f t="shared" si="167"/>
        <v>17.239999999999998</v>
      </c>
      <c r="Q2611" s="10" t="s">
        <v>8327</v>
      </c>
      <c r="R2611" t="s">
        <v>8331</v>
      </c>
      <c r="S2611" s="14">
        <f t="shared" si="168"/>
        <v>42498.341122685189</v>
      </c>
      <c r="T2611" s="14">
        <f t="shared" si="169"/>
        <v>42533.229166666672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6"/>
        <v>2</v>
      </c>
      <c r="P2612">
        <f t="shared" si="167"/>
        <v>25.43</v>
      </c>
      <c r="Q2612" s="10" t="s">
        <v>8316</v>
      </c>
      <c r="R2612" t="s">
        <v>8344</v>
      </c>
      <c r="S2612" s="14">
        <f t="shared" si="168"/>
        <v>41926.854166666664</v>
      </c>
      <c r="T2612" s="14">
        <f t="shared" si="169"/>
        <v>41957.895833333328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6"/>
        <v>3</v>
      </c>
      <c r="P2613">
        <f t="shared" si="167"/>
        <v>65</v>
      </c>
      <c r="Q2613" s="10" t="s">
        <v>8319</v>
      </c>
      <c r="R2613" t="s">
        <v>8345</v>
      </c>
      <c r="S2613" s="14">
        <f t="shared" si="168"/>
        <v>42170.728460648148</v>
      </c>
      <c r="T2613" s="14">
        <f t="shared" si="169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6"/>
        <v>105</v>
      </c>
      <c r="P2614">
        <f t="shared" si="167"/>
        <v>29</v>
      </c>
      <c r="Q2614" s="10" t="s">
        <v>8323</v>
      </c>
      <c r="R2614" t="s">
        <v>8326</v>
      </c>
      <c r="S2614" s="14">
        <f t="shared" si="168"/>
        <v>42338.963912037041</v>
      </c>
      <c r="T2614" s="14">
        <f t="shared" si="169"/>
        <v>42353</v>
      </c>
      <c r="U2614">
        <f>YEAR(S2614)</f>
        <v>2015</v>
      </c>
    </row>
    <row r="2615" spans="1:21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6"/>
        <v>29</v>
      </c>
      <c r="P2615">
        <f t="shared" si="167"/>
        <v>44.31</v>
      </c>
      <c r="Q2615" s="10" t="s">
        <v>8323</v>
      </c>
      <c r="R2615" t="s">
        <v>8326</v>
      </c>
      <c r="S2615" s="14">
        <f t="shared" si="168"/>
        <v>41779.045937499999</v>
      </c>
      <c r="T2615" s="14">
        <f t="shared" si="169"/>
        <v>41820.727777777778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6"/>
        <v>10</v>
      </c>
      <c r="P2616">
        <f t="shared" si="167"/>
        <v>71.25</v>
      </c>
      <c r="Q2616" s="10" t="s">
        <v>8321</v>
      </c>
      <c r="R2616" t="s">
        <v>8339</v>
      </c>
      <c r="S2616" s="14">
        <f t="shared" si="168"/>
        <v>42238.726631944446</v>
      </c>
      <c r="T2616" s="14">
        <f t="shared" si="169"/>
        <v>42298.726631944446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6"/>
        <v>14</v>
      </c>
      <c r="P2617">
        <f t="shared" si="167"/>
        <v>43.85</v>
      </c>
      <c r="Q2617" s="10" t="s">
        <v>8311</v>
      </c>
      <c r="R2617" t="s">
        <v>8356</v>
      </c>
      <c r="S2617" s="14">
        <f t="shared" si="168"/>
        <v>41311.126481481479</v>
      </c>
      <c r="T2617" s="14">
        <f t="shared" si="169"/>
        <v>41341.126481481479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6"/>
        <v>114</v>
      </c>
      <c r="P2618">
        <f t="shared" si="167"/>
        <v>40.71</v>
      </c>
      <c r="Q2618" s="10" t="s">
        <v>8323</v>
      </c>
      <c r="R2618" t="s">
        <v>8326</v>
      </c>
      <c r="S2618" s="14">
        <f t="shared" si="168"/>
        <v>42232.702546296292</v>
      </c>
      <c r="T2618" s="14">
        <f t="shared" si="169"/>
        <v>42264.165972222225</v>
      </c>
      <c r="U2618">
        <f t="shared" ref="U2618:U2620" si="173">YEAR(S2618)</f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6"/>
        <v>114</v>
      </c>
      <c r="P2619">
        <f t="shared" si="167"/>
        <v>27.14</v>
      </c>
      <c r="Q2619" s="10" t="s">
        <v>8323</v>
      </c>
      <c r="R2619" t="s">
        <v>8326</v>
      </c>
      <c r="S2619" s="14">
        <f t="shared" si="168"/>
        <v>41779.724224537036</v>
      </c>
      <c r="T2619" s="14">
        <f t="shared" si="169"/>
        <v>41805.666666666664</v>
      </c>
      <c r="U2619">
        <f t="shared" si="173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6"/>
        <v>228</v>
      </c>
      <c r="P2620">
        <f t="shared" si="167"/>
        <v>57</v>
      </c>
      <c r="Q2620" s="10" t="s">
        <v>8323</v>
      </c>
      <c r="R2620" t="s">
        <v>8326</v>
      </c>
      <c r="S2620" s="14">
        <f t="shared" si="168"/>
        <v>42045.84238425926</v>
      </c>
      <c r="T2620" s="14">
        <f t="shared" si="169"/>
        <v>42075.800717592589</v>
      </c>
      <c r="U2620">
        <f t="shared" si="173"/>
        <v>2015</v>
      </c>
    </row>
    <row r="2621" spans="1:21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6"/>
        <v>9</v>
      </c>
      <c r="P2621">
        <f t="shared" si="167"/>
        <v>80.709999999999994</v>
      </c>
      <c r="Q2621" s="10" t="s">
        <v>8323</v>
      </c>
      <c r="R2621" t="s">
        <v>8326</v>
      </c>
      <c r="S2621" s="14">
        <f t="shared" si="168"/>
        <v>42199.648912037039</v>
      </c>
      <c r="T2621" s="14">
        <f t="shared" si="169"/>
        <v>42217.041666666672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6"/>
        <v>113</v>
      </c>
      <c r="P2622">
        <f t="shared" si="167"/>
        <v>37.67</v>
      </c>
      <c r="Q2622" s="10" t="s">
        <v>8323</v>
      </c>
      <c r="R2622" t="s">
        <v>8335</v>
      </c>
      <c r="S2622" s="14">
        <f t="shared" si="168"/>
        <v>42619.802488425921</v>
      </c>
      <c r="T2622" s="14">
        <f t="shared" si="169"/>
        <v>42659.875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6"/>
        <v>113</v>
      </c>
      <c r="P2623">
        <f t="shared" si="167"/>
        <v>19.47</v>
      </c>
      <c r="Q2623" s="10" t="s">
        <v>8321</v>
      </c>
      <c r="R2623" t="s">
        <v>8343</v>
      </c>
      <c r="S2623" s="14">
        <f t="shared" si="168"/>
        <v>42360.487210648149</v>
      </c>
      <c r="T2623" s="14">
        <f t="shared" si="169"/>
        <v>42390.487210648149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6"/>
        <v>113</v>
      </c>
      <c r="P2624">
        <f t="shared" si="167"/>
        <v>12.53</v>
      </c>
      <c r="Q2624" s="10" t="s">
        <v>8327</v>
      </c>
      <c r="R2624" t="s">
        <v>8338</v>
      </c>
      <c r="S2624" s="14">
        <f t="shared" si="168"/>
        <v>41596.913437499999</v>
      </c>
      <c r="T2624" s="14">
        <f t="shared" si="169"/>
        <v>41625.5</v>
      </c>
    </row>
    <row r="2625" spans="1:21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6"/>
        <v>28</v>
      </c>
      <c r="P2625">
        <f t="shared" si="167"/>
        <v>51</v>
      </c>
      <c r="Q2625" s="10" t="s">
        <v>8323</v>
      </c>
      <c r="R2625" t="s">
        <v>8326</v>
      </c>
      <c r="S2625" s="14">
        <f t="shared" si="168"/>
        <v>41765.938657407409</v>
      </c>
      <c r="T2625" s="14">
        <f t="shared" si="169"/>
        <v>41795.938657407409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6"/>
        <v>22</v>
      </c>
      <c r="P2626">
        <f t="shared" si="167"/>
        <v>56</v>
      </c>
      <c r="Q2626" s="10" t="s">
        <v>8321</v>
      </c>
      <c r="R2626" t="s">
        <v>8325</v>
      </c>
      <c r="S2626" s="14">
        <f t="shared" si="168"/>
        <v>41900.505312499998</v>
      </c>
      <c r="T2626" s="14">
        <f t="shared" si="169"/>
        <v>41930.505312499998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4">ROUND(E2627/D2627*100,0)</f>
        <v>10</v>
      </c>
      <c r="P2627">
        <f t="shared" ref="P2627:P2690" si="175">IFERROR(ROUND(E2627/L2627,2),0)</f>
        <v>62.22</v>
      </c>
      <c r="Q2627" s="10" t="s">
        <v>8327</v>
      </c>
      <c r="R2627" t="s">
        <v>8330</v>
      </c>
      <c r="S2627" s="14">
        <f t="shared" ref="S2627:S2690" si="176">(((J2627/60)/60)/24)+DATE(1970,1,1)</f>
        <v>41845.968159722222</v>
      </c>
      <c r="T2627" s="14">
        <f t="shared" ref="T2627:T2690" si="177">(((I2627/60)/60)/24)+DATE(1970,1,1)</f>
        <v>41875.968159722222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4"/>
        <v>0</v>
      </c>
      <c r="P2628">
        <f t="shared" si="175"/>
        <v>50.91</v>
      </c>
      <c r="Q2628" s="10" t="s">
        <v>8316</v>
      </c>
      <c r="R2628" t="s">
        <v>8334</v>
      </c>
      <c r="S2628" s="14">
        <f t="shared" si="176"/>
        <v>41255.833611111113</v>
      </c>
      <c r="T2628" s="14">
        <f t="shared" si="177"/>
        <v>41285.833611111113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4"/>
        <v>124</v>
      </c>
      <c r="P2629">
        <f t="shared" si="175"/>
        <v>43</v>
      </c>
      <c r="Q2629" s="10" t="s">
        <v>8327</v>
      </c>
      <c r="R2629" t="s">
        <v>8328</v>
      </c>
      <c r="S2629" s="14">
        <f t="shared" si="176"/>
        <v>40981.710243055553</v>
      </c>
      <c r="T2629" s="14">
        <f t="shared" si="177"/>
        <v>41011.710243055553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4"/>
        <v>159</v>
      </c>
      <c r="P2630">
        <f t="shared" si="175"/>
        <v>18</v>
      </c>
      <c r="Q2630" s="10" t="s">
        <v>8323</v>
      </c>
      <c r="R2630" t="s">
        <v>8326</v>
      </c>
      <c r="S2630" s="14">
        <f t="shared" si="176"/>
        <v>42628.650208333333</v>
      </c>
      <c r="T2630" s="14">
        <f t="shared" si="177"/>
        <v>42659.650208333333</v>
      </c>
      <c r="U2630">
        <f>YEAR(S2630)</f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4"/>
        <v>185</v>
      </c>
      <c r="P2631">
        <f t="shared" si="175"/>
        <v>50.45</v>
      </c>
      <c r="Q2631" s="10" t="s">
        <v>8327</v>
      </c>
      <c r="R2631" t="s">
        <v>8331</v>
      </c>
      <c r="S2631" s="14">
        <f t="shared" si="176"/>
        <v>40687.285844907405</v>
      </c>
      <c r="T2631" s="14">
        <f t="shared" si="177"/>
        <v>40749.284722222219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4"/>
        <v>28</v>
      </c>
      <c r="P2632">
        <f t="shared" si="175"/>
        <v>55.3</v>
      </c>
      <c r="Q2632" s="10" t="s">
        <v>8308</v>
      </c>
      <c r="R2632" t="s">
        <v>8310</v>
      </c>
      <c r="S2632" s="14">
        <f t="shared" si="176"/>
        <v>41971.866574074069</v>
      </c>
      <c r="T2632" s="14">
        <f t="shared" si="177"/>
        <v>42016.866574074069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4"/>
        <v>11</v>
      </c>
      <c r="P2633">
        <f t="shared" si="175"/>
        <v>69.13</v>
      </c>
      <c r="Q2633" s="10" t="s">
        <v>8313</v>
      </c>
      <c r="R2633" t="s">
        <v>8314</v>
      </c>
      <c r="S2633" s="14">
        <f t="shared" si="176"/>
        <v>41880.068437499998</v>
      </c>
      <c r="T2633" s="14">
        <f t="shared" si="177"/>
        <v>41910.068437499998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4"/>
        <v>110</v>
      </c>
      <c r="P2634">
        <f t="shared" si="175"/>
        <v>42.38</v>
      </c>
      <c r="Q2634" s="10" t="s">
        <v>8327</v>
      </c>
      <c r="R2634" t="s">
        <v>8331</v>
      </c>
      <c r="S2634" s="14">
        <f t="shared" si="176"/>
        <v>42193.650671296295</v>
      </c>
      <c r="T2634" s="14">
        <f t="shared" si="177"/>
        <v>42238.207638888889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4"/>
        <v>110</v>
      </c>
      <c r="P2635">
        <f t="shared" si="175"/>
        <v>50</v>
      </c>
      <c r="Q2635" s="10" t="s">
        <v>8327</v>
      </c>
      <c r="R2635" t="s">
        <v>8331</v>
      </c>
      <c r="S2635" s="14">
        <f t="shared" si="176"/>
        <v>41246.874814814815</v>
      </c>
      <c r="T2635" s="14">
        <f t="shared" si="177"/>
        <v>41276.874814814815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4"/>
        <v>11</v>
      </c>
      <c r="P2636">
        <f t="shared" si="175"/>
        <v>39.29</v>
      </c>
      <c r="Q2636" s="10" t="s">
        <v>8311</v>
      </c>
      <c r="R2636" t="s">
        <v>8356</v>
      </c>
      <c r="S2636" s="14">
        <f t="shared" si="176"/>
        <v>40855.765092592592</v>
      </c>
      <c r="T2636" s="14">
        <f t="shared" si="177"/>
        <v>40895.765092592592</v>
      </c>
    </row>
    <row r="2637" spans="1:21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4"/>
        <v>5</v>
      </c>
      <c r="P2637">
        <f t="shared" si="175"/>
        <v>183.33</v>
      </c>
      <c r="Q2637" s="10" t="s">
        <v>8323</v>
      </c>
      <c r="R2637" t="s">
        <v>8326</v>
      </c>
      <c r="S2637" s="14">
        <f t="shared" si="176"/>
        <v>42258.646504629629</v>
      </c>
      <c r="T2637" s="14">
        <f t="shared" si="177"/>
        <v>42288.645196759258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4"/>
        <v>110</v>
      </c>
      <c r="P2638">
        <f t="shared" si="175"/>
        <v>55</v>
      </c>
      <c r="Q2638" s="10" t="s">
        <v>8323</v>
      </c>
      <c r="R2638" t="s">
        <v>8326</v>
      </c>
      <c r="S2638" s="14">
        <f t="shared" si="176"/>
        <v>42020.846666666665</v>
      </c>
      <c r="T2638" s="14">
        <f t="shared" si="177"/>
        <v>42037.207638888889</v>
      </c>
      <c r="U2638">
        <f>YEAR(S2638)</f>
        <v>2015</v>
      </c>
    </row>
    <row r="2639" spans="1:21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4"/>
        <v>11</v>
      </c>
      <c r="P2639">
        <f t="shared" si="175"/>
        <v>45.83</v>
      </c>
      <c r="Q2639" s="10" t="s">
        <v>8323</v>
      </c>
      <c r="R2639" t="s">
        <v>8326</v>
      </c>
      <c r="S2639" s="14">
        <f t="shared" si="176"/>
        <v>42233.671747685185</v>
      </c>
      <c r="T2639" s="14">
        <f t="shared" si="177"/>
        <v>42278.541666666672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4"/>
        <v>182</v>
      </c>
      <c r="P2640">
        <f t="shared" si="175"/>
        <v>34.130000000000003</v>
      </c>
      <c r="Q2640" s="10" t="s">
        <v>8319</v>
      </c>
      <c r="R2640" t="s">
        <v>8320</v>
      </c>
      <c r="S2640" s="14">
        <f t="shared" si="176"/>
        <v>42452.781828703708</v>
      </c>
      <c r="T2640" s="14">
        <f t="shared" si="177"/>
        <v>42480.781828703708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4"/>
        <v>156</v>
      </c>
      <c r="P2641">
        <f t="shared" si="175"/>
        <v>28.68</v>
      </c>
      <c r="Q2641" s="10" t="s">
        <v>8327</v>
      </c>
      <c r="R2641" t="s">
        <v>8331</v>
      </c>
      <c r="S2641" s="14">
        <f t="shared" si="176"/>
        <v>41120.882881944446</v>
      </c>
      <c r="T2641" s="14">
        <f t="shared" si="177"/>
        <v>41128.709027777775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4"/>
        <v>218</v>
      </c>
      <c r="P2642">
        <f t="shared" si="175"/>
        <v>19.46</v>
      </c>
      <c r="Q2642" s="10" t="s">
        <v>8327</v>
      </c>
      <c r="R2642" t="s">
        <v>8336</v>
      </c>
      <c r="S2642" s="14">
        <f t="shared" si="176"/>
        <v>42609.311990740738</v>
      </c>
      <c r="T2642" s="14">
        <f t="shared" si="177"/>
        <v>42668.791666666672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4"/>
        <v>109</v>
      </c>
      <c r="P2643">
        <f t="shared" si="175"/>
        <v>36.33</v>
      </c>
      <c r="Q2643" s="10" t="s">
        <v>8323</v>
      </c>
      <c r="R2643" t="s">
        <v>8326</v>
      </c>
      <c r="S2643" s="14">
        <f t="shared" si="176"/>
        <v>41779.310034722221</v>
      </c>
      <c r="T2643" s="14">
        <f t="shared" si="177"/>
        <v>41805.666666666664</v>
      </c>
      <c r="U2643">
        <f>YEAR(S2643)</f>
        <v>2014</v>
      </c>
    </row>
    <row r="2644" spans="1:21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4"/>
        <v>27</v>
      </c>
      <c r="P2644">
        <f t="shared" si="175"/>
        <v>38.71</v>
      </c>
      <c r="Q2644" s="10" t="s">
        <v>8323</v>
      </c>
      <c r="R2644" t="s">
        <v>8326</v>
      </c>
      <c r="S2644" s="14">
        <f t="shared" si="176"/>
        <v>42762.545810185184</v>
      </c>
      <c r="T2644" s="14">
        <f t="shared" si="177"/>
        <v>42792.545810185184</v>
      </c>
    </row>
    <row r="2645" spans="1:21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4"/>
        <v>5</v>
      </c>
      <c r="P2645">
        <f t="shared" si="175"/>
        <v>60.11</v>
      </c>
      <c r="Q2645" s="10" t="s">
        <v>8323</v>
      </c>
      <c r="R2645" t="s">
        <v>8326</v>
      </c>
      <c r="S2645" s="14">
        <f t="shared" si="176"/>
        <v>42289.94049768518</v>
      </c>
      <c r="T2645" s="14">
        <f t="shared" si="177"/>
        <v>42349.982164351852</v>
      </c>
    </row>
    <row r="2646" spans="1:21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4"/>
        <v>108</v>
      </c>
      <c r="P2646">
        <f t="shared" si="175"/>
        <v>33.75</v>
      </c>
      <c r="Q2646" s="10" t="s">
        <v>8323</v>
      </c>
      <c r="R2646" t="s">
        <v>8326</v>
      </c>
      <c r="S2646" s="14">
        <f t="shared" si="176"/>
        <v>42788.565208333333</v>
      </c>
      <c r="T2646" s="14">
        <f t="shared" si="177"/>
        <v>42818.523541666669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4"/>
        <v>108</v>
      </c>
      <c r="P2647">
        <f t="shared" si="175"/>
        <v>33.75</v>
      </c>
      <c r="Q2647" s="10" t="s">
        <v>8323</v>
      </c>
      <c r="R2647" t="s">
        <v>8326</v>
      </c>
      <c r="S2647" s="14">
        <f t="shared" si="176"/>
        <v>41990.585486111115</v>
      </c>
      <c r="T2647" s="14">
        <f t="shared" si="177"/>
        <v>42035.585486111115</v>
      </c>
      <c r="U2647">
        <f t="shared" ref="U2647:U2649" si="178">YEAR(S2647)</f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4"/>
        <v>107</v>
      </c>
      <c r="P2648">
        <f t="shared" si="175"/>
        <v>35.799999999999997</v>
      </c>
      <c r="Q2648" s="10" t="s">
        <v>8323</v>
      </c>
      <c r="R2648" t="s">
        <v>8326</v>
      </c>
      <c r="S2648" s="14">
        <f t="shared" si="176"/>
        <v>41914.100289351853</v>
      </c>
      <c r="T2648" s="14">
        <f t="shared" si="177"/>
        <v>41928.165972222225</v>
      </c>
      <c r="U2648">
        <f t="shared" si="178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4"/>
        <v>106</v>
      </c>
      <c r="P2649">
        <f t="shared" si="175"/>
        <v>58.9</v>
      </c>
      <c r="Q2649" s="10" t="s">
        <v>8323</v>
      </c>
      <c r="R2649" t="s">
        <v>8326</v>
      </c>
      <c r="S2649" s="14">
        <f t="shared" si="176"/>
        <v>41927.848900462966</v>
      </c>
      <c r="T2649" s="14">
        <f t="shared" si="177"/>
        <v>41948.890567129631</v>
      </c>
      <c r="U2649">
        <f t="shared" si="178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4"/>
        <v>9</v>
      </c>
      <c r="P2650">
        <f t="shared" si="175"/>
        <v>44.17</v>
      </c>
      <c r="Q2650" s="10" t="s">
        <v>8319</v>
      </c>
      <c r="R2650" t="s">
        <v>8345</v>
      </c>
      <c r="S2650" s="14">
        <f t="shared" si="176"/>
        <v>41723.9533912037</v>
      </c>
      <c r="T2650" s="14">
        <f t="shared" si="177"/>
        <v>41761.9533912037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4"/>
        <v>11</v>
      </c>
      <c r="P2651">
        <f t="shared" si="175"/>
        <v>48.18</v>
      </c>
      <c r="Q2651" s="10" t="s">
        <v>8319</v>
      </c>
      <c r="R2651" t="s">
        <v>8345</v>
      </c>
      <c r="S2651" s="14">
        <f t="shared" si="176"/>
        <v>42294.628449074073</v>
      </c>
      <c r="T2651" s="14">
        <f t="shared" si="177"/>
        <v>42324.670115740737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4"/>
        <v>106</v>
      </c>
      <c r="P2652">
        <f t="shared" si="175"/>
        <v>75.709999999999994</v>
      </c>
      <c r="Q2652" s="10" t="s">
        <v>8323</v>
      </c>
      <c r="R2652" t="s">
        <v>8326</v>
      </c>
      <c r="S2652" s="14">
        <f t="shared" si="176"/>
        <v>42214.6956712963</v>
      </c>
      <c r="T2652" s="14">
        <f t="shared" si="177"/>
        <v>42225.666666666672</v>
      </c>
      <c r="U2652">
        <f t="shared" ref="U2652:U2653" si="179">YEAR(S2652)</f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4"/>
        <v>105</v>
      </c>
      <c r="P2653">
        <f t="shared" si="175"/>
        <v>21.1</v>
      </c>
      <c r="Q2653" s="10" t="s">
        <v>8323</v>
      </c>
      <c r="R2653" t="s">
        <v>8326</v>
      </c>
      <c r="S2653" s="14">
        <f t="shared" si="176"/>
        <v>42555.671944444446</v>
      </c>
      <c r="T2653" s="14">
        <f t="shared" si="177"/>
        <v>42583.791666666672</v>
      </c>
      <c r="U2653">
        <f t="shared" si="179"/>
        <v>2016</v>
      </c>
    </row>
    <row r="2654" spans="1:21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4"/>
        <v>11</v>
      </c>
      <c r="P2654">
        <f t="shared" si="175"/>
        <v>47.91</v>
      </c>
      <c r="Q2654" s="10" t="s">
        <v>8323</v>
      </c>
      <c r="R2654" t="s">
        <v>8326</v>
      </c>
      <c r="S2654" s="14">
        <f t="shared" si="176"/>
        <v>42452.815659722226</v>
      </c>
      <c r="T2654" s="14">
        <f t="shared" si="177"/>
        <v>42512.815659722226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4"/>
        <v>105</v>
      </c>
      <c r="P2655">
        <f t="shared" si="175"/>
        <v>15</v>
      </c>
      <c r="Q2655" s="10" t="s">
        <v>8321</v>
      </c>
      <c r="R2655" t="s">
        <v>8332</v>
      </c>
      <c r="S2655" s="14">
        <f t="shared" si="176"/>
        <v>42405.702349537038</v>
      </c>
      <c r="T2655" s="14">
        <f t="shared" si="177"/>
        <v>42415.702349537038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4"/>
        <v>175</v>
      </c>
      <c r="P2656">
        <f t="shared" si="175"/>
        <v>29.17</v>
      </c>
      <c r="Q2656" s="10" t="s">
        <v>8323</v>
      </c>
      <c r="R2656" t="s">
        <v>8326</v>
      </c>
      <c r="S2656" s="14">
        <f t="shared" si="176"/>
        <v>41889.768229166664</v>
      </c>
      <c r="T2656" s="14">
        <f t="shared" si="177"/>
        <v>41919.768229166664</v>
      </c>
      <c r="U2656">
        <f>YEAR(S2656)</f>
        <v>2014</v>
      </c>
    </row>
    <row r="2657" spans="1:21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4"/>
        <v>105</v>
      </c>
      <c r="P2657">
        <f t="shared" si="175"/>
        <v>75</v>
      </c>
      <c r="Q2657" s="10" t="s">
        <v>8323</v>
      </c>
      <c r="R2657" t="s">
        <v>8335</v>
      </c>
      <c r="S2657" s="14">
        <f t="shared" si="176"/>
        <v>42458.127175925925</v>
      </c>
      <c r="T2657" s="14">
        <f t="shared" si="177"/>
        <v>42489.165972222225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4"/>
        <v>5</v>
      </c>
      <c r="P2658">
        <f t="shared" si="175"/>
        <v>57.89</v>
      </c>
      <c r="Q2658" s="10" t="s">
        <v>8323</v>
      </c>
      <c r="R2658" t="s">
        <v>8324</v>
      </c>
      <c r="S2658" s="14">
        <f t="shared" si="176"/>
        <v>42615.121921296297</v>
      </c>
      <c r="T2658" s="14">
        <f t="shared" si="177"/>
        <v>42675.121921296297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4"/>
        <v>104</v>
      </c>
      <c r="P2659">
        <f t="shared" si="175"/>
        <v>32.5</v>
      </c>
      <c r="Q2659" s="10" t="s">
        <v>8327</v>
      </c>
      <c r="R2659" t="s">
        <v>8331</v>
      </c>
      <c r="S2659" s="14">
        <f t="shared" si="176"/>
        <v>42504.801388888889</v>
      </c>
      <c r="T2659" s="14">
        <f t="shared" si="177"/>
        <v>42564.801388888889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4"/>
        <v>3</v>
      </c>
      <c r="P2660">
        <f t="shared" si="175"/>
        <v>65</v>
      </c>
      <c r="Q2660" s="10" t="s">
        <v>8327</v>
      </c>
      <c r="R2660" t="s">
        <v>8350</v>
      </c>
      <c r="S2660" s="14">
        <f t="shared" si="176"/>
        <v>41081.69027777778</v>
      </c>
      <c r="T2660" s="14">
        <f t="shared" si="177"/>
        <v>41113.166666666664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4"/>
        <v>104</v>
      </c>
      <c r="P2661">
        <f t="shared" si="175"/>
        <v>47.27</v>
      </c>
      <c r="Q2661" s="10" t="s">
        <v>8327</v>
      </c>
      <c r="R2661" t="s">
        <v>8331</v>
      </c>
      <c r="S2661" s="14">
        <f t="shared" si="176"/>
        <v>42430.702210648145</v>
      </c>
      <c r="T2661" s="14">
        <f t="shared" si="177"/>
        <v>42460.660543981481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4"/>
        <v>104</v>
      </c>
      <c r="P2662">
        <f t="shared" si="175"/>
        <v>57.78</v>
      </c>
      <c r="Q2662" s="10" t="s">
        <v>8323</v>
      </c>
      <c r="R2662" t="s">
        <v>8326</v>
      </c>
      <c r="S2662" s="14">
        <f t="shared" si="176"/>
        <v>41828.646319444444</v>
      </c>
      <c r="T2662" s="14">
        <f t="shared" si="177"/>
        <v>41861.665972222225</v>
      </c>
      <c r="U2662">
        <f>YEAR(S2662)</f>
        <v>2014</v>
      </c>
    </row>
    <row r="2663" spans="1:21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4"/>
        <v>3</v>
      </c>
      <c r="P2663">
        <f t="shared" si="175"/>
        <v>47.27</v>
      </c>
      <c r="Q2663" s="10" t="s">
        <v>8323</v>
      </c>
      <c r="R2663" t="s">
        <v>8326</v>
      </c>
      <c r="S2663" s="14">
        <f t="shared" si="176"/>
        <v>42679.958472222221</v>
      </c>
      <c r="T2663" s="14">
        <f t="shared" si="177"/>
        <v>42710.207638888889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4"/>
        <v>104</v>
      </c>
      <c r="P2664">
        <f t="shared" si="175"/>
        <v>34.6</v>
      </c>
      <c r="Q2664" s="10" t="s">
        <v>8327</v>
      </c>
      <c r="R2664" t="s">
        <v>8331</v>
      </c>
      <c r="S2664" s="14">
        <f t="shared" si="176"/>
        <v>40122.751620370371</v>
      </c>
      <c r="T2664" s="14">
        <f t="shared" si="177"/>
        <v>40178.98541666667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4"/>
        <v>103</v>
      </c>
      <c r="P2665">
        <f t="shared" si="175"/>
        <v>51.6</v>
      </c>
      <c r="Q2665" s="10" t="s">
        <v>8327</v>
      </c>
      <c r="R2665" t="s">
        <v>8328</v>
      </c>
      <c r="S2665" s="14">
        <f t="shared" si="176"/>
        <v>40542.839282407411</v>
      </c>
      <c r="T2665" s="14">
        <f t="shared" si="177"/>
        <v>40559.07708333333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4"/>
        <v>2</v>
      </c>
      <c r="P2666">
        <f t="shared" si="175"/>
        <v>84.83</v>
      </c>
      <c r="Q2666" s="10" t="s">
        <v>8313</v>
      </c>
      <c r="R2666" t="s">
        <v>8314</v>
      </c>
      <c r="S2666" s="14">
        <f t="shared" si="176"/>
        <v>42548.876192129625</v>
      </c>
      <c r="T2666" s="14">
        <f t="shared" si="177"/>
        <v>42576.791666666672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4"/>
        <v>17</v>
      </c>
      <c r="P2667">
        <f t="shared" si="175"/>
        <v>101.8</v>
      </c>
      <c r="Q2667" s="10" t="s">
        <v>8313</v>
      </c>
      <c r="R2667" t="s">
        <v>8353</v>
      </c>
      <c r="S2667" s="14">
        <f t="shared" si="176"/>
        <v>42398.195972222224</v>
      </c>
      <c r="T2667" s="14">
        <f t="shared" si="177"/>
        <v>42413.195972222224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4"/>
        <v>5</v>
      </c>
      <c r="P2668">
        <f t="shared" si="175"/>
        <v>84.33</v>
      </c>
      <c r="Q2668" s="10" t="s">
        <v>8311</v>
      </c>
      <c r="R2668" t="s">
        <v>8349</v>
      </c>
      <c r="S2668" s="14">
        <f t="shared" si="176"/>
        <v>42017.927418981482</v>
      </c>
      <c r="T2668" s="14">
        <f t="shared" si="177"/>
        <v>42052.927418981482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4"/>
        <v>202</v>
      </c>
      <c r="P2669">
        <f t="shared" si="175"/>
        <v>29.71</v>
      </c>
      <c r="Q2669" s="10" t="s">
        <v>8323</v>
      </c>
      <c r="R2669" t="s">
        <v>8326</v>
      </c>
      <c r="S2669" s="14">
        <f t="shared" si="176"/>
        <v>42179.898472222223</v>
      </c>
      <c r="T2669" s="14">
        <f t="shared" si="177"/>
        <v>42195.75</v>
      </c>
      <c r="U2669">
        <f>YEAR(S2669)</f>
        <v>2015</v>
      </c>
    </row>
    <row r="2670" spans="1:21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4"/>
        <v>20</v>
      </c>
      <c r="P2670">
        <f t="shared" si="175"/>
        <v>50.4</v>
      </c>
      <c r="Q2670" s="10" t="s">
        <v>8323</v>
      </c>
      <c r="R2670" t="s">
        <v>8326</v>
      </c>
      <c r="S2670" s="14">
        <f t="shared" si="176"/>
        <v>42531.195277777777</v>
      </c>
      <c r="T2670" s="14">
        <f t="shared" si="177"/>
        <v>42555.166666666672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4"/>
        <v>144</v>
      </c>
      <c r="P2671">
        <f t="shared" si="175"/>
        <v>22.91</v>
      </c>
      <c r="Q2671" s="10" t="s">
        <v>8323</v>
      </c>
      <c r="R2671" t="s">
        <v>8326</v>
      </c>
      <c r="S2671" s="14">
        <f t="shared" si="176"/>
        <v>42139.816840277781</v>
      </c>
      <c r="T2671" s="14">
        <f t="shared" si="177"/>
        <v>42181.875</v>
      </c>
      <c r="U2671">
        <f t="shared" ref="U2671:U2672" si="180">YEAR(S2671)</f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4"/>
        <v>101</v>
      </c>
      <c r="P2672">
        <f t="shared" si="175"/>
        <v>25.16</v>
      </c>
      <c r="Q2672" s="10" t="s">
        <v>8323</v>
      </c>
      <c r="R2672" t="s">
        <v>8326</v>
      </c>
      <c r="S2672" s="14">
        <f t="shared" si="176"/>
        <v>42535.049849537041</v>
      </c>
      <c r="T2672" s="14">
        <f t="shared" si="177"/>
        <v>42556.049849537041</v>
      </c>
      <c r="U2672">
        <f t="shared" si="180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4"/>
        <v>1</v>
      </c>
      <c r="P2673">
        <f t="shared" si="175"/>
        <v>167.67</v>
      </c>
      <c r="Q2673" s="10" t="s">
        <v>8308</v>
      </c>
      <c r="R2673" t="s">
        <v>8310</v>
      </c>
      <c r="S2673" s="14">
        <f t="shared" si="176"/>
        <v>42705.690347222218</v>
      </c>
      <c r="T2673" s="14">
        <f t="shared" si="177"/>
        <v>42734.958333333328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4"/>
        <v>100</v>
      </c>
      <c r="P2674">
        <f t="shared" si="175"/>
        <v>31.38</v>
      </c>
      <c r="Q2674" s="10" t="s">
        <v>8321</v>
      </c>
      <c r="R2674" t="s">
        <v>8343</v>
      </c>
      <c r="S2674" s="14">
        <f t="shared" si="176"/>
        <v>40706.297442129631</v>
      </c>
      <c r="T2674" s="14">
        <f t="shared" si="177"/>
        <v>40736.297442129631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4"/>
        <v>100</v>
      </c>
      <c r="P2675">
        <f t="shared" si="175"/>
        <v>62.63</v>
      </c>
      <c r="Q2675" s="10" t="s">
        <v>8323</v>
      </c>
      <c r="R2675" t="s">
        <v>8326</v>
      </c>
      <c r="S2675" s="14">
        <f t="shared" si="176"/>
        <v>42593.865405092598</v>
      </c>
      <c r="T2675" s="14">
        <f t="shared" si="177"/>
        <v>42613.865405092598</v>
      </c>
      <c r="U2675">
        <f>YEAR(S2675)</f>
        <v>2016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4"/>
        <v>100</v>
      </c>
      <c r="P2676">
        <f t="shared" si="175"/>
        <v>71.430000000000007</v>
      </c>
      <c r="Q2676" s="10" t="s">
        <v>8321</v>
      </c>
      <c r="R2676" t="s">
        <v>8343</v>
      </c>
      <c r="S2676" s="14">
        <f t="shared" si="176"/>
        <v>40648.757939814815</v>
      </c>
      <c r="T2676" s="14">
        <f t="shared" si="177"/>
        <v>40678.757939814815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4"/>
        <v>100</v>
      </c>
      <c r="P2677">
        <f t="shared" si="175"/>
        <v>500</v>
      </c>
      <c r="Q2677" s="10" t="s">
        <v>8321</v>
      </c>
      <c r="R2677" t="s">
        <v>8337</v>
      </c>
      <c r="S2677" s="14">
        <f t="shared" si="176"/>
        <v>42187.920972222222</v>
      </c>
      <c r="T2677" s="14">
        <f t="shared" si="177"/>
        <v>42197.920972222222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4"/>
        <v>143</v>
      </c>
      <c r="P2678">
        <f t="shared" si="175"/>
        <v>25</v>
      </c>
      <c r="Q2678" s="10" t="s">
        <v>8327</v>
      </c>
      <c r="R2678" t="s">
        <v>8331</v>
      </c>
      <c r="S2678" s="14">
        <f t="shared" si="176"/>
        <v>40576.539664351854</v>
      </c>
      <c r="T2678" s="14">
        <f t="shared" si="177"/>
        <v>40606.539664351854</v>
      </c>
    </row>
    <row r="2679" spans="1:21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4"/>
        <v>9</v>
      </c>
      <c r="P2679">
        <f t="shared" si="175"/>
        <v>29.41</v>
      </c>
      <c r="Q2679" s="10" t="s">
        <v>8323</v>
      </c>
      <c r="R2679" t="s">
        <v>8326</v>
      </c>
      <c r="S2679" s="14">
        <f t="shared" si="176"/>
        <v>41869.714166666665</v>
      </c>
      <c r="T2679" s="14">
        <f t="shared" si="177"/>
        <v>41876.875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4"/>
        <v>100</v>
      </c>
      <c r="P2680">
        <f t="shared" si="175"/>
        <v>83.33</v>
      </c>
      <c r="Q2680" s="10" t="s">
        <v>8323</v>
      </c>
      <c r="R2680" t="s">
        <v>8335</v>
      </c>
      <c r="S2680" s="14">
        <f t="shared" si="176"/>
        <v>42097.874155092592</v>
      </c>
      <c r="T2680" s="14">
        <f t="shared" si="177"/>
        <v>42142.874155092592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4"/>
        <v>100</v>
      </c>
      <c r="P2681">
        <f t="shared" si="175"/>
        <v>62.5</v>
      </c>
      <c r="Q2681" s="10" t="s">
        <v>8323</v>
      </c>
      <c r="R2681" t="s">
        <v>8324</v>
      </c>
      <c r="S2681" s="14">
        <f t="shared" si="176"/>
        <v>42752.827199074076</v>
      </c>
      <c r="T2681" s="14">
        <f t="shared" si="177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4"/>
        <v>100</v>
      </c>
      <c r="P2682">
        <f t="shared" si="175"/>
        <v>41.67</v>
      </c>
      <c r="Q2682" s="10" t="s">
        <v>8323</v>
      </c>
      <c r="R2682" t="s">
        <v>8326</v>
      </c>
      <c r="S2682" s="14">
        <f t="shared" si="176"/>
        <v>42446.845543981486</v>
      </c>
      <c r="T2682" s="14">
        <f t="shared" si="177"/>
        <v>42496.845543981486</v>
      </c>
      <c r="U2682">
        <f t="shared" ref="U2682:U2685" si="181">YEAR(S2682)</f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4"/>
        <v>100</v>
      </c>
      <c r="P2683">
        <f t="shared" si="175"/>
        <v>55.56</v>
      </c>
      <c r="Q2683" s="10" t="s">
        <v>8323</v>
      </c>
      <c r="R2683" t="s">
        <v>8326</v>
      </c>
      <c r="S2683" s="14">
        <f t="shared" si="176"/>
        <v>42146.570393518516</v>
      </c>
      <c r="T2683" s="14">
        <f t="shared" si="177"/>
        <v>42176.570393518516</v>
      </c>
      <c r="U2683">
        <f t="shared" si="181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4"/>
        <v>100</v>
      </c>
      <c r="P2684">
        <f t="shared" si="175"/>
        <v>35.71</v>
      </c>
      <c r="Q2684" s="10" t="s">
        <v>8323</v>
      </c>
      <c r="R2684" t="s">
        <v>8326</v>
      </c>
      <c r="S2684" s="14">
        <f t="shared" si="176"/>
        <v>42430.762222222227</v>
      </c>
      <c r="T2684" s="14">
        <f t="shared" si="177"/>
        <v>42460.720555555556</v>
      </c>
      <c r="U2684">
        <f t="shared" si="181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4"/>
        <v>100</v>
      </c>
      <c r="P2685">
        <f t="shared" si="175"/>
        <v>29.41</v>
      </c>
      <c r="Q2685" s="10" t="s">
        <v>8323</v>
      </c>
      <c r="R2685" t="s">
        <v>8326</v>
      </c>
      <c r="S2685" s="14">
        <f t="shared" si="176"/>
        <v>42381.478981481487</v>
      </c>
      <c r="T2685" s="14">
        <f t="shared" si="177"/>
        <v>42402.478981481487</v>
      </c>
      <c r="U2685">
        <f t="shared" si="181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4"/>
        <v>100</v>
      </c>
      <c r="P2686">
        <f t="shared" si="175"/>
        <v>166.67</v>
      </c>
      <c r="Q2686" s="10" t="s">
        <v>8323</v>
      </c>
      <c r="R2686" t="s">
        <v>8335</v>
      </c>
      <c r="S2686" s="14">
        <f t="shared" si="176"/>
        <v>42173.466863425929</v>
      </c>
      <c r="T2686" s="14">
        <f t="shared" si="177"/>
        <v>42226.958333333328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4"/>
        <v>1</v>
      </c>
      <c r="P2687">
        <f t="shared" si="175"/>
        <v>500</v>
      </c>
      <c r="Q2687" s="10" t="s">
        <v>8323</v>
      </c>
      <c r="R2687" t="s">
        <v>8335</v>
      </c>
      <c r="S2687" s="14">
        <f t="shared" si="176"/>
        <v>42333.695821759262</v>
      </c>
      <c r="T2687" s="14">
        <f t="shared" si="177"/>
        <v>42361.679166666669</v>
      </c>
    </row>
    <row r="2688" spans="1:21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4"/>
        <v>17</v>
      </c>
      <c r="P2688">
        <f t="shared" si="175"/>
        <v>29.24</v>
      </c>
      <c r="Q2688" s="10" t="s">
        <v>8323</v>
      </c>
      <c r="R2688" t="s">
        <v>8326</v>
      </c>
      <c r="S2688" s="14">
        <f t="shared" si="176"/>
        <v>41950.26694444444</v>
      </c>
      <c r="T2688" s="14">
        <f t="shared" si="177"/>
        <v>41963.669444444444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4"/>
        <v>164</v>
      </c>
      <c r="P2689">
        <f t="shared" si="175"/>
        <v>10.039999999999999</v>
      </c>
      <c r="Q2689" s="10" t="s">
        <v>8308</v>
      </c>
      <c r="R2689" t="s">
        <v>8315</v>
      </c>
      <c r="S2689" s="14">
        <f t="shared" si="176"/>
        <v>42024.86513888889</v>
      </c>
      <c r="T2689" s="14">
        <f t="shared" si="177"/>
        <v>42054.86513888889</v>
      </c>
    </row>
    <row r="2690" spans="1:21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4"/>
        <v>2</v>
      </c>
      <c r="P2690">
        <f t="shared" si="175"/>
        <v>163.33000000000001</v>
      </c>
      <c r="Q2690" s="10" t="s">
        <v>8323</v>
      </c>
      <c r="R2690" t="s">
        <v>8326</v>
      </c>
      <c r="S2690" s="14">
        <f t="shared" si="176"/>
        <v>42523.739212962959</v>
      </c>
      <c r="T2690" s="14">
        <f t="shared" si="177"/>
        <v>42553.739212962959</v>
      </c>
    </row>
    <row r="2691" spans="1:21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2">ROUND(E2691/D2691*100,0)</f>
        <v>10</v>
      </c>
      <c r="P2691">
        <f t="shared" ref="P2691:P2754" si="183">IFERROR(ROUND(E2691/L2691,2),0)</f>
        <v>37.54</v>
      </c>
      <c r="Q2691" s="10" t="s">
        <v>8323</v>
      </c>
      <c r="R2691" t="s">
        <v>8326</v>
      </c>
      <c r="S2691" s="14">
        <f t="shared" ref="S2691:S2754" si="184">(((J2691/60)/60)/24)+DATE(1970,1,1)</f>
        <v>42467.548541666663</v>
      </c>
      <c r="T2691" s="14">
        <f t="shared" ref="T2691:T2754" si="185">(((I2691/60)/60)/24)+DATE(1970,1,1)</f>
        <v>42496.544444444444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2"/>
        <v>10</v>
      </c>
      <c r="P2692">
        <f t="shared" si="183"/>
        <v>54.11</v>
      </c>
      <c r="Q2692" s="10" t="s">
        <v>8327</v>
      </c>
      <c r="R2692" t="s">
        <v>8330</v>
      </c>
      <c r="S2692" s="14">
        <f t="shared" si="184"/>
        <v>42427.721006944441</v>
      </c>
      <c r="T2692" s="14">
        <f t="shared" si="185"/>
        <v>42457.679340277777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2"/>
        <v>2</v>
      </c>
      <c r="P2693">
        <f t="shared" si="183"/>
        <v>60.75</v>
      </c>
      <c r="Q2693" s="10" t="s">
        <v>8308</v>
      </c>
      <c r="R2693" t="s">
        <v>8310</v>
      </c>
      <c r="S2693" s="14">
        <f t="shared" si="184"/>
        <v>42704.086053240739</v>
      </c>
      <c r="T2693" s="14">
        <f t="shared" si="185"/>
        <v>42734.086053240739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2"/>
        <v>108</v>
      </c>
      <c r="P2694">
        <f t="shared" si="183"/>
        <v>44.09</v>
      </c>
      <c r="Q2694" s="10" t="s">
        <v>8323</v>
      </c>
      <c r="R2694" t="s">
        <v>8326</v>
      </c>
      <c r="S2694" s="14">
        <f t="shared" si="184"/>
        <v>42746.261782407411</v>
      </c>
      <c r="T2694" s="14">
        <f t="shared" si="185"/>
        <v>42784.207638888889</v>
      </c>
      <c r="U2694">
        <f t="shared" ref="U2694:U2695" si="186">YEAR(S2694)</f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2"/>
        <v>138</v>
      </c>
      <c r="P2695">
        <f t="shared" si="183"/>
        <v>28.32</v>
      </c>
      <c r="Q2695" s="10" t="s">
        <v>8323</v>
      </c>
      <c r="R2695" t="s">
        <v>8326</v>
      </c>
      <c r="S2695" s="14">
        <f t="shared" si="184"/>
        <v>42410.017199074078</v>
      </c>
      <c r="T2695" s="14">
        <f t="shared" si="185"/>
        <v>42430.999305555553</v>
      </c>
      <c r="U2695">
        <f t="shared" si="186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2"/>
        <v>1</v>
      </c>
      <c r="P2696">
        <f t="shared" si="183"/>
        <v>120.25</v>
      </c>
      <c r="Q2696" s="10" t="s">
        <v>8308</v>
      </c>
      <c r="R2696" t="s">
        <v>8310</v>
      </c>
      <c r="S2696" s="14">
        <f t="shared" si="184"/>
        <v>42726.192916666667</v>
      </c>
      <c r="T2696" s="14">
        <f t="shared" si="185"/>
        <v>42786.192916666667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2"/>
        <v>5</v>
      </c>
      <c r="P2697">
        <f t="shared" si="183"/>
        <v>60.13</v>
      </c>
      <c r="Q2697" s="10" t="s">
        <v>8323</v>
      </c>
      <c r="R2697" t="s">
        <v>8335</v>
      </c>
      <c r="S2697" s="14">
        <f t="shared" si="184"/>
        <v>42140.421319444446</v>
      </c>
      <c r="T2697" s="14">
        <f t="shared" si="185"/>
        <v>42171.979166666672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2"/>
        <v>64</v>
      </c>
      <c r="P2698">
        <f t="shared" si="183"/>
        <v>40</v>
      </c>
      <c r="Q2698" s="10" t="s">
        <v>8321</v>
      </c>
      <c r="R2698" t="s">
        <v>8339</v>
      </c>
      <c r="S2698" s="14">
        <f t="shared" si="184"/>
        <v>42107.703877314809</v>
      </c>
      <c r="T2698" s="14">
        <f t="shared" si="185"/>
        <v>42137.703877314809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2"/>
        <v>12</v>
      </c>
      <c r="P2699">
        <f t="shared" si="183"/>
        <v>60</v>
      </c>
      <c r="Q2699" s="10" t="s">
        <v>8308</v>
      </c>
      <c r="R2699" t="s">
        <v>8310</v>
      </c>
      <c r="S2699" s="14">
        <f t="shared" si="184"/>
        <v>42411.828287037039</v>
      </c>
      <c r="T2699" s="14">
        <f t="shared" si="185"/>
        <v>42441.828287037039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2"/>
        <v>10</v>
      </c>
      <c r="P2700">
        <f t="shared" si="183"/>
        <v>21.73</v>
      </c>
      <c r="Q2700" s="10" t="s">
        <v>8316</v>
      </c>
      <c r="R2700" t="s">
        <v>8334</v>
      </c>
      <c r="S2700" s="14">
        <f t="shared" si="184"/>
        <v>41156.963344907403</v>
      </c>
      <c r="T2700" s="14">
        <f t="shared" si="185"/>
        <v>41186.963344907403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2"/>
        <v>12</v>
      </c>
      <c r="P2701">
        <f t="shared" si="183"/>
        <v>78.33</v>
      </c>
      <c r="Q2701" s="10" t="s">
        <v>8323</v>
      </c>
      <c r="R2701" t="s">
        <v>8324</v>
      </c>
      <c r="S2701" s="14">
        <f t="shared" si="184"/>
        <v>42100.723738425921</v>
      </c>
      <c r="T2701" s="14">
        <f t="shared" si="185"/>
        <v>42129.783333333333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2"/>
        <v>149</v>
      </c>
      <c r="P2702">
        <f t="shared" si="183"/>
        <v>15.13</v>
      </c>
      <c r="Q2702" s="10" t="s">
        <v>8323</v>
      </c>
      <c r="R2702" t="s">
        <v>8326</v>
      </c>
      <c r="S2702" s="14">
        <f t="shared" si="184"/>
        <v>42433.761886574073</v>
      </c>
      <c r="T2702" s="14">
        <f t="shared" si="185"/>
        <v>42442.916666666672</v>
      </c>
      <c r="U2702">
        <f>YEAR(S2702)</f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2"/>
        <v>0</v>
      </c>
      <c r="P2703">
        <f t="shared" si="183"/>
        <v>116.75</v>
      </c>
      <c r="Q2703" s="10" t="s">
        <v>8308</v>
      </c>
      <c r="R2703" t="s">
        <v>8310</v>
      </c>
      <c r="S2703" s="14">
        <f t="shared" si="184"/>
        <v>42437.924988425926</v>
      </c>
      <c r="T2703" s="14">
        <f t="shared" si="185"/>
        <v>42497.883321759262</v>
      </c>
    </row>
    <row r="2704" spans="1:21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2"/>
        <v>5</v>
      </c>
      <c r="P2704">
        <f t="shared" si="183"/>
        <v>35.92</v>
      </c>
      <c r="Q2704" s="10" t="s">
        <v>8323</v>
      </c>
      <c r="R2704" t="s">
        <v>8326</v>
      </c>
      <c r="S2704" s="14">
        <f t="shared" si="184"/>
        <v>41974.738576388889</v>
      </c>
      <c r="T2704" s="14">
        <f t="shared" si="185"/>
        <v>41994.738576388889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2"/>
        <v>116</v>
      </c>
      <c r="P2705">
        <f t="shared" si="183"/>
        <v>35.619999999999997</v>
      </c>
      <c r="Q2705" s="10" t="s">
        <v>8327</v>
      </c>
      <c r="R2705" t="s">
        <v>8331</v>
      </c>
      <c r="S2705" s="14">
        <f t="shared" si="184"/>
        <v>42240.852534722217</v>
      </c>
      <c r="T2705" s="14">
        <f t="shared" si="185"/>
        <v>42270.852534722217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2"/>
        <v>1</v>
      </c>
      <c r="P2706">
        <f t="shared" si="183"/>
        <v>57.88</v>
      </c>
      <c r="Q2706" s="10" t="s">
        <v>8308</v>
      </c>
      <c r="R2706" t="s">
        <v>8342</v>
      </c>
      <c r="S2706" s="14">
        <f t="shared" si="184"/>
        <v>41989.853692129633</v>
      </c>
      <c r="T2706" s="14">
        <f t="shared" si="185"/>
        <v>42019.811805555553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2"/>
        <v>153</v>
      </c>
      <c r="P2707">
        <f t="shared" si="183"/>
        <v>30.67</v>
      </c>
      <c r="Q2707" s="10" t="s">
        <v>8321</v>
      </c>
      <c r="R2707" t="s">
        <v>8343</v>
      </c>
      <c r="S2707" s="14">
        <f t="shared" si="184"/>
        <v>40844.691643518519</v>
      </c>
      <c r="T2707" s="14">
        <f t="shared" si="185"/>
        <v>40904.733310185184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2"/>
        <v>131</v>
      </c>
      <c r="P2708">
        <f t="shared" si="183"/>
        <v>21.9</v>
      </c>
      <c r="Q2708" s="10" t="s">
        <v>8321</v>
      </c>
      <c r="R2708" t="s">
        <v>8343</v>
      </c>
      <c r="S2708" s="14">
        <f t="shared" si="184"/>
        <v>40935.005104166667</v>
      </c>
      <c r="T2708" s="14">
        <f t="shared" si="185"/>
        <v>40965.005104166667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2"/>
        <v>2</v>
      </c>
      <c r="P2709">
        <f t="shared" si="183"/>
        <v>76.67</v>
      </c>
      <c r="Q2709" s="10" t="s">
        <v>8319</v>
      </c>
      <c r="R2709" t="s">
        <v>8345</v>
      </c>
      <c r="S2709" s="14">
        <f t="shared" si="184"/>
        <v>42204.875868055555</v>
      </c>
      <c r="T2709" s="14">
        <f t="shared" si="185"/>
        <v>42234.875868055555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2"/>
        <v>3</v>
      </c>
      <c r="P2710">
        <f t="shared" si="183"/>
        <v>35.380000000000003</v>
      </c>
      <c r="Q2710" s="10" t="s">
        <v>8319</v>
      </c>
      <c r="R2710" t="s">
        <v>8345</v>
      </c>
      <c r="S2710" s="14">
        <f t="shared" si="184"/>
        <v>42198.695138888885</v>
      </c>
      <c r="T2710" s="14">
        <f t="shared" si="185"/>
        <v>42238.165972222225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2"/>
        <v>184</v>
      </c>
      <c r="P2711">
        <f t="shared" si="183"/>
        <v>30.67</v>
      </c>
      <c r="Q2711" s="10" t="s">
        <v>8323</v>
      </c>
      <c r="R2711" t="s">
        <v>8326</v>
      </c>
      <c r="S2711" s="14">
        <f t="shared" si="184"/>
        <v>42383.793124999997</v>
      </c>
      <c r="T2711" s="14">
        <f t="shared" si="185"/>
        <v>42413.793124999997</v>
      </c>
      <c r="U2711">
        <f>YEAR(S2711)</f>
        <v>2016</v>
      </c>
    </row>
    <row r="2712" spans="1:21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2"/>
        <v>8</v>
      </c>
      <c r="P2712">
        <f t="shared" si="183"/>
        <v>38.33</v>
      </c>
      <c r="Q2712" s="10" t="s">
        <v>8323</v>
      </c>
      <c r="R2712" t="s">
        <v>8326</v>
      </c>
      <c r="S2712" s="14">
        <f t="shared" si="184"/>
        <v>41904.650578703702</v>
      </c>
      <c r="T2712" s="14">
        <f t="shared" si="185"/>
        <v>41934.650578703702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2"/>
        <v>30</v>
      </c>
      <c r="P2713">
        <f t="shared" si="183"/>
        <v>50.56</v>
      </c>
      <c r="Q2713" s="10" t="s">
        <v>8323</v>
      </c>
      <c r="R2713" t="s">
        <v>8335</v>
      </c>
      <c r="S2713" s="14">
        <f t="shared" si="184"/>
        <v>42090.909016203703</v>
      </c>
      <c r="T2713" s="14">
        <f t="shared" si="185"/>
        <v>42097.909016203703</v>
      </c>
    </row>
    <row r="2714" spans="1:21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2"/>
        <v>2</v>
      </c>
      <c r="P2714">
        <f t="shared" si="183"/>
        <v>32.36</v>
      </c>
      <c r="Q2714" s="10" t="s">
        <v>8323</v>
      </c>
      <c r="R2714" t="s">
        <v>8326</v>
      </c>
      <c r="S2714" s="14">
        <f t="shared" si="184"/>
        <v>42601.827141203699</v>
      </c>
      <c r="T2714" s="14">
        <f t="shared" si="185"/>
        <v>42631.827141203699</v>
      </c>
    </row>
    <row r="2715" spans="1:21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2"/>
        <v>38</v>
      </c>
      <c r="P2715">
        <f t="shared" si="183"/>
        <v>32.36</v>
      </c>
      <c r="Q2715" s="10" t="s">
        <v>8323</v>
      </c>
      <c r="R2715" t="s">
        <v>8326</v>
      </c>
      <c r="S2715" s="14">
        <f t="shared" si="184"/>
        <v>42775.964212962965</v>
      </c>
      <c r="T2715" s="14">
        <f t="shared" si="185"/>
        <v>42795.791666666672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2"/>
        <v>3</v>
      </c>
      <c r="P2716">
        <f t="shared" si="183"/>
        <v>30.13</v>
      </c>
      <c r="Q2716" s="10" t="s">
        <v>8323</v>
      </c>
      <c r="R2716" t="s">
        <v>8335</v>
      </c>
      <c r="S2716" s="14">
        <f t="shared" si="184"/>
        <v>42047.724444444444</v>
      </c>
      <c r="T2716" s="14">
        <f t="shared" si="185"/>
        <v>42077.132638888885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2"/>
        <v>3</v>
      </c>
      <c r="P2717">
        <f t="shared" si="183"/>
        <v>41</v>
      </c>
      <c r="Q2717" s="10" t="s">
        <v>8323</v>
      </c>
      <c r="R2717" t="s">
        <v>8324</v>
      </c>
      <c r="S2717" s="14">
        <f t="shared" si="184"/>
        <v>41829.935717592591</v>
      </c>
      <c r="T2717" s="14">
        <f t="shared" si="185"/>
        <v>41859.935717592591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2"/>
        <v>113</v>
      </c>
      <c r="P2718">
        <f t="shared" si="183"/>
        <v>30</v>
      </c>
      <c r="Q2718" s="10" t="s">
        <v>8323</v>
      </c>
      <c r="R2718" t="s">
        <v>8326</v>
      </c>
      <c r="S2718" s="14">
        <f t="shared" si="184"/>
        <v>42064.785613425927</v>
      </c>
      <c r="T2718" s="14">
        <f t="shared" si="185"/>
        <v>42099.743946759263</v>
      </c>
      <c r="U2718">
        <f>YEAR(S2718)</f>
        <v>2015</v>
      </c>
    </row>
    <row r="2719" spans="1:21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2"/>
        <v>18</v>
      </c>
      <c r="P2719">
        <f t="shared" si="183"/>
        <v>64.290000000000006</v>
      </c>
      <c r="Q2719" s="10" t="s">
        <v>8323</v>
      </c>
      <c r="R2719" t="s">
        <v>8326</v>
      </c>
      <c r="S2719" s="14">
        <f t="shared" si="184"/>
        <v>41795.598923611113</v>
      </c>
      <c r="T2719" s="14">
        <f t="shared" si="185"/>
        <v>41825.598923611113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2"/>
        <v>7</v>
      </c>
      <c r="P2720">
        <f t="shared" si="183"/>
        <v>44.5</v>
      </c>
      <c r="Q2720" s="10" t="s">
        <v>8311</v>
      </c>
      <c r="R2720" t="s">
        <v>8348</v>
      </c>
      <c r="S2720" s="14">
        <f t="shared" si="184"/>
        <v>42622.456238425926</v>
      </c>
      <c r="T2720" s="14">
        <f t="shared" si="185"/>
        <v>42652.456238425926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2"/>
        <v>9</v>
      </c>
      <c r="P2721">
        <f t="shared" si="183"/>
        <v>40.450000000000003</v>
      </c>
      <c r="Q2721" s="10" t="s">
        <v>8311</v>
      </c>
      <c r="R2721" t="s">
        <v>8352</v>
      </c>
      <c r="S2721" s="14">
        <f t="shared" si="184"/>
        <v>42067.722372685181</v>
      </c>
      <c r="T2721" s="14">
        <f t="shared" si="185"/>
        <v>42097.651388888888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2"/>
        <v>110</v>
      </c>
      <c r="P2722">
        <f t="shared" si="183"/>
        <v>24.44</v>
      </c>
      <c r="Q2722" s="10" t="s">
        <v>8323</v>
      </c>
      <c r="R2722" t="s">
        <v>8326</v>
      </c>
      <c r="S2722" s="14">
        <f t="shared" si="184"/>
        <v>42213.505474537036</v>
      </c>
      <c r="T2722" s="14">
        <f t="shared" si="185"/>
        <v>42238.505474537036</v>
      </c>
      <c r="U2722">
        <f>YEAR(S2722)</f>
        <v>2015</v>
      </c>
    </row>
    <row r="2723" spans="1:21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2"/>
        <v>18</v>
      </c>
      <c r="P2723">
        <f t="shared" si="183"/>
        <v>44</v>
      </c>
      <c r="Q2723" s="10" t="s">
        <v>8323</v>
      </c>
      <c r="R2723" t="s">
        <v>8326</v>
      </c>
      <c r="S2723" s="14">
        <f t="shared" si="184"/>
        <v>41982.87364583333</v>
      </c>
      <c r="T2723" s="14">
        <f t="shared" si="185"/>
        <v>42012.87364583333</v>
      </c>
    </row>
    <row r="2724" spans="1:21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2"/>
        <v>22</v>
      </c>
      <c r="P2724">
        <f t="shared" si="183"/>
        <v>48.56</v>
      </c>
      <c r="Q2724" s="10" t="s">
        <v>8323</v>
      </c>
      <c r="R2724" t="s">
        <v>8326</v>
      </c>
      <c r="S2724" s="14">
        <f t="shared" si="184"/>
        <v>42245.234340277777</v>
      </c>
      <c r="T2724" s="14">
        <f t="shared" si="185"/>
        <v>42263.234340277777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2"/>
        <v>16</v>
      </c>
      <c r="P2725">
        <f t="shared" si="183"/>
        <v>43.5</v>
      </c>
      <c r="Q2725" s="10" t="s">
        <v>8321</v>
      </c>
      <c r="R2725" t="s">
        <v>8325</v>
      </c>
      <c r="S2725" s="14">
        <f t="shared" si="184"/>
        <v>41835.126805555556</v>
      </c>
      <c r="T2725" s="14">
        <f t="shared" si="185"/>
        <v>41867.987500000003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2"/>
        <v>109</v>
      </c>
      <c r="P2726">
        <f t="shared" si="183"/>
        <v>31.07</v>
      </c>
      <c r="Q2726" s="10" t="s">
        <v>8327</v>
      </c>
      <c r="R2726" t="s">
        <v>8331</v>
      </c>
      <c r="S2726" s="14">
        <f t="shared" si="184"/>
        <v>41619.998310185183</v>
      </c>
      <c r="T2726" s="14">
        <f t="shared" si="185"/>
        <v>41629.197222222225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2"/>
        <v>4</v>
      </c>
      <c r="P2727">
        <f t="shared" si="183"/>
        <v>145</v>
      </c>
      <c r="Q2727" s="10" t="s">
        <v>8308</v>
      </c>
      <c r="R2727" t="s">
        <v>8342</v>
      </c>
      <c r="S2727" s="14">
        <f t="shared" si="184"/>
        <v>42027.056793981479</v>
      </c>
      <c r="T2727" s="14">
        <f t="shared" si="185"/>
        <v>42057.056793981479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2"/>
        <v>2</v>
      </c>
      <c r="P2728">
        <f t="shared" si="183"/>
        <v>108.25</v>
      </c>
      <c r="Q2728" s="10" t="s">
        <v>8308</v>
      </c>
      <c r="R2728" t="s">
        <v>8318</v>
      </c>
      <c r="S2728" s="14">
        <f t="shared" si="184"/>
        <v>42703.917824074073</v>
      </c>
      <c r="T2728" s="14">
        <f t="shared" si="185"/>
        <v>42733.917824074073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2"/>
        <v>1</v>
      </c>
      <c r="P2729">
        <f t="shared" si="183"/>
        <v>35.83</v>
      </c>
      <c r="Q2729" s="10" t="s">
        <v>8321</v>
      </c>
      <c r="R2729" t="s">
        <v>8339</v>
      </c>
      <c r="S2729" s="14">
        <f t="shared" si="184"/>
        <v>41863.260381944441</v>
      </c>
      <c r="T2729" s="14">
        <f t="shared" si="185"/>
        <v>41893.260381944441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2"/>
        <v>108</v>
      </c>
      <c r="P2730">
        <f t="shared" si="183"/>
        <v>47.78</v>
      </c>
      <c r="Q2730" s="10" t="s">
        <v>8319</v>
      </c>
      <c r="R2730" t="s">
        <v>8320</v>
      </c>
      <c r="S2730" s="14">
        <f t="shared" si="184"/>
        <v>42607.316122685181</v>
      </c>
      <c r="T2730" s="14">
        <f t="shared" si="185"/>
        <v>42613.233333333337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2"/>
        <v>57</v>
      </c>
      <c r="P2731">
        <f t="shared" si="183"/>
        <v>43</v>
      </c>
      <c r="Q2731" s="10" t="s">
        <v>8323</v>
      </c>
      <c r="R2731" t="s">
        <v>8324</v>
      </c>
      <c r="S2731" s="14">
        <f t="shared" si="184"/>
        <v>42081.515335648146</v>
      </c>
      <c r="T2731" s="14">
        <f t="shared" si="185"/>
        <v>42095.515335648146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2"/>
        <v>129</v>
      </c>
      <c r="P2732">
        <f t="shared" si="183"/>
        <v>30.71</v>
      </c>
      <c r="Q2732" s="10" t="s">
        <v>8323</v>
      </c>
      <c r="R2732" t="s">
        <v>8326</v>
      </c>
      <c r="S2732" s="14">
        <f t="shared" si="184"/>
        <v>42309.191307870366</v>
      </c>
      <c r="T2732" s="14">
        <f t="shared" si="185"/>
        <v>42338.9375</v>
      </c>
      <c r="U2732">
        <f t="shared" ref="U2732:U2733" si="187">YEAR(S2732)</f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2"/>
        <v>143</v>
      </c>
      <c r="P2733">
        <f t="shared" si="183"/>
        <v>21.5</v>
      </c>
      <c r="Q2733" s="10" t="s">
        <v>8323</v>
      </c>
      <c r="R2733" t="s">
        <v>8326</v>
      </c>
      <c r="S2733" s="14">
        <f t="shared" si="184"/>
        <v>42160.651817129634</v>
      </c>
      <c r="T2733" s="14">
        <f t="shared" si="185"/>
        <v>42190.651817129634</v>
      </c>
      <c r="U2733">
        <f t="shared" si="187"/>
        <v>2015</v>
      </c>
    </row>
    <row r="2734" spans="1:21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2"/>
        <v>34</v>
      </c>
      <c r="P2734">
        <f t="shared" si="183"/>
        <v>33.08</v>
      </c>
      <c r="Q2734" s="10" t="s">
        <v>8323</v>
      </c>
      <c r="R2734" t="s">
        <v>8326</v>
      </c>
      <c r="S2734" s="14">
        <f t="shared" si="184"/>
        <v>42022.661527777775</v>
      </c>
      <c r="T2734" s="14">
        <f t="shared" si="185"/>
        <v>42063.5</v>
      </c>
    </row>
    <row r="2735" spans="1:21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2"/>
        <v>28</v>
      </c>
      <c r="P2735">
        <f t="shared" si="183"/>
        <v>61</v>
      </c>
      <c r="Q2735" s="10" t="s">
        <v>8323</v>
      </c>
      <c r="R2735" t="s">
        <v>8326</v>
      </c>
      <c r="S2735" s="14">
        <f t="shared" si="184"/>
        <v>42089.901574074072</v>
      </c>
      <c r="T2735" s="14">
        <f t="shared" si="185"/>
        <v>42149.901574074072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2"/>
        <v>0</v>
      </c>
      <c r="P2736">
        <f t="shared" si="183"/>
        <v>53.25</v>
      </c>
      <c r="Q2736" s="10" t="s">
        <v>8308</v>
      </c>
      <c r="R2736" t="s">
        <v>8342</v>
      </c>
      <c r="S2736" s="14">
        <f t="shared" si="184"/>
        <v>42083.069884259254</v>
      </c>
      <c r="T2736" s="14">
        <f t="shared" si="185"/>
        <v>42128.069884259254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2"/>
        <v>9</v>
      </c>
      <c r="P2737">
        <f t="shared" si="183"/>
        <v>47.33</v>
      </c>
      <c r="Q2737" s="10" t="s">
        <v>8323</v>
      </c>
      <c r="R2737" t="s">
        <v>8335</v>
      </c>
      <c r="S2737" s="14">
        <f t="shared" si="184"/>
        <v>41975.676111111112</v>
      </c>
      <c r="T2737" s="14">
        <f t="shared" si="185"/>
        <v>42006.676111111112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2"/>
        <v>106</v>
      </c>
      <c r="P2738">
        <f t="shared" si="183"/>
        <v>53.13</v>
      </c>
      <c r="Q2738" s="10" t="s">
        <v>8321</v>
      </c>
      <c r="R2738" t="s">
        <v>8343</v>
      </c>
      <c r="S2738" s="14">
        <f t="shared" si="184"/>
        <v>40706.135208333333</v>
      </c>
      <c r="T2738" s="14">
        <f t="shared" si="185"/>
        <v>40736.135208333333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2"/>
        <v>5</v>
      </c>
      <c r="P2739">
        <f t="shared" si="183"/>
        <v>17.71</v>
      </c>
      <c r="Q2739" s="10" t="s">
        <v>8316</v>
      </c>
      <c r="R2739" t="s">
        <v>8334</v>
      </c>
      <c r="S2739" s="14">
        <f t="shared" si="184"/>
        <v>41577.045428240745</v>
      </c>
      <c r="T2739" s="14">
        <f t="shared" si="185"/>
        <v>41617.249305555553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2"/>
        <v>0</v>
      </c>
      <c r="P2740">
        <f t="shared" si="183"/>
        <v>60.71</v>
      </c>
      <c r="Q2740" s="10" t="s">
        <v>8316</v>
      </c>
      <c r="R2740" t="s">
        <v>8344</v>
      </c>
      <c r="S2740" s="14">
        <f t="shared" si="184"/>
        <v>42094.667256944449</v>
      </c>
      <c r="T2740" s="14">
        <f t="shared" si="185"/>
        <v>42124.667256944449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2"/>
        <v>101</v>
      </c>
      <c r="P2741">
        <f t="shared" si="183"/>
        <v>47.22</v>
      </c>
      <c r="Q2741" s="10" t="s">
        <v>8327</v>
      </c>
      <c r="R2741" t="s">
        <v>8329</v>
      </c>
      <c r="S2741" s="14">
        <f t="shared" si="184"/>
        <v>42299.776770833334</v>
      </c>
      <c r="T2741" s="14">
        <f t="shared" si="185"/>
        <v>42310.333333333328</v>
      </c>
    </row>
    <row r="2742" spans="1:21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2"/>
        <v>24</v>
      </c>
      <c r="P2742">
        <f t="shared" si="183"/>
        <v>53.13</v>
      </c>
      <c r="Q2742" s="10" t="s">
        <v>8323</v>
      </c>
      <c r="R2742" t="s">
        <v>8326</v>
      </c>
      <c r="S2742" s="14">
        <f t="shared" si="184"/>
        <v>42306.848854166667</v>
      </c>
      <c r="T2742" s="14">
        <f t="shared" si="185"/>
        <v>42336.890520833331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2"/>
        <v>383</v>
      </c>
      <c r="P2743">
        <f t="shared" si="183"/>
        <v>15.04</v>
      </c>
      <c r="Q2743" s="10" t="s">
        <v>8327</v>
      </c>
      <c r="R2743" t="s">
        <v>8329</v>
      </c>
      <c r="S2743" s="14">
        <f t="shared" si="184"/>
        <v>41276.846817129634</v>
      </c>
      <c r="T2743" s="14">
        <f t="shared" si="185"/>
        <v>41290.846817129634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2"/>
        <v>210</v>
      </c>
      <c r="P2744">
        <f t="shared" si="183"/>
        <v>105</v>
      </c>
      <c r="Q2744" s="10" t="s">
        <v>8323</v>
      </c>
      <c r="R2744" t="s">
        <v>8326</v>
      </c>
      <c r="S2744" s="14">
        <f t="shared" si="184"/>
        <v>42147.729930555557</v>
      </c>
      <c r="T2744" s="14">
        <f t="shared" si="185"/>
        <v>42177.729930555557</v>
      </c>
      <c r="U2744">
        <f>YEAR(S2744)</f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2"/>
        <v>8</v>
      </c>
      <c r="P2745">
        <f t="shared" si="183"/>
        <v>104.75</v>
      </c>
      <c r="Q2745" s="10" t="s">
        <v>8311</v>
      </c>
      <c r="R2745" t="s">
        <v>8348</v>
      </c>
      <c r="S2745" s="14">
        <f t="shared" si="184"/>
        <v>42601.851678240739</v>
      </c>
      <c r="T2745" s="14">
        <f t="shared" si="185"/>
        <v>42631.851678240739</v>
      </c>
    </row>
    <row r="2746" spans="1:21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2"/>
        <v>42</v>
      </c>
      <c r="P2746">
        <f t="shared" si="183"/>
        <v>29.79</v>
      </c>
      <c r="Q2746" s="10" t="s">
        <v>8323</v>
      </c>
      <c r="R2746" t="s">
        <v>8326</v>
      </c>
      <c r="S2746" s="14">
        <f t="shared" si="184"/>
        <v>42111.71665509259</v>
      </c>
      <c r="T2746" s="14">
        <f t="shared" si="185"/>
        <v>42131.71665509259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2"/>
        <v>104</v>
      </c>
      <c r="P2747">
        <f t="shared" si="183"/>
        <v>18.91</v>
      </c>
      <c r="Q2747" s="10" t="s">
        <v>8327</v>
      </c>
      <c r="R2747" t="s">
        <v>8328</v>
      </c>
      <c r="S2747" s="14">
        <f t="shared" si="184"/>
        <v>40192.542233796295</v>
      </c>
      <c r="T2747" s="14">
        <f t="shared" si="185"/>
        <v>40224.208333333336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2"/>
        <v>14</v>
      </c>
      <c r="P2748">
        <f t="shared" si="183"/>
        <v>51.88</v>
      </c>
      <c r="Q2748" s="10" t="s">
        <v>8321</v>
      </c>
      <c r="R2748" t="s">
        <v>8339</v>
      </c>
      <c r="S2748" s="14">
        <f t="shared" si="184"/>
        <v>42526.871331018512</v>
      </c>
      <c r="T2748" s="14">
        <f t="shared" si="185"/>
        <v>42556.871331018512</v>
      </c>
    </row>
    <row r="2749" spans="1:21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2"/>
        <v>7</v>
      </c>
      <c r="P2749">
        <f t="shared" si="183"/>
        <v>59</v>
      </c>
      <c r="Q2749" s="10" t="s">
        <v>8323</v>
      </c>
      <c r="R2749" t="s">
        <v>8326</v>
      </c>
      <c r="S2749" s="14">
        <f t="shared" si="184"/>
        <v>42293.809212962966</v>
      </c>
      <c r="T2749" s="14">
        <f t="shared" si="185"/>
        <v>42353.85087962963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2"/>
        <v>2</v>
      </c>
      <c r="P2750">
        <f t="shared" si="183"/>
        <v>51.38</v>
      </c>
      <c r="Q2750" s="10" t="s">
        <v>8308</v>
      </c>
      <c r="R2750" t="s">
        <v>8310</v>
      </c>
      <c r="S2750" s="14">
        <f t="shared" si="184"/>
        <v>42257.014965277776</v>
      </c>
      <c r="T2750" s="14">
        <f t="shared" si="185"/>
        <v>42317.056631944448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2"/>
        <v>117</v>
      </c>
      <c r="P2751">
        <f t="shared" si="183"/>
        <v>51.25</v>
      </c>
      <c r="Q2751" s="10" t="s">
        <v>8321</v>
      </c>
      <c r="R2751" t="s">
        <v>8332</v>
      </c>
      <c r="S2751" s="14">
        <f t="shared" si="184"/>
        <v>41989.91134259259</v>
      </c>
      <c r="T2751" s="14">
        <f t="shared" si="185"/>
        <v>42005.332638888889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2"/>
        <v>1</v>
      </c>
      <c r="P2752">
        <f t="shared" si="183"/>
        <v>410</v>
      </c>
      <c r="Q2752" s="10" t="s">
        <v>8316</v>
      </c>
      <c r="R2752" t="s">
        <v>8334</v>
      </c>
      <c r="S2752" s="14">
        <f t="shared" si="184"/>
        <v>41793.659525462965</v>
      </c>
      <c r="T2752" s="14">
        <f t="shared" si="185"/>
        <v>41853.659525462965</v>
      </c>
    </row>
    <row r="2753" spans="1:21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2"/>
        <v>24</v>
      </c>
      <c r="P2753">
        <f t="shared" si="183"/>
        <v>41</v>
      </c>
      <c r="Q2753" s="10" t="s">
        <v>8323</v>
      </c>
      <c r="R2753" t="s">
        <v>8326</v>
      </c>
      <c r="S2753" s="14">
        <f t="shared" si="184"/>
        <v>42770.290590277778</v>
      </c>
      <c r="T2753" s="14">
        <f t="shared" si="185"/>
        <v>42800.290590277778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2"/>
        <v>136</v>
      </c>
      <c r="P2754">
        <f t="shared" si="183"/>
        <v>15.15</v>
      </c>
      <c r="Q2754" s="10" t="s">
        <v>8323</v>
      </c>
      <c r="R2754" t="s">
        <v>8326</v>
      </c>
      <c r="S2754" s="14">
        <f t="shared" si="184"/>
        <v>42461.689745370371</v>
      </c>
      <c r="T2754" s="14">
        <f t="shared" si="185"/>
        <v>42521.689745370371</v>
      </c>
      <c r="U2754">
        <f>YEAR(S2754)</f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8">ROUND(E2755/D2755*100,0)</f>
        <v>1</v>
      </c>
      <c r="P2755">
        <f t="shared" ref="P2755:P2818" si="189">IFERROR(ROUND(E2755/L2755,2),0)</f>
        <v>45.33</v>
      </c>
      <c r="Q2755" s="10" t="s">
        <v>8308</v>
      </c>
      <c r="R2755" t="s">
        <v>8310</v>
      </c>
      <c r="S2755" s="14">
        <f t="shared" ref="S2755:S2818" si="190">(((J2755/60)/60)/24)+DATE(1970,1,1)</f>
        <v>41935.221585648149</v>
      </c>
      <c r="T2755" s="14">
        <f t="shared" ref="T2755:T2818" si="191">(((I2755/60)/60)/24)+DATE(1970,1,1)</f>
        <v>41975.263252314813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8"/>
        <v>1</v>
      </c>
      <c r="P2756">
        <f t="shared" si="189"/>
        <v>101.25</v>
      </c>
      <c r="Q2756" s="10" t="s">
        <v>8316</v>
      </c>
      <c r="R2756" t="s">
        <v>8334</v>
      </c>
      <c r="S2756" s="14">
        <f t="shared" si="190"/>
        <v>42534.284710648149</v>
      </c>
      <c r="T2756" s="14">
        <f t="shared" si="191"/>
        <v>42564.284710648149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8"/>
        <v>13</v>
      </c>
      <c r="P2757">
        <f t="shared" si="189"/>
        <v>80.599999999999994</v>
      </c>
      <c r="Q2757" s="10" t="s">
        <v>8321</v>
      </c>
      <c r="R2757" t="s">
        <v>8337</v>
      </c>
      <c r="S2757" s="14">
        <f t="shared" si="190"/>
        <v>41788.381909722222</v>
      </c>
      <c r="T2757" s="14">
        <f t="shared" si="191"/>
        <v>41821.791666666664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8"/>
        <v>3</v>
      </c>
      <c r="P2758">
        <f t="shared" si="189"/>
        <v>13</v>
      </c>
      <c r="Q2758" s="10" t="s">
        <v>8308</v>
      </c>
      <c r="R2758" t="s">
        <v>8310</v>
      </c>
      <c r="S2758" s="14">
        <f t="shared" si="190"/>
        <v>42715.688437500001</v>
      </c>
      <c r="T2758" s="14">
        <f t="shared" si="191"/>
        <v>42745.688437500001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8"/>
        <v>8</v>
      </c>
      <c r="P2759">
        <f t="shared" si="189"/>
        <v>80.599999999999994</v>
      </c>
      <c r="Q2759" s="10" t="s">
        <v>8311</v>
      </c>
      <c r="R2759" t="s">
        <v>8348</v>
      </c>
      <c r="S2759" s="14">
        <f t="shared" si="190"/>
        <v>41961.813518518517</v>
      </c>
      <c r="T2759" s="14">
        <f t="shared" si="191"/>
        <v>41992.813518518517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8"/>
        <v>4</v>
      </c>
      <c r="P2760">
        <f t="shared" si="189"/>
        <v>100.5</v>
      </c>
      <c r="Q2760" s="10" t="s">
        <v>8323</v>
      </c>
      <c r="R2760" t="s">
        <v>8335</v>
      </c>
      <c r="S2760" s="14">
        <f t="shared" si="190"/>
        <v>42410.93105324074</v>
      </c>
      <c r="T2760" s="14">
        <f t="shared" si="191"/>
        <v>42440.93105324074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8"/>
        <v>33</v>
      </c>
      <c r="P2761">
        <f t="shared" si="189"/>
        <v>30.85</v>
      </c>
      <c r="Q2761" s="10" t="s">
        <v>8321</v>
      </c>
      <c r="R2761" t="s">
        <v>8325</v>
      </c>
      <c r="S2761" s="14">
        <f t="shared" si="190"/>
        <v>42067.991238425922</v>
      </c>
      <c r="T2761" s="14">
        <f t="shared" si="191"/>
        <v>42107.791666666672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8"/>
        <v>40</v>
      </c>
      <c r="P2762">
        <f t="shared" si="189"/>
        <v>80.2</v>
      </c>
      <c r="Q2762" s="10" t="s">
        <v>8321</v>
      </c>
      <c r="R2762" t="s">
        <v>8325</v>
      </c>
      <c r="S2762" s="14">
        <f t="shared" si="190"/>
        <v>42136.035405092596</v>
      </c>
      <c r="T2762" s="14">
        <f t="shared" si="191"/>
        <v>42176.035405092596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8"/>
        <v>133</v>
      </c>
      <c r="P2763">
        <f t="shared" si="189"/>
        <v>25.02</v>
      </c>
      <c r="Q2763" s="10" t="s">
        <v>8327</v>
      </c>
      <c r="R2763" t="s">
        <v>8328</v>
      </c>
      <c r="S2763" s="14">
        <f t="shared" si="190"/>
        <v>41107.726782407408</v>
      </c>
      <c r="T2763" s="14">
        <f t="shared" si="191"/>
        <v>41118.083333333336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8"/>
        <v>1</v>
      </c>
      <c r="P2764">
        <f t="shared" si="189"/>
        <v>133.33000000000001</v>
      </c>
      <c r="Q2764" s="10" t="s">
        <v>8321</v>
      </c>
      <c r="R2764" t="s">
        <v>8339</v>
      </c>
      <c r="S2764" s="14">
        <f t="shared" si="190"/>
        <v>40995.024317129632</v>
      </c>
      <c r="T2764" s="14">
        <f t="shared" si="191"/>
        <v>41054.593055555553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8"/>
        <v>3</v>
      </c>
      <c r="P2765">
        <f t="shared" si="189"/>
        <v>66.67</v>
      </c>
      <c r="Q2765" s="10" t="s">
        <v>8311</v>
      </c>
      <c r="R2765" t="s">
        <v>8352</v>
      </c>
      <c r="S2765" s="14">
        <f t="shared" si="190"/>
        <v>40436.68408564815</v>
      </c>
      <c r="T2765" s="14">
        <f t="shared" si="191"/>
        <v>40466.166666666664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8"/>
        <v>100</v>
      </c>
      <c r="P2766">
        <f t="shared" si="189"/>
        <v>30.77</v>
      </c>
      <c r="Q2766" s="10" t="s">
        <v>8323</v>
      </c>
      <c r="R2766" t="s">
        <v>8326</v>
      </c>
      <c r="S2766" s="14">
        <f t="shared" si="190"/>
        <v>42689.214988425927</v>
      </c>
      <c r="T2766" s="14">
        <f t="shared" si="191"/>
        <v>42700.25</v>
      </c>
      <c r="U2766">
        <f>YEAR(S2766)</f>
        <v>2016</v>
      </c>
    </row>
    <row r="2767" spans="1:21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8"/>
        <v>16</v>
      </c>
      <c r="P2767">
        <f t="shared" si="189"/>
        <v>66.67</v>
      </c>
      <c r="Q2767" s="10" t="s">
        <v>8323</v>
      </c>
      <c r="R2767" t="s">
        <v>8326</v>
      </c>
      <c r="S2767" s="14">
        <f t="shared" si="190"/>
        <v>42374.655081018514</v>
      </c>
      <c r="T2767" s="14">
        <f t="shared" si="191"/>
        <v>42403.784027777772</v>
      </c>
    </row>
    <row r="2768" spans="1:21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8"/>
        <v>11</v>
      </c>
      <c r="P2768">
        <f t="shared" si="189"/>
        <v>80</v>
      </c>
      <c r="Q2768" s="10" t="s">
        <v>8323</v>
      </c>
      <c r="R2768" t="s">
        <v>8326</v>
      </c>
      <c r="S2768" s="14">
        <f t="shared" si="190"/>
        <v>42750.530312499999</v>
      </c>
      <c r="T2768" s="14">
        <f t="shared" si="191"/>
        <v>42794.368749999994</v>
      </c>
    </row>
    <row r="2769" spans="1:21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8"/>
        <v>12</v>
      </c>
      <c r="P2769">
        <f t="shared" si="189"/>
        <v>79.400000000000006</v>
      </c>
      <c r="Q2769" s="10" t="s">
        <v>8323</v>
      </c>
      <c r="R2769" t="s">
        <v>8326</v>
      </c>
      <c r="S2769" s="14">
        <f t="shared" si="190"/>
        <v>42151.905717592599</v>
      </c>
      <c r="T2769" s="14">
        <f t="shared" si="191"/>
        <v>42182.905717592599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8"/>
        <v>1</v>
      </c>
      <c r="P2770">
        <f t="shared" si="189"/>
        <v>56.57</v>
      </c>
      <c r="Q2770" s="10" t="s">
        <v>8321</v>
      </c>
      <c r="R2770" t="s">
        <v>8339</v>
      </c>
      <c r="S2770" s="14">
        <f t="shared" si="190"/>
        <v>41654.946759259255</v>
      </c>
      <c r="T2770" s="14">
        <f t="shared" si="191"/>
        <v>41684.946759259255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8"/>
        <v>156</v>
      </c>
      <c r="P2771">
        <f t="shared" si="189"/>
        <v>30.08</v>
      </c>
      <c r="Q2771" s="10" t="s">
        <v>8327</v>
      </c>
      <c r="R2771" t="s">
        <v>8341</v>
      </c>
      <c r="S2771" s="14">
        <f t="shared" si="190"/>
        <v>40514.107615740737</v>
      </c>
      <c r="T2771" s="14">
        <f t="shared" si="191"/>
        <v>40545.125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8"/>
        <v>128</v>
      </c>
      <c r="P2772">
        <f t="shared" si="189"/>
        <v>27.5</v>
      </c>
      <c r="Q2772" s="10" t="s">
        <v>8323</v>
      </c>
      <c r="R2772" t="s">
        <v>8326</v>
      </c>
      <c r="S2772" s="14">
        <f t="shared" si="190"/>
        <v>42535.97865740741</v>
      </c>
      <c r="T2772" s="14">
        <f t="shared" si="191"/>
        <v>42595.97865740741</v>
      </c>
      <c r="U2772">
        <f>YEAR(S2772)</f>
        <v>2016</v>
      </c>
    </row>
    <row r="2773" spans="1:21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8"/>
        <v>19</v>
      </c>
      <c r="P2773">
        <f t="shared" si="189"/>
        <v>64.17</v>
      </c>
      <c r="Q2773" s="10" t="s">
        <v>8323</v>
      </c>
      <c r="R2773" t="s">
        <v>8326</v>
      </c>
      <c r="S2773" s="14">
        <f t="shared" si="190"/>
        <v>42093.588263888887</v>
      </c>
      <c r="T2773" s="14">
        <f t="shared" si="191"/>
        <v>42123.588263888887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8"/>
        <v>5</v>
      </c>
      <c r="P2774">
        <f t="shared" si="189"/>
        <v>31.75</v>
      </c>
      <c r="Q2774" s="10" t="s">
        <v>8313</v>
      </c>
      <c r="R2774" t="s">
        <v>8353</v>
      </c>
      <c r="S2774" s="14">
        <f t="shared" si="190"/>
        <v>41799.725289351853</v>
      </c>
      <c r="T2774" s="14">
        <f t="shared" si="191"/>
        <v>41829.725289351853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8"/>
        <v>127</v>
      </c>
      <c r="P2775">
        <f t="shared" si="189"/>
        <v>25.4</v>
      </c>
      <c r="Q2775" s="10" t="s">
        <v>8323</v>
      </c>
      <c r="R2775" t="s">
        <v>8326</v>
      </c>
      <c r="S2775" s="14">
        <f t="shared" si="190"/>
        <v>42401.945219907408</v>
      </c>
      <c r="T2775" s="14">
        <f t="shared" si="191"/>
        <v>42418.895833333328</v>
      </c>
      <c r="U2775">
        <f>YEAR(S2775)</f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8"/>
        <v>58</v>
      </c>
      <c r="P2776">
        <f t="shared" si="189"/>
        <v>54.29</v>
      </c>
      <c r="Q2776" s="10" t="s">
        <v>8321</v>
      </c>
      <c r="R2776" t="s">
        <v>8325</v>
      </c>
      <c r="S2776" s="14">
        <f t="shared" si="190"/>
        <v>42023.818622685183</v>
      </c>
      <c r="T2776" s="14">
        <f t="shared" si="191"/>
        <v>42043.818622685183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8"/>
        <v>11</v>
      </c>
      <c r="P2777">
        <f t="shared" si="189"/>
        <v>42.22</v>
      </c>
      <c r="Q2777" s="10" t="s">
        <v>8313</v>
      </c>
      <c r="R2777" t="s">
        <v>8314</v>
      </c>
      <c r="S2777" s="14">
        <f t="shared" si="190"/>
        <v>42029.907858796301</v>
      </c>
      <c r="T2777" s="14">
        <f t="shared" si="191"/>
        <v>42064.907858796301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8"/>
        <v>19</v>
      </c>
      <c r="P2778">
        <f t="shared" si="189"/>
        <v>47.5</v>
      </c>
      <c r="Q2778" s="10" t="s">
        <v>8311</v>
      </c>
      <c r="R2778" t="s">
        <v>8356</v>
      </c>
      <c r="S2778" s="14">
        <f t="shared" si="190"/>
        <v>41117.900729166664</v>
      </c>
      <c r="T2778" s="14">
        <f t="shared" si="191"/>
        <v>41147.900729166664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8"/>
        <v>1</v>
      </c>
      <c r="P2779">
        <f t="shared" si="189"/>
        <v>41.89</v>
      </c>
      <c r="Q2779" s="10" t="s">
        <v>8308</v>
      </c>
      <c r="R2779" t="s">
        <v>8310</v>
      </c>
      <c r="S2779" s="14">
        <f t="shared" si="190"/>
        <v>42625.635636574079</v>
      </c>
      <c r="T2779" s="14">
        <f t="shared" si="191"/>
        <v>42660.635636574079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8"/>
        <v>125</v>
      </c>
      <c r="P2780">
        <f t="shared" si="189"/>
        <v>41.78</v>
      </c>
      <c r="Q2780" s="10" t="s">
        <v>8321</v>
      </c>
      <c r="R2780" t="s">
        <v>8322</v>
      </c>
      <c r="S2780" s="14">
        <f t="shared" si="190"/>
        <v>42425.576898148152</v>
      </c>
      <c r="T2780" s="14">
        <f t="shared" si="191"/>
        <v>42465.666666666672</v>
      </c>
    </row>
    <row r="2781" spans="1:21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8"/>
        <v>0</v>
      </c>
      <c r="P2781">
        <f t="shared" si="189"/>
        <v>53.71</v>
      </c>
      <c r="Q2781" s="10" t="s">
        <v>8323</v>
      </c>
      <c r="R2781" t="s">
        <v>8324</v>
      </c>
      <c r="S2781" s="14">
        <f t="shared" si="190"/>
        <v>41940.028287037036</v>
      </c>
      <c r="T2781" s="14">
        <f t="shared" si="191"/>
        <v>42000.0699537037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8"/>
        <v>6</v>
      </c>
      <c r="P2782">
        <f t="shared" si="189"/>
        <v>41.67</v>
      </c>
      <c r="Q2782" s="10" t="s">
        <v>8327</v>
      </c>
      <c r="R2782" t="s">
        <v>8350</v>
      </c>
      <c r="S2782" s="14">
        <f t="shared" si="190"/>
        <v>40937.679560185185</v>
      </c>
      <c r="T2782" s="14">
        <f t="shared" si="191"/>
        <v>40969.207638888889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8"/>
        <v>125</v>
      </c>
      <c r="P2783">
        <f t="shared" si="189"/>
        <v>53.57</v>
      </c>
      <c r="Q2783" s="10" t="s">
        <v>8311</v>
      </c>
      <c r="R2783" t="s">
        <v>8333</v>
      </c>
      <c r="S2783" s="14">
        <f t="shared" si="190"/>
        <v>41799.814340277779</v>
      </c>
      <c r="T2783" s="14">
        <f t="shared" si="191"/>
        <v>41834.814340277779</v>
      </c>
    </row>
    <row r="2784" spans="1:21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8"/>
        <v>4</v>
      </c>
      <c r="P2784">
        <f t="shared" si="189"/>
        <v>93.75</v>
      </c>
      <c r="Q2784" s="10" t="s">
        <v>8323</v>
      </c>
      <c r="R2784" t="s">
        <v>8326</v>
      </c>
      <c r="S2784" s="14">
        <f t="shared" si="190"/>
        <v>42808.640231481477</v>
      </c>
      <c r="T2784" s="14">
        <f t="shared" si="191"/>
        <v>42839.207638888889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8"/>
        <v>150</v>
      </c>
      <c r="P2785">
        <f t="shared" si="189"/>
        <v>41.67</v>
      </c>
      <c r="Q2785" s="10" t="s">
        <v>8323</v>
      </c>
      <c r="R2785" t="s">
        <v>8326</v>
      </c>
      <c r="S2785" s="14">
        <f t="shared" si="190"/>
        <v>42529.022013888884</v>
      </c>
      <c r="T2785" s="14">
        <f t="shared" si="191"/>
        <v>42566.901388888888</v>
      </c>
      <c r="U2785">
        <f>YEAR(S2785)</f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8"/>
        <v>124</v>
      </c>
      <c r="P2786">
        <f t="shared" si="189"/>
        <v>14.84</v>
      </c>
      <c r="Q2786" s="10" t="s">
        <v>8323</v>
      </c>
      <c r="R2786" t="s">
        <v>8324</v>
      </c>
      <c r="S2786" s="14">
        <f t="shared" si="190"/>
        <v>42334.468935185185</v>
      </c>
      <c r="T2786" s="14">
        <f t="shared" si="191"/>
        <v>42361.957638888889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8"/>
        <v>123</v>
      </c>
      <c r="P2787">
        <f t="shared" si="189"/>
        <v>46.13</v>
      </c>
      <c r="Q2787" s="10" t="s">
        <v>8323</v>
      </c>
      <c r="R2787" t="s">
        <v>8326</v>
      </c>
      <c r="S2787" s="14">
        <f t="shared" si="190"/>
        <v>42517.003368055557</v>
      </c>
      <c r="T2787" s="14">
        <f t="shared" si="191"/>
        <v>42547.003368055557</v>
      </c>
      <c r="U2787">
        <f>YEAR(S2787)</f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8"/>
        <v>7</v>
      </c>
      <c r="P2788">
        <f t="shared" si="189"/>
        <v>40.78</v>
      </c>
      <c r="Q2788" s="10" t="s">
        <v>8313</v>
      </c>
      <c r="R2788" t="s">
        <v>8351</v>
      </c>
      <c r="S2788" s="14">
        <f t="shared" si="190"/>
        <v>41791.057314814818</v>
      </c>
      <c r="T2788" s="14">
        <f t="shared" si="191"/>
        <v>41835.21597222222</v>
      </c>
    </row>
    <row r="2789" spans="1:21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8"/>
        <v>7</v>
      </c>
      <c r="P2789">
        <f t="shared" si="189"/>
        <v>72.400000000000006</v>
      </c>
      <c r="Q2789" s="10" t="s">
        <v>8323</v>
      </c>
      <c r="R2789" t="s">
        <v>8326</v>
      </c>
      <c r="S2789" s="14">
        <f t="shared" si="190"/>
        <v>42041.205000000002</v>
      </c>
      <c r="T2789" s="14">
        <f t="shared" si="191"/>
        <v>42086.16333333333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8"/>
        <v>10</v>
      </c>
      <c r="P2790">
        <f t="shared" si="189"/>
        <v>32.82</v>
      </c>
      <c r="Q2790" s="10" t="s">
        <v>8316</v>
      </c>
      <c r="R2790" t="s">
        <v>8344</v>
      </c>
      <c r="S2790" s="14">
        <f t="shared" si="190"/>
        <v>42371.355729166666</v>
      </c>
      <c r="T2790" s="14">
        <f t="shared" si="191"/>
        <v>42400.178472222222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8"/>
        <v>1</v>
      </c>
      <c r="P2791">
        <f t="shared" si="189"/>
        <v>120</v>
      </c>
      <c r="Q2791" s="10" t="s">
        <v>8321</v>
      </c>
      <c r="R2791" t="s">
        <v>8325</v>
      </c>
      <c r="S2791" s="14">
        <f t="shared" si="190"/>
        <v>42195.643865740742</v>
      </c>
      <c r="T2791" s="14">
        <f t="shared" si="191"/>
        <v>42236.837499999994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8"/>
        <v>2</v>
      </c>
      <c r="P2792">
        <f t="shared" si="189"/>
        <v>60</v>
      </c>
      <c r="Q2792" s="10" t="s">
        <v>8311</v>
      </c>
      <c r="R2792" t="s">
        <v>8352</v>
      </c>
      <c r="S2792" s="14">
        <f t="shared" si="190"/>
        <v>41614.563194444447</v>
      </c>
      <c r="T2792" s="14">
        <f t="shared" si="191"/>
        <v>41644.563194444447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8"/>
        <v>103</v>
      </c>
      <c r="P2793">
        <f t="shared" si="189"/>
        <v>24</v>
      </c>
      <c r="Q2793" s="10" t="s">
        <v>8327</v>
      </c>
      <c r="R2793" t="s">
        <v>8330</v>
      </c>
      <c r="S2793" s="14">
        <f t="shared" si="190"/>
        <v>42788.2502662037</v>
      </c>
      <c r="T2793" s="14">
        <f t="shared" si="191"/>
        <v>42818.208599537036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8"/>
        <v>1</v>
      </c>
      <c r="P2794">
        <f t="shared" si="189"/>
        <v>35.9</v>
      </c>
      <c r="Q2794" s="10" t="s">
        <v>8321</v>
      </c>
      <c r="R2794" t="s">
        <v>8337</v>
      </c>
      <c r="S2794" s="14">
        <f t="shared" si="190"/>
        <v>41933.586157407408</v>
      </c>
      <c r="T2794" s="14">
        <f t="shared" si="191"/>
        <v>41975.627824074079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8"/>
        <v>1</v>
      </c>
      <c r="P2795">
        <f t="shared" si="189"/>
        <v>71.599999999999994</v>
      </c>
      <c r="Q2795" s="10" t="s">
        <v>8308</v>
      </c>
      <c r="R2795" t="s">
        <v>8315</v>
      </c>
      <c r="S2795" s="14">
        <f t="shared" si="190"/>
        <v>42695.624340277776</v>
      </c>
      <c r="T2795" s="14">
        <f t="shared" si="191"/>
        <v>42725.624340277776</v>
      </c>
    </row>
    <row r="2796" spans="1:21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8"/>
        <v>18</v>
      </c>
      <c r="P2796">
        <f t="shared" si="189"/>
        <v>25.57</v>
      </c>
      <c r="Q2796" s="10" t="s">
        <v>8323</v>
      </c>
      <c r="R2796" t="s">
        <v>8326</v>
      </c>
      <c r="S2796" s="14">
        <f t="shared" si="190"/>
        <v>41833.089756944442</v>
      </c>
      <c r="T2796" s="14">
        <f t="shared" si="191"/>
        <v>41863.079143518517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8"/>
        <v>101</v>
      </c>
      <c r="P2797">
        <f t="shared" si="189"/>
        <v>59.17</v>
      </c>
      <c r="Q2797" s="10" t="s">
        <v>8323</v>
      </c>
      <c r="R2797" t="s">
        <v>8326</v>
      </c>
      <c r="S2797" s="14">
        <f t="shared" si="190"/>
        <v>42230.662731481483</v>
      </c>
      <c r="T2797" s="14">
        <f t="shared" si="191"/>
        <v>42245.165972222225</v>
      </c>
      <c r="U2797">
        <f>YEAR(S2797)</f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8"/>
        <v>102</v>
      </c>
      <c r="P2798">
        <f t="shared" si="189"/>
        <v>25.21</v>
      </c>
      <c r="Q2798" s="10" t="s">
        <v>8308</v>
      </c>
      <c r="R2798" t="s">
        <v>8315</v>
      </c>
      <c r="S2798" s="14">
        <f t="shared" si="190"/>
        <v>41989.913136574076</v>
      </c>
      <c r="T2798" s="14">
        <f t="shared" si="191"/>
        <v>42019.913136574076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8"/>
        <v>70</v>
      </c>
      <c r="P2799">
        <f t="shared" si="189"/>
        <v>39</v>
      </c>
      <c r="Q2799" s="10" t="s">
        <v>8311</v>
      </c>
      <c r="R2799" t="s">
        <v>8352</v>
      </c>
      <c r="S2799" s="14">
        <f t="shared" si="190"/>
        <v>41663.780300925922</v>
      </c>
      <c r="T2799" s="14">
        <f t="shared" si="191"/>
        <v>41693.780300925922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8"/>
        <v>100</v>
      </c>
      <c r="P2800">
        <f t="shared" si="189"/>
        <v>35.1</v>
      </c>
      <c r="Q2800" s="10" t="s">
        <v>8323</v>
      </c>
      <c r="R2800" t="s">
        <v>8335</v>
      </c>
      <c r="S2800" s="14">
        <f t="shared" si="190"/>
        <v>42167.534791666665</v>
      </c>
      <c r="T2800" s="14">
        <f t="shared" si="191"/>
        <v>42196.165972222225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8"/>
        <v>0</v>
      </c>
      <c r="P2801">
        <f t="shared" si="189"/>
        <v>116.67</v>
      </c>
      <c r="Q2801" s="10" t="s">
        <v>8308</v>
      </c>
      <c r="R2801" t="s">
        <v>8342</v>
      </c>
      <c r="S2801" s="14">
        <f t="shared" si="190"/>
        <v>42474.637824074074</v>
      </c>
      <c r="T2801" s="14">
        <f t="shared" si="191"/>
        <v>42504.637824074074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8"/>
        <v>4</v>
      </c>
      <c r="P2802">
        <f t="shared" si="189"/>
        <v>26.92</v>
      </c>
      <c r="Q2802" s="10" t="s">
        <v>8311</v>
      </c>
      <c r="R2802" t="s">
        <v>8349</v>
      </c>
      <c r="S2802" s="14">
        <f t="shared" si="190"/>
        <v>41671.936863425923</v>
      </c>
      <c r="T2802" s="14">
        <f t="shared" si="191"/>
        <v>41687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8"/>
        <v>140</v>
      </c>
      <c r="P2803">
        <f t="shared" si="189"/>
        <v>35</v>
      </c>
      <c r="Q2803" s="10" t="s">
        <v>8323</v>
      </c>
      <c r="R2803" t="s">
        <v>8326</v>
      </c>
      <c r="S2803" s="14">
        <f t="shared" si="190"/>
        <v>42088.911354166667</v>
      </c>
      <c r="T2803" s="14">
        <f t="shared" si="191"/>
        <v>42118.911354166667</v>
      </c>
      <c r="U2803">
        <f>YEAR(S2803)</f>
        <v>2015</v>
      </c>
    </row>
    <row r="2804" spans="1:21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8"/>
        <v>16</v>
      </c>
      <c r="P2804">
        <f t="shared" si="189"/>
        <v>29.17</v>
      </c>
      <c r="Q2804" s="10" t="s">
        <v>8323</v>
      </c>
      <c r="R2804" t="s">
        <v>8326</v>
      </c>
      <c r="S2804" s="14">
        <f t="shared" si="190"/>
        <v>42041.581307870365</v>
      </c>
      <c r="T2804" s="14">
        <f t="shared" si="191"/>
        <v>42071.539641203708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8"/>
        <v>0</v>
      </c>
      <c r="P2805">
        <f t="shared" si="189"/>
        <v>38.44</v>
      </c>
      <c r="Q2805" s="10" t="s">
        <v>8308</v>
      </c>
      <c r="R2805" t="s">
        <v>8342</v>
      </c>
      <c r="S2805" s="14">
        <f t="shared" si="190"/>
        <v>41963.050127314811</v>
      </c>
      <c r="T2805" s="14">
        <f t="shared" si="191"/>
        <v>42022.05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8"/>
        <v>0</v>
      </c>
      <c r="P2806">
        <f t="shared" si="189"/>
        <v>69</v>
      </c>
      <c r="Q2806" s="10" t="s">
        <v>8321</v>
      </c>
      <c r="R2806" t="s">
        <v>8325</v>
      </c>
      <c r="S2806" s="14">
        <f t="shared" si="190"/>
        <v>42556.690706018519</v>
      </c>
      <c r="T2806" s="14">
        <f t="shared" si="191"/>
        <v>42616.690706018519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8"/>
        <v>38</v>
      </c>
      <c r="P2807">
        <f t="shared" si="189"/>
        <v>69</v>
      </c>
      <c r="Q2807" s="10" t="s">
        <v>8327</v>
      </c>
      <c r="R2807" t="s">
        <v>8350</v>
      </c>
      <c r="S2807" s="14">
        <f t="shared" si="190"/>
        <v>40312.915578703702</v>
      </c>
      <c r="T2807" s="14">
        <f t="shared" si="191"/>
        <v>40354.897222222222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8"/>
        <v>6</v>
      </c>
      <c r="P2808">
        <f t="shared" si="189"/>
        <v>37.89</v>
      </c>
      <c r="Q2808" s="10" t="s">
        <v>8308</v>
      </c>
      <c r="R2808" t="s">
        <v>8342</v>
      </c>
      <c r="S2808" s="14">
        <f t="shared" si="190"/>
        <v>42532.774745370371</v>
      </c>
      <c r="T2808" s="14">
        <f t="shared" si="191"/>
        <v>42552.774745370371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8"/>
        <v>113</v>
      </c>
      <c r="P2809">
        <f t="shared" si="189"/>
        <v>20</v>
      </c>
      <c r="Q2809" s="10" t="s">
        <v>8323</v>
      </c>
      <c r="R2809" t="s">
        <v>8326</v>
      </c>
      <c r="S2809" s="14">
        <f t="shared" si="190"/>
        <v>41918.880833333329</v>
      </c>
      <c r="T2809" s="14">
        <f t="shared" si="191"/>
        <v>41946</v>
      </c>
      <c r="U2809">
        <f>YEAR(S2809)</f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8"/>
        <v>8</v>
      </c>
      <c r="P2810">
        <f t="shared" si="189"/>
        <v>37.56</v>
      </c>
      <c r="Q2810" s="10" t="s">
        <v>8321</v>
      </c>
      <c r="R2810" t="s">
        <v>8337</v>
      </c>
      <c r="S2810" s="14">
        <f t="shared" si="190"/>
        <v>42200.542268518519</v>
      </c>
      <c r="T2810" s="14">
        <f t="shared" si="191"/>
        <v>42227.542268518519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8"/>
        <v>1</v>
      </c>
      <c r="P2811">
        <f t="shared" si="189"/>
        <v>67</v>
      </c>
      <c r="Q2811" s="10" t="s">
        <v>8321</v>
      </c>
      <c r="R2811" t="s">
        <v>8339</v>
      </c>
      <c r="S2811" s="14">
        <f t="shared" si="190"/>
        <v>40949.98364583333</v>
      </c>
      <c r="T2811" s="14">
        <f t="shared" si="191"/>
        <v>41009.941979166666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8"/>
        <v>7</v>
      </c>
      <c r="P2812">
        <f t="shared" si="189"/>
        <v>83.75</v>
      </c>
      <c r="Q2812" s="10" t="s">
        <v>8313</v>
      </c>
      <c r="R2812" t="s">
        <v>8314</v>
      </c>
      <c r="S2812" s="14">
        <f t="shared" si="190"/>
        <v>41905.95684027778</v>
      </c>
      <c r="T2812" s="14">
        <f t="shared" si="191"/>
        <v>41941.95684027778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8"/>
        <v>1</v>
      </c>
      <c r="P2813">
        <f t="shared" si="189"/>
        <v>55.83</v>
      </c>
      <c r="Q2813" s="10" t="s">
        <v>8319</v>
      </c>
      <c r="R2813" t="s">
        <v>8345</v>
      </c>
      <c r="S2813" s="14">
        <f t="shared" si="190"/>
        <v>42536.862800925926</v>
      </c>
      <c r="T2813" s="14">
        <f t="shared" si="191"/>
        <v>42566.862800925926</v>
      </c>
    </row>
    <row r="2814" spans="1:21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8"/>
        <v>0</v>
      </c>
      <c r="P2814">
        <f t="shared" si="189"/>
        <v>55.83</v>
      </c>
      <c r="Q2814" s="10" t="s">
        <v>8323</v>
      </c>
      <c r="R2814" t="s">
        <v>8324</v>
      </c>
      <c r="S2814" s="14">
        <f t="shared" si="190"/>
        <v>42245.274699074071</v>
      </c>
      <c r="T2814" s="14">
        <f t="shared" si="191"/>
        <v>42275.274699074071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8"/>
        <v>3</v>
      </c>
      <c r="P2815">
        <f t="shared" si="189"/>
        <v>20.88</v>
      </c>
      <c r="Q2815" s="10" t="s">
        <v>8323</v>
      </c>
      <c r="R2815" t="s">
        <v>8324</v>
      </c>
      <c r="S2815" s="14">
        <f t="shared" si="190"/>
        <v>42690.733437499999</v>
      </c>
      <c r="T2815" s="14">
        <f t="shared" si="191"/>
        <v>42711.733437499999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8"/>
        <v>2</v>
      </c>
      <c r="P2816">
        <f t="shared" si="189"/>
        <v>55</v>
      </c>
      <c r="Q2816" s="10" t="s">
        <v>8327</v>
      </c>
      <c r="R2816" t="s">
        <v>8350</v>
      </c>
      <c r="S2816" s="14">
        <f t="shared" si="190"/>
        <v>41934.959756944445</v>
      </c>
      <c r="T2816" s="14">
        <f t="shared" si="191"/>
        <v>41965.001423611116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8"/>
        <v>11</v>
      </c>
      <c r="P2817">
        <f t="shared" si="189"/>
        <v>21.8</v>
      </c>
      <c r="Q2817" s="10" t="s">
        <v>8327</v>
      </c>
      <c r="R2817" t="s">
        <v>8350</v>
      </c>
      <c r="S2817" s="14">
        <f t="shared" si="190"/>
        <v>41288.942928240744</v>
      </c>
      <c r="T2817" s="14">
        <f t="shared" si="191"/>
        <v>41318.942928240744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8"/>
        <v>11</v>
      </c>
      <c r="P2818">
        <f t="shared" si="189"/>
        <v>81.58</v>
      </c>
      <c r="Q2818" s="10" t="s">
        <v>8308</v>
      </c>
      <c r="R2818" t="s">
        <v>8342</v>
      </c>
      <c r="S2818" s="14">
        <f t="shared" si="190"/>
        <v>42318.925532407404</v>
      </c>
      <c r="T2818" s="14">
        <f t="shared" si="191"/>
        <v>42348.925532407404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92">ROUND(E2819/D2819*100,0)</f>
        <v>4</v>
      </c>
      <c r="P2819">
        <f t="shared" ref="P2819:P2882" si="193">IFERROR(ROUND(E2819/L2819,2),0)</f>
        <v>108.33</v>
      </c>
      <c r="Q2819" s="10" t="s">
        <v>8321</v>
      </c>
      <c r="R2819" t="s">
        <v>8325</v>
      </c>
      <c r="S2819" s="14">
        <f t="shared" ref="S2819:S2882" si="194">(((J2819/60)/60)/24)+DATE(1970,1,1)</f>
        <v>42052.83530092593</v>
      </c>
      <c r="T2819" s="14">
        <f t="shared" ref="T2819:T2882" si="195">(((I2819/60)/60)/24)+DATE(1970,1,1)</f>
        <v>42082.793634259258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2"/>
        <v>3</v>
      </c>
      <c r="P2820">
        <f t="shared" si="193"/>
        <v>32.5</v>
      </c>
      <c r="Q2820" s="10" t="s">
        <v>8321</v>
      </c>
      <c r="R2820" t="s">
        <v>8325</v>
      </c>
      <c r="S2820" s="14">
        <f t="shared" si="194"/>
        <v>42216.977812500001</v>
      </c>
      <c r="T2820" s="14">
        <f t="shared" si="195"/>
        <v>42246.227777777778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2"/>
        <v>5</v>
      </c>
      <c r="P2821">
        <f t="shared" si="193"/>
        <v>27.08</v>
      </c>
      <c r="Q2821" s="10" t="s">
        <v>8327</v>
      </c>
      <c r="R2821" t="s">
        <v>8350</v>
      </c>
      <c r="S2821" s="14">
        <f t="shared" si="194"/>
        <v>41577.561284722222</v>
      </c>
      <c r="T2821" s="14">
        <f t="shared" si="195"/>
        <v>41607.602951388886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2"/>
        <v>7</v>
      </c>
      <c r="P2822">
        <f t="shared" si="193"/>
        <v>108.33</v>
      </c>
      <c r="Q2822" s="10" t="s">
        <v>8319</v>
      </c>
      <c r="R2822" t="s">
        <v>8345</v>
      </c>
      <c r="S2822" s="14">
        <f t="shared" si="194"/>
        <v>42223.108865740738</v>
      </c>
      <c r="T2822" s="14">
        <f t="shared" si="195"/>
        <v>42253.108865740738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2"/>
        <v>5</v>
      </c>
      <c r="P2823">
        <f t="shared" si="193"/>
        <v>24.62</v>
      </c>
      <c r="Q2823" s="10" t="s">
        <v>8311</v>
      </c>
      <c r="R2823" t="s">
        <v>8348</v>
      </c>
      <c r="S2823" s="14">
        <f t="shared" si="194"/>
        <v>41947.063645833332</v>
      </c>
      <c r="T2823" s="14">
        <f t="shared" si="195"/>
        <v>41977.063645833332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2"/>
        <v>160</v>
      </c>
      <c r="P2824">
        <f t="shared" si="193"/>
        <v>40</v>
      </c>
      <c r="Q2824" s="10" t="s">
        <v>8323</v>
      </c>
      <c r="R2824" t="s">
        <v>8326</v>
      </c>
      <c r="S2824" s="14">
        <f t="shared" si="194"/>
        <v>42460.94222222222</v>
      </c>
      <c r="T2824" s="14">
        <f t="shared" si="195"/>
        <v>42481.94222222222</v>
      </c>
      <c r="U2824">
        <f>YEAR(S2824)</f>
        <v>2016</v>
      </c>
    </row>
    <row r="2825" spans="1:21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2"/>
        <v>32</v>
      </c>
      <c r="P2825">
        <f t="shared" si="193"/>
        <v>29.09</v>
      </c>
      <c r="Q2825" s="10" t="s">
        <v>8323</v>
      </c>
      <c r="R2825" t="s">
        <v>8326</v>
      </c>
      <c r="S2825" s="14">
        <f t="shared" si="194"/>
        <v>42493.546851851846</v>
      </c>
      <c r="T2825" s="14">
        <f t="shared" si="195"/>
        <v>42523.546851851846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2"/>
        <v>106</v>
      </c>
      <c r="P2826">
        <f t="shared" si="193"/>
        <v>22.64</v>
      </c>
      <c r="Q2826" s="10" t="s">
        <v>8327</v>
      </c>
      <c r="R2826" t="s">
        <v>8329</v>
      </c>
      <c r="S2826" s="14">
        <f t="shared" si="194"/>
        <v>42194.751678240747</v>
      </c>
      <c r="T2826" s="14">
        <f t="shared" si="195"/>
        <v>42208.751678240747</v>
      </c>
    </row>
    <row r="2827" spans="1:21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2"/>
        <v>4</v>
      </c>
      <c r="P2827">
        <f t="shared" si="193"/>
        <v>26.33</v>
      </c>
      <c r="Q2827" s="10" t="s">
        <v>8323</v>
      </c>
      <c r="R2827" t="s">
        <v>8326</v>
      </c>
      <c r="S2827" s="14">
        <f t="shared" si="194"/>
        <v>42278.664965277778</v>
      </c>
      <c r="T2827" s="14">
        <f t="shared" si="195"/>
        <v>42308.664965277778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2"/>
        <v>104</v>
      </c>
      <c r="P2828">
        <f t="shared" si="193"/>
        <v>52</v>
      </c>
      <c r="Q2828" s="10" t="s">
        <v>8323</v>
      </c>
      <c r="R2828" t="s">
        <v>8326</v>
      </c>
      <c r="S2828" s="14">
        <f t="shared" si="194"/>
        <v>41921.279976851853</v>
      </c>
      <c r="T2828" s="14">
        <f t="shared" si="195"/>
        <v>41939.125</v>
      </c>
      <c r="U2828">
        <f>YEAR(S2828)</f>
        <v>2014</v>
      </c>
    </row>
    <row r="2829" spans="1:21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2"/>
        <v>4</v>
      </c>
      <c r="P2829">
        <f t="shared" si="193"/>
        <v>23.92</v>
      </c>
      <c r="Q2829" s="10" t="s">
        <v>8323</v>
      </c>
      <c r="R2829" t="s">
        <v>8326</v>
      </c>
      <c r="S2829" s="14">
        <f t="shared" si="194"/>
        <v>41858.007071759261</v>
      </c>
      <c r="T2829" s="14">
        <f t="shared" si="195"/>
        <v>41888.007071759261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2"/>
        <v>103</v>
      </c>
      <c r="P2830">
        <f t="shared" si="193"/>
        <v>28.18</v>
      </c>
      <c r="Q2830" s="10" t="s">
        <v>8327</v>
      </c>
      <c r="R2830" t="s">
        <v>8331</v>
      </c>
      <c r="S2830" s="14">
        <f t="shared" si="194"/>
        <v>40927.473460648151</v>
      </c>
      <c r="T2830" s="14">
        <f t="shared" si="195"/>
        <v>40953.825694444444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2"/>
        <v>0</v>
      </c>
      <c r="P2831">
        <f t="shared" si="193"/>
        <v>103.33</v>
      </c>
      <c r="Q2831" s="10" t="s">
        <v>8316</v>
      </c>
      <c r="R2831" t="s">
        <v>8334</v>
      </c>
      <c r="S2831" s="14">
        <f t="shared" si="194"/>
        <v>42712.300567129627</v>
      </c>
      <c r="T2831" s="14">
        <f t="shared" si="195"/>
        <v>42742.300567129627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2"/>
        <v>1</v>
      </c>
      <c r="P2832">
        <f t="shared" si="193"/>
        <v>34.44</v>
      </c>
      <c r="Q2832" s="10" t="s">
        <v>8319</v>
      </c>
      <c r="R2832" t="s">
        <v>8345</v>
      </c>
      <c r="S2832" s="14">
        <f t="shared" si="194"/>
        <v>41909.892453703702</v>
      </c>
      <c r="T2832" s="14">
        <f t="shared" si="195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2"/>
        <v>103</v>
      </c>
      <c r="P2833">
        <f t="shared" si="193"/>
        <v>18.239999999999998</v>
      </c>
      <c r="Q2833" s="10" t="s">
        <v>8308</v>
      </c>
      <c r="R2833" t="s">
        <v>8309</v>
      </c>
      <c r="S2833" s="14">
        <f t="shared" si="194"/>
        <v>42045.031851851847</v>
      </c>
      <c r="T2833" s="14">
        <f t="shared" si="195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2"/>
        <v>0</v>
      </c>
      <c r="P2834">
        <f t="shared" si="193"/>
        <v>76.25</v>
      </c>
      <c r="Q2834" s="10" t="s">
        <v>8308</v>
      </c>
      <c r="R2834" t="s">
        <v>8310</v>
      </c>
      <c r="S2834" s="14">
        <f t="shared" si="194"/>
        <v>41857.854189814818</v>
      </c>
      <c r="T2834" s="14">
        <f t="shared" si="195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2"/>
        <v>20</v>
      </c>
      <c r="P2835">
        <f t="shared" si="193"/>
        <v>21.57</v>
      </c>
      <c r="Q2835" s="10" t="s">
        <v>8327</v>
      </c>
      <c r="R2835" t="s">
        <v>8328</v>
      </c>
      <c r="S2835" s="14">
        <f t="shared" si="194"/>
        <v>40759.860532407409</v>
      </c>
      <c r="T2835" s="14">
        <f t="shared" si="195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2"/>
        <v>2</v>
      </c>
      <c r="P2836">
        <f t="shared" si="193"/>
        <v>50.17</v>
      </c>
      <c r="Q2836" s="10" t="s">
        <v>8321</v>
      </c>
      <c r="R2836" t="s">
        <v>8339</v>
      </c>
      <c r="S2836" s="14">
        <f t="shared" si="194"/>
        <v>42177.491388888884</v>
      </c>
      <c r="T2836" s="14">
        <f t="shared" si="195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2"/>
        <v>3</v>
      </c>
      <c r="P2837">
        <f t="shared" si="193"/>
        <v>150.5</v>
      </c>
      <c r="Q2837" s="10" t="s">
        <v>8308</v>
      </c>
      <c r="R2837" t="s">
        <v>8342</v>
      </c>
      <c r="S2837" s="14">
        <f t="shared" si="194"/>
        <v>42631.769513888896</v>
      </c>
      <c r="T2837" s="14">
        <f t="shared" si="195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2"/>
        <v>100</v>
      </c>
      <c r="P2838">
        <f t="shared" si="193"/>
        <v>37.630000000000003</v>
      </c>
      <c r="Q2838" s="10" t="s">
        <v>8327</v>
      </c>
      <c r="R2838" t="s">
        <v>8331</v>
      </c>
      <c r="S2838" s="14">
        <f t="shared" si="194"/>
        <v>41169.845590277779</v>
      </c>
      <c r="T2838" s="14">
        <f t="shared" si="195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2"/>
        <v>241</v>
      </c>
      <c r="P2839">
        <f t="shared" si="193"/>
        <v>23.15</v>
      </c>
      <c r="Q2839" s="10" t="s">
        <v>8327</v>
      </c>
      <c r="R2839" t="s">
        <v>8328</v>
      </c>
      <c r="S2839" s="14">
        <f t="shared" si="194"/>
        <v>40772.848749999997</v>
      </c>
      <c r="T2839" s="14">
        <f t="shared" si="195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2"/>
        <v>12</v>
      </c>
      <c r="P2840">
        <f t="shared" si="193"/>
        <v>75.25</v>
      </c>
      <c r="Q2840" s="10" t="s">
        <v>8323</v>
      </c>
      <c r="R2840" t="s">
        <v>8326</v>
      </c>
      <c r="S2840" s="14">
        <f t="shared" si="194"/>
        <v>41869.798726851855</v>
      </c>
      <c r="T2840" s="14">
        <f t="shared" si="195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2"/>
        <v>1</v>
      </c>
      <c r="P2841">
        <f t="shared" si="193"/>
        <v>300</v>
      </c>
      <c r="Q2841" s="10" t="s">
        <v>8308</v>
      </c>
      <c r="R2841" t="s">
        <v>8342</v>
      </c>
      <c r="S2841" s="14">
        <f t="shared" si="194"/>
        <v>41831.716874999998</v>
      </c>
      <c r="T2841" s="14">
        <f t="shared" si="195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2"/>
        <v>100</v>
      </c>
      <c r="P2842">
        <f t="shared" si="193"/>
        <v>18.75</v>
      </c>
      <c r="Q2842" s="10" t="s">
        <v>8327</v>
      </c>
      <c r="R2842" t="s">
        <v>8336</v>
      </c>
      <c r="S2842" s="14">
        <f t="shared" si="194"/>
        <v>42078.792048611111</v>
      </c>
      <c r="T2842" s="14">
        <f t="shared" si="195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2"/>
        <v>100</v>
      </c>
      <c r="P2843">
        <f t="shared" si="193"/>
        <v>30</v>
      </c>
      <c r="Q2843" s="10" t="s">
        <v>8327</v>
      </c>
      <c r="R2843" t="s">
        <v>8336</v>
      </c>
      <c r="S2843" s="14">
        <f t="shared" si="194"/>
        <v>42021.832280092596</v>
      </c>
      <c r="T2843" s="14">
        <f t="shared" si="195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2"/>
        <v>100</v>
      </c>
      <c r="P2844">
        <f t="shared" si="193"/>
        <v>27.27</v>
      </c>
      <c r="Q2844" s="10" t="s">
        <v>8327</v>
      </c>
      <c r="R2844" t="s">
        <v>8331</v>
      </c>
      <c r="S2844" s="14">
        <f t="shared" si="194"/>
        <v>41634.797013888885</v>
      </c>
      <c r="T2844" s="14">
        <f t="shared" si="195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2"/>
        <v>100</v>
      </c>
      <c r="P2845">
        <f t="shared" si="193"/>
        <v>27.27</v>
      </c>
      <c r="Q2845" s="10" t="s">
        <v>8327</v>
      </c>
      <c r="R2845" t="s">
        <v>8328</v>
      </c>
      <c r="S2845" s="14">
        <f t="shared" si="194"/>
        <v>41365.928159722222</v>
      </c>
      <c r="T2845" s="14">
        <f t="shared" si="195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2"/>
        <v>3</v>
      </c>
      <c r="P2846">
        <f t="shared" si="193"/>
        <v>300</v>
      </c>
      <c r="Q2846" s="10" t="s">
        <v>8308</v>
      </c>
      <c r="R2846" t="s">
        <v>8342</v>
      </c>
      <c r="S2846" s="14">
        <f t="shared" si="194"/>
        <v>42327.825289351851</v>
      </c>
      <c r="T2846" s="14">
        <f t="shared" si="195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2"/>
        <v>50</v>
      </c>
      <c r="P2847">
        <f t="shared" si="193"/>
        <v>60</v>
      </c>
      <c r="Q2847" s="10" t="s">
        <v>8323</v>
      </c>
      <c r="R2847" t="s">
        <v>8326</v>
      </c>
      <c r="S2847" s="14">
        <f t="shared" si="194"/>
        <v>42370.007766203707</v>
      </c>
      <c r="T2847" s="14">
        <f t="shared" si="195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2"/>
        <v>100</v>
      </c>
      <c r="P2848">
        <f t="shared" si="193"/>
        <v>30</v>
      </c>
      <c r="Q2848" s="10" t="s">
        <v>8323</v>
      </c>
      <c r="R2848" t="s">
        <v>8335</v>
      </c>
      <c r="S2848" s="14">
        <f t="shared" si="194"/>
        <v>42013.15253472222</v>
      </c>
      <c r="T2848" s="14">
        <f t="shared" si="195"/>
        <v>42028.125</v>
      </c>
    </row>
    <row r="2849" spans="1:21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2"/>
        <v>12</v>
      </c>
      <c r="P2849">
        <f t="shared" si="193"/>
        <v>25</v>
      </c>
      <c r="Q2849" s="10" t="s">
        <v>8323</v>
      </c>
      <c r="R2849" t="s">
        <v>8324</v>
      </c>
      <c r="S2849" s="14">
        <f t="shared" si="194"/>
        <v>42171.383530092593</v>
      </c>
      <c r="T2849" s="14">
        <f t="shared" si="195"/>
        <v>42201.330555555556</v>
      </c>
    </row>
    <row r="2850" spans="1:21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2"/>
        <v>3</v>
      </c>
      <c r="P2850">
        <f t="shared" si="193"/>
        <v>300</v>
      </c>
      <c r="Q2850" s="10" t="s">
        <v>8323</v>
      </c>
      <c r="R2850" t="s">
        <v>8324</v>
      </c>
      <c r="S2850" s="14">
        <f t="shared" si="194"/>
        <v>42496.447071759263</v>
      </c>
      <c r="T2850" s="14">
        <f t="shared" si="195"/>
        <v>42526.447071759263</v>
      </c>
    </row>
    <row r="2851" spans="1:21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2"/>
        <v>60</v>
      </c>
      <c r="P2851">
        <f t="shared" si="193"/>
        <v>60</v>
      </c>
      <c r="Q2851" s="10" t="s">
        <v>8323</v>
      </c>
      <c r="R2851" t="s">
        <v>8326</v>
      </c>
      <c r="S2851" s="14">
        <f t="shared" si="194"/>
        <v>42305.670914351853</v>
      </c>
      <c r="T2851" s="14">
        <f t="shared" si="195"/>
        <v>42339.249305555553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2"/>
        <v>1</v>
      </c>
      <c r="P2852">
        <f t="shared" si="193"/>
        <v>99.33</v>
      </c>
      <c r="Q2852" s="10" t="s">
        <v>8308</v>
      </c>
      <c r="R2852" t="s">
        <v>8310</v>
      </c>
      <c r="S2852" s="14">
        <f t="shared" si="194"/>
        <v>42634.900046296301</v>
      </c>
      <c r="T2852" s="14">
        <f t="shared" si="195"/>
        <v>42674.900046296301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2"/>
        <v>1</v>
      </c>
      <c r="P2853">
        <f t="shared" si="193"/>
        <v>49.67</v>
      </c>
      <c r="Q2853" s="10" t="s">
        <v>8308</v>
      </c>
      <c r="R2853" t="s">
        <v>8310</v>
      </c>
      <c r="S2853" s="14">
        <f t="shared" si="194"/>
        <v>42637.016736111109</v>
      </c>
      <c r="T2853" s="14">
        <f t="shared" si="195"/>
        <v>42669.165972222225</v>
      </c>
    </row>
    <row r="2854" spans="1:21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2"/>
        <v>24</v>
      </c>
      <c r="P2854">
        <f t="shared" si="193"/>
        <v>24.33</v>
      </c>
      <c r="Q2854" s="10" t="s">
        <v>8323</v>
      </c>
      <c r="R2854" t="s">
        <v>8326</v>
      </c>
      <c r="S2854" s="14">
        <f t="shared" si="194"/>
        <v>41880.788842592592</v>
      </c>
      <c r="T2854" s="14">
        <f t="shared" si="195"/>
        <v>41910.788842592592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2"/>
        <v>290</v>
      </c>
      <c r="P2855">
        <f t="shared" si="193"/>
        <v>19.329999999999998</v>
      </c>
      <c r="Q2855" s="10" t="s">
        <v>8313</v>
      </c>
      <c r="R2855" t="s">
        <v>8314</v>
      </c>
      <c r="S2855" s="14">
        <f t="shared" si="194"/>
        <v>42747.506689814814</v>
      </c>
      <c r="T2855" s="14">
        <f t="shared" si="195"/>
        <v>42777.506689814814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2"/>
        <v>10</v>
      </c>
      <c r="P2856">
        <f t="shared" si="193"/>
        <v>24.08</v>
      </c>
      <c r="Q2856" s="10" t="s">
        <v>8308</v>
      </c>
      <c r="R2856" t="s">
        <v>8310</v>
      </c>
      <c r="S2856" s="14">
        <f t="shared" si="194"/>
        <v>42673.66788194445</v>
      </c>
      <c r="T2856" s="14">
        <f t="shared" si="195"/>
        <v>42703.709548611107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2"/>
        <v>29</v>
      </c>
      <c r="P2857">
        <f t="shared" si="193"/>
        <v>26.27</v>
      </c>
      <c r="Q2857" s="10" t="s">
        <v>8313</v>
      </c>
      <c r="R2857" t="s">
        <v>8355</v>
      </c>
      <c r="S2857" s="14">
        <f t="shared" si="194"/>
        <v>41839.212951388887</v>
      </c>
      <c r="T2857" s="14">
        <f t="shared" si="195"/>
        <v>41899.212951388887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2"/>
        <v>286</v>
      </c>
      <c r="P2858">
        <f t="shared" si="193"/>
        <v>19.27</v>
      </c>
      <c r="Q2858" s="10" t="s">
        <v>8323</v>
      </c>
      <c r="R2858" t="s">
        <v>8326</v>
      </c>
      <c r="S2858" s="14">
        <f t="shared" si="194"/>
        <v>42282.770231481481</v>
      </c>
      <c r="T2858" s="14">
        <f t="shared" si="195"/>
        <v>42342.811898148153</v>
      </c>
      <c r="U2858">
        <f>YEAR(S2858)</f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2"/>
        <v>2</v>
      </c>
      <c r="P2859">
        <f t="shared" si="193"/>
        <v>57.2</v>
      </c>
      <c r="Q2859" s="10" t="s">
        <v>8308</v>
      </c>
      <c r="R2859" t="s">
        <v>8310</v>
      </c>
      <c r="S2859" s="14">
        <f t="shared" si="194"/>
        <v>42592.750555555554</v>
      </c>
      <c r="T2859" s="14">
        <f t="shared" si="195"/>
        <v>42622.750555555554</v>
      </c>
    </row>
    <row r="2860" spans="1:21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2"/>
        <v>14</v>
      </c>
      <c r="P2860">
        <f t="shared" si="193"/>
        <v>71.25</v>
      </c>
      <c r="Q2860" s="10" t="s">
        <v>8323</v>
      </c>
      <c r="R2860" t="s">
        <v>8326</v>
      </c>
      <c r="S2860" s="14">
        <f t="shared" si="194"/>
        <v>42414.235879629632</v>
      </c>
      <c r="T2860" s="14">
        <f t="shared" si="195"/>
        <v>42474.194212962961</v>
      </c>
    </row>
    <row r="2861" spans="1:21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2"/>
        <v>3</v>
      </c>
      <c r="P2861">
        <f t="shared" si="193"/>
        <v>57</v>
      </c>
      <c r="Q2861" s="10" t="s">
        <v>8323</v>
      </c>
      <c r="R2861" t="s">
        <v>8326</v>
      </c>
      <c r="S2861" s="14">
        <f t="shared" si="194"/>
        <v>41779.695092592592</v>
      </c>
      <c r="T2861" s="14">
        <f t="shared" si="195"/>
        <v>41813.666666666664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2"/>
        <v>1</v>
      </c>
      <c r="P2862">
        <f t="shared" si="193"/>
        <v>28.4</v>
      </c>
      <c r="Q2862" s="10" t="s">
        <v>8316</v>
      </c>
      <c r="R2862" t="s">
        <v>8334</v>
      </c>
      <c r="S2862" s="14">
        <f t="shared" si="194"/>
        <v>42716.7424537037</v>
      </c>
      <c r="T2862" s="14">
        <f t="shared" si="195"/>
        <v>42746.7424537037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2"/>
        <v>3</v>
      </c>
      <c r="P2863">
        <f t="shared" si="193"/>
        <v>40.14</v>
      </c>
      <c r="Q2863" s="10" t="s">
        <v>8319</v>
      </c>
      <c r="R2863" t="s">
        <v>8357</v>
      </c>
      <c r="S2863" s="14">
        <f t="shared" si="194"/>
        <v>42244.776666666665</v>
      </c>
      <c r="T2863" s="14">
        <f t="shared" si="195"/>
        <v>42274.776666666665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2"/>
        <v>37</v>
      </c>
      <c r="P2864">
        <f t="shared" si="193"/>
        <v>35</v>
      </c>
      <c r="Q2864" s="10" t="s">
        <v>8327</v>
      </c>
      <c r="R2864" t="s">
        <v>8328</v>
      </c>
      <c r="S2864" s="14">
        <f t="shared" si="194"/>
        <v>40646.099097222221</v>
      </c>
      <c r="T2864" s="14">
        <f t="shared" si="195"/>
        <v>40691.099097222221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2"/>
        <v>1</v>
      </c>
      <c r="P2865">
        <f t="shared" si="193"/>
        <v>93.33</v>
      </c>
      <c r="Q2865" s="10" t="s">
        <v>8308</v>
      </c>
      <c r="R2865" t="s">
        <v>8310</v>
      </c>
      <c r="S2865" s="14">
        <f t="shared" si="194"/>
        <v>42424.749490740738</v>
      </c>
      <c r="T2865" s="14">
        <f t="shared" si="195"/>
        <v>42454.707824074074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2"/>
        <v>0</v>
      </c>
      <c r="P2866">
        <f t="shared" si="193"/>
        <v>40</v>
      </c>
      <c r="Q2866" s="10" t="s">
        <v>8313</v>
      </c>
      <c r="R2866" t="s">
        <v>8351</v>
      </c>
      <c r="S2866" s="14">
        <f t="shared" si="194"/>
        <v>41780.050092592595</v>
      </c>
      <c r="T2866" s="14">
        <f t="shared" si="195"/>
        <v>41808.842361111114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2"/>
        <v>9</v>
      </c>
      <c r="P2867">
        <f t="shared" si="193"/>
        <v>35</v>
      </c>
      <c r="Q2867" s="10" t="s">
        <v>8327</v>
      </c>
      <c r="R2867" t="s">
        <v>8330</v>
      </c>
      <c r="S2867" s="14">
        <f t="shared" si="194"/>
        <v>42803.920277777783</v>
      </c>
      <c r="T2867" s="14">
        <f t="shared" si="195"/>
        <v>42834.833333333328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2"/>
        <v>2</v>
      </c>
      <c r="P2868">
        <f t="shared" si="193"/>
        <v>93.33</v>
      </c>
      <c r="Q2868" s="10" t="s">
        <v>8323</v>
      </c>
      <c r="R2868" t="s">
        <v>8324</v>
      </c>
      <c r="S2868" s="14">
        <f t="shared" si="194"/>
        <v>42031.011249999996</v>
      </c>
      <c r="T2868" s="14">
        <f t="shared" si="195"/>
        <v>42090.969583333332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2"/>
        <v>112</v>
      </c>
      <c r="P2869">
        <f t="shared" si="193"/>
        <v>11.67</v>
      </c>
      <c r="Q2869" s="10" t="s">
        <v>8323</v>
      </c>
      <c r="R2869" t="s">
        <v>8326</v>
      </c>
      <c r="S2869" s="14">
        <f t="shared" si="194"/>
        <v>42378.478344907402</v>
      </c>
      <c r="T2869" s="14">
        <f t="shared" si="195"/>
        <v>42418.916666666672</v>
      </c>
      <c r="U2869">
        <f>YEAR(S2869)</f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2"/>
        <v>1</v>
      </c>
      <c r="P2870">
        <f t="shared" si="193"/>
        <v>46.5</v>
      </c>
      <c r="Q2870" s="10" t="s">
        <v>8321</v>
      </c>
      <c r="R2870" t="s">
        <v>8325</v>
      </c>
      <c r="S2870" s="14">
        <f t="shared" si="194"/>
        <v>41887.383356481485</v>
      </c>
      <c r="T2870" s="14">
        <f t="shared" si="195"/>
        <v>41917.383356481485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2"/>
        <v>14</v>
      </c>
      <c r="P2871">
        <f t="shared" si="193"/>
        <v>55.6</v>
      </c>
      <c r="Q2871" s="10" t="s">
        <v>8323</v>
      </c>
      <c r="R2871" t="s">
        <v>8324</v>
      </c>
      <c r="S2871" s="14">
        <f t="shared" si="194"/>
        <v>42382.189710648148</v>
      </c>
      <c r="T2871" s="14">
        <f t="shared" si="195"/>
        <v>42412.189710648148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2"/>
        <v>0</v>
      </c>
      <c r="P2872">
        <f t="shared" si="193"/>
        <v>23.08</v>
      </c>
      <c r="Q2872" s="10" t="s">
        <v>8319</v>
      </c>
      <c r="R2872" t="s">
        <v>8345</v>
      </c>
      <c r="S2872" s="14">
        <f t="shared" si="194"/>
        <v>41837.829895833333</v>
      </c>
      <c r="T2872" s="14">
        <f t="shared" si="195"/>
        <v>41897.829895833333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2"/>
        <v>139</v>
      </c>
      <c r="P2873">
        <f t="shared" si="193"/>
        <v>30.78</v>
      </c>
      <c r="Q2873" s="10" t="s">
        <v>8323</v>
      </c>
      <c r="R2873" t="s">
        <v>8326</v>
      </c>
      <c r="S2873" s="14">
        <f t="shared" si="194"/>
        <v>42312.874594907407</v>
      </c>
      <c r="T2873" s="14">
        <f t="shared" si="195"/>
        <v>42340.874594907407</v>
      </c>
      <c r="U2873">
        <f>YEAR(S2873)</f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2"/>
        <v>1</v>
      </c>
      <c r="P2874">
        <f t="shared" si="193"/>
        <v>69</v>
      </c>
      <c r="Q2874" s="10" t="s">
        <v>8308</v>
      </c>
      <c r="R2874" t="s">
        <v>8340</v>
      </c>
      <c r="S2874" s="14">
        <f t="shared" si="194"/>
        <v>42436.211701388893</v>
      </c>
      <c r="T2874" s="14">
        <f t="shared" si="195"/>
        <v>42466.170034722221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2"/>
        <v>1</v>
      </c>
      <c r="P2875">
        <f t="shared" si="193"/>
        <v>39</v>
      </c>
      <c r="Q2875" s="10" t="s">
        <v>8308</v>
      </c>
      <c r="R2875" t="s">
        <v>8310</v>
      </c>
      <c r="S2875" s="14">
        <f t="shared" si="194"/>
        <v>42361.043703703705</v>
      </c>
      <c r="T2875" s="14">
        <f t="shared" si="195"/>
        <v>42421.043703703705</v>
      </c>
    </row>
    <row r="2876" spans="1:21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2"/>
        <v>3</v>
      </c>
      <c r="P2876">
        <f t="shared" si="193"/>
        <v>27.3</v>
      </c>
      <c r="Q2876" s="10" t="s">
        <v>8323</v>
      </c>
      <c r="R2876" t="s">
        <v>8326</v>
      </c>
      <c r="S2876" s="14">
        <f t="shared" si="194"/>
        <v>42415.883425925931</v>
      </c>
      <c r="T2876" s="14">
        <f t="shared" si="195"/>
        <v>42475.84175925926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2"/>
        <v>3</v>
      </c>
      <c r="P2877">
        <f t="shared" si="193"/>
        <v>22.75</v>
      </c>
      <c r="Q2877" s="10" t="s">
        <v>8323</v>
      </c>
      <c r="R2877" t="s">
        <v>8335</v>
      </c>
      <c r="S2877" s="14">
        <f t="shared" si="194"/>
        <v>42095.374675925923</v>
      </c>
      <c r="T2877" s="14">
        <f t="shared" si="195"/>
        <v>42125.374675925923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2"/>
        <v>136</v>
      </c>
      <c r="P2878">
        <f t="shared" si="193"/>
        <v>13.6</v>
      </c>
      <c r="Q2878" s="10" t="s">
        <v>8323</v>
      </c>
      <c r="R2878" t="s">
        <v>8326</v>
      </c>
      <c r="S2878" s="14">
        <f t="shared" si="194"/>
        <v>42401.610983796301</v>
      </c>
      <c r="T2878" s="14">
        <f t="shared" si="195"/>
        <v>42426</v>
      </c>
      <c r="U2878">
        <f>YEAR(S2878)</f>
        <v>2016</v>
      </c>
    </row>
    <row r="2879" spans="1:21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2"/>
        <v>5</v>
      </c>
      <c r="P2879">
        <f t="shared" si="193"/>
        <v>90.33</v>
      </c>
      <c r="Q2879" s="10" t="s">
        <v>8323</v>
      </c>
      <c r="R2879" t="s">
        <v>8326</v>
      </c>
      <c r="S2879" s="14">
        <f t="shared" si="194"/>
        <v>42722.84474537037</v>
      </c>
      <c r="T2879" s="14">
        <f t="shared" si="195"/>
        <v>42752.84474537037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2"/>
        <v>6</v>
      </c>
      <c r="P2880">
        <f t="shared" si="193"/>
        <v>45</v>
      </c>
      <c r="Q2880" s="10" t="s">
        <v>8316</v>
      </c>
      <c r="R2880" t="s">
        <v>8344</v>
      </c>
      <c r="S2880" s="14">
        <f t="shared" si="194"/>
        <v>42327.671631944439</v>
      </c>
      <c r="T2880" s="14">
        <f t="shared" si="195"/>
        <v>42357.671631944439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2"/>
        <v>0</v>
      </c>
      <c r="P2881">
        <f t="shared" si="193"/>
        <v>54</v>
      </c>
      <c r="Q2881" s="10" t="s">
        <v>8308</v>
      </c>
      <c r="R2881" t="s">
        <v>8342</v>
      </c>
      <c r="S2881" s="14">
        <f t="shared" si="194"/>
        <v>42360.932152777779</v>
      </c>
      <c r="T2881" s="14">
        <f t="shared" si="195"/>
        <v>42420.932152777779</v>
      </c>
    </row>
    <row r="2882" spans="1:21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92"/>
        <v>18</v>
      </c>
      <c r="P2882">
        <f t="shared" si="193"/>
        <v>45</v>
      </c>
      <c r="Q2882" s="10" t="s">
        <v>8323</v>
      </c>
      <c r="R2882" t="s">
        <v>8326</v>
      </c>
      <c r="S2882" s="14">
        <f t="shared" si="194"/>
        <v>41813.938715277778</v>
      </c>
      <c r="T2882" s="14">
        <f t="shared" si="195"/>
        <v>41835.916666666664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6">ROUND(E2883/D2883*100,0)</f>
        <v>108</v>
      </c>
      <c r="P2883">
        <f t="shared" ref="P2883:P2946" si="197">IFERROR(ROUND(E2883/L2883,2),0)</f>
        <v>38.57</v>
      </c>
      <c r="Q2883" s="10" t="s">
        <v>8323</v>
      </c>
      <c r="R2883" t="s">
        <v>8326</v>
      </c>
      <c r="S2883" s="14">
        <f t="shared" ref="S2883:S2946" si="198">(((J2883/60)/60)/24)+DATE(1970,1,1)</f>
        <v>42571.626192129625</v>
      </c>
      <c r="T2883" s="14">
        <f t="shared" ref="T2883:T2946" si="199">(((I2883/60)/60)/24)+DATE(1970,1,1)</f>
        <v>42583.570138888885</v>
      </c>
      <c r="U2883">
        <f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6"/>
        <v>3</v>
      </c>
      <c r="P2884">
        <f t="shared" si="197"/>
        <v>33.25</v>
      </c>
      <c r="Q2884" s="10" t="s">
        <v>8346</v>
      </c>
      <c r="R2884" t="s">
        <v>8347</v>
      </c>
      <c r="S2884" s="14">
        <f t="shared" si="198"/>
        <v>41844.874421296299</v>
      </c>
      <c r="T2884" s="14">
        <f t="shared" si="199"/>
        <v>41874.874421296299</v>
      </c>
    </row>
    <row r="2885" spans="1:21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6"/>
        <v>7</v>
      </c>
      <c r="P2885">
        <f t="shared" si="197"/>
        <v>29.56</v>
      </c>
      <c r="Q2885" s="10" t="s">
        <v>8323</v>
      </c>
      <c r="R2885" t="s">
        <v>8326</v>
      </c>
      <c r="S2885" s="14">
        <f t="shared" si="198"/>
        <v>42480.800648148142</v>
      </c>
      <c r="T2885" s="14">
        <f t="shared" si="199"/>
        <v>42540.800648148142</v>
      </c>
    </row>
    <row r="2886" spans="1:21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6"/>
        <v>3</v>
      </c>
      <c r="P2886">
        <f t="shared" si="197"/>
        <v>52.8</v>
      </c>
      <c r="Q2886" s="10" t="s">
        <v>8323</v>
      </c>
      <c r="R2886" t="s">
        <v>8326</v>
      </c>
      <c r="S2886" s="14">
        <f t="shared" si="198"/>
        <v>42499.731701388882</v>
      </c>
      <c r="T2886" s="14">
        <f t="shared" si="199"/>
        <v>42529.731701388882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6"/>
        <v>10</v>
      </c>
      <c r="P2887">
        <f t="shared" si="197"/>
        <v>32.75</v>
      </c>
      <c r="Q2887" s="10" t="s">
        <v>8321</v>
      </c>
      <c r="R2887" t="s">
        <v>8325</v>
      </c>
      <c r="S2887" s="14">
        <f t="shared" si="198"/>
        <v>42741.848379629635</v>
      </c>
      <c r="T2887" s="14">
        <f t="shared" si="199"/>
        <v>42783.875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6"/>
        <v>1</v>
      </c>
      <c r="P2888">
        <f t="shared" si="197"/>
        <v>87</v>
      </c>
      <c r="Q2888" s="10" t="s">
        <v>8308</v>
      </c>
      <c r="R2888" t="s">
        <v>8342</v>
      </c>
      <c r="S2888" s="14">
        <f t="shared" si="198"/>
        <v>42528.987696759257</v>
      </c>
      <c r="T2888" s="14">
        <f t="shared" si="199"/>
        <v>42558.987696759257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6"/>
        <v>104</v>
      </c>
      <c r="P2889">
        <f t="shared" si="197"/>
        <v>21.67</v>
      </c>
      <c r="Q2889" s="10" t="s">
        <v>8321</v>
      </c>
      <c r="R2889" t="s">
        <v>8343</v>
      </c>
      <c r="S2889" s="14">
        <f t="shared" si="198"/>
        <v>41716.717847222222</v>
      </c>
      <c r="T2889" s="14">
        <f t="shared" si="199"/>
        <v>41736.717847222222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6"/>
        <v>1</v>
      </c>
      <c r="P2890">
        <f t="shared" si="197"/>
        <v>26</v>
      </c>
      <c r="Q2890" s="10" t="s">
        <v>8308</v>
      </c>
      <c r="R2890" t="s">
        <v>8310</v>
      </c>
      <c r="S2890" s="14">
        <f t="shared" si="198"/>
        <v>42158.028310185182</v>
      </c>
      <c r="T2890" s="14">
        <f t="shared" si="199"/>
        <v>42186.028310185182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6"/>
        <v>3</v>
      </c>
      <c r="P2891">
        <f t="shared" si="197"/>
        <v>28.89</v>
      </c>
      <c r="Q2891" s="10" t="s">
        <v>8327</v>
      </c>
      <c r="R2891" t="s">
        <v>8328</v>
      </c>
      <c r="S2891" s="14">
        <f t="shared" si="198"/>
        <v>41842.031597222223</v>
      </c>
      <c r="T2891" s="14">
        <f t="shared" si="199"/>
        <v>41872.031597222223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6"/>
        <v>1</v>
      </c>
      <c r="P2892">
        <f t="shared" si="197"/>
        <v>28.89</v>
      </c>
      <c r="Q2892" s="10" t="s">
        <v>8308</v>
      </c>
      <c r="R2892" t="s">
        <v>8318</v>
      </c>
      <c r="S2892" s="14">
        <f t="shared" si="198"/>
        <v>41828.789942129632</v>
      </c>
      <c r="T2892" s="14">
        <f t="shared" si="199"/>
        <v>41863.789942129632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6"/>
        <v>52</v>
      </c>
      <c r="P2893">
        <f t="shared" si="197"/>
        <v>17.329999999999998</v>
      </c>
      <c r="Q2893" s="10" t="s">
        <v>8311</v>
      </c>
      <c r="R2893" t="s">
        <v>8356</v>
      </c>
      <c r="S2893" s="14">
        <f t="shared" si="198"/>
        <v>42072.790821759263</v>
      </c>
      <c r="T2893" s="14">
        <f t="shared" si="199"/>
        <v>42102.790821759263</v>
      </c>
    </row>
    <row r="2894" spans="1:21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6"/>
        <v>5</v>
      </c>
      <c r="P2894">
        <f t="shared" si="197"/>
        <v>65</v>
      </c>
      <c r="Q2894" s="10" t="s">
        <v>8323</v>
      </c>
      <c r="R2894" t="s">
        <v>8326</v>
      </c>
      <c r="S2894" s="14">
        <f t="shared" si="198"/>
        <v>41829.73715277778</v>
      </c>
      <c r="T2894" s="14">
        <f t="shared" si="199"/>
        <v>41852.716666666667</v>
      </c>
    </row>
    <row r="2895" spans="1:21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6"/>
        <v>33</v>
      </c>
      <c r="P2895">
        <f t="shared" si="197"/>
        <v>37.14</v>
      </c>
      <c r="Q2895" s="10" t="s">
        <v>8323</v>
      </c>
      <c r="R2895" t="s">
        <v>8326</v>
      </c>
      <c r="S2895" s="14">
        <f t="shared" si="198"/>
        <v>42056.1324537037</v>
      </c>
      <c r="T2895" s="14">
        <f t="shared" si="199"/>
        <v>42086.207638888889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6"/>
        <v>0</v>
      </c>
      <c r="P2896">
        <f t="shared" si="197"/>
        <v>64.75</v>
      </c>
      <c r="Q2896" s="10" t="s">
        <v>8308</v>
      </c>
      <c r="R2896" t="s">
        <v>8342</v>
      </c>
      <c r="S2896" s="14">
        <f t="shared" si="198"/>
        <v>42138.692627314813</v>
      </c>
      <c r="T2896" s="14">
        <f t="shared" si="199"/>
        <v>42168.692627314813</v>
      </c>
    </row>
    <row r="2897" spans="1:21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6"/>
        <v>52</v>
      </c>
      <c r="P2897">
        <f t="shared" si="197"/>
        <v>32.25</v>
      </c>
      <c r="Q2897" s="10" t="s">
        <v>8323</v>
      </c>
      <c r="R2897" t="s">
        <v>8326</v>
      </c>
      <c r="S2897" s="14">
        <f t="shared" si="198"/>
        <v>42800.753333333334</v>
      </c>
      <c r="T2897" s="14">
        <f t="shared" si="199"/>
        <v>42841.833333333328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6"/>
        <v>1</v>
      </c>
      <c r="P2898">
        <f t="shared" si="197"/>
        <v>23.18</v>
      </c>
      <c r="Q2898" s="10" t="s">
        <v>8316</v>
      </c>
      <c r="R2898" t="s">
        <v>8334</v>
      </c>
      <c r="S2898" s="14">
        <f t="shared" si="198"/>
        <v>41220.933124999996</v>
      </c>
      <c r="T2898" s="14">
        <f t="shared" si="199"/>
        <v>41250.933124999996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6"/>
        <v>10</v>
      </c>
      <c r="P2899">
        <f t="shared" si="197"/>
        <v>42</v>
      </c>
      <c r="Q2899" s="10" t="s">
        <v>8319</v>
      </c>
      <c r="R2899" t="s">
        <v>8345</v>
      </c>
      <c r="S2899" s="14">
        <f t="shared" si="198"/>
        <v>42317.954571759255</v>
      </c>
      <c r="T2899" s="14">
        <f t="shared" si="199"/>
        <v>42377.954571759255</v>
      </c>
    </row>
    <row r="2900" spans="1:21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6"/>
        <v>34</v>
      </c>
      <c r="P2900">
        <f t="shared" si="197"/>
        <v>63</v>
      </c>
      <c r="Q2900" s="10" t="s">
        <v>8323</v>
      </c>
      <c r="R2900" t="s">
        <v>8326</v>
      </c>
      <c r="S2900" s="14">
        <f t="shared" si="198"/>
        <v>42461.596273148149</v>
      </c>
      <c r="T2900" s="14">
        <f t="shared" si="199"/>
        <v>42491.596273148149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6"/>
        <v>100</v>
      </c>
      <c r="P2901">
        <f t="shared" si="197"/>
        <v>31.38</v>
      </c>
      <c r="Q2901" s="10" t="s">
        <v>8323</v>
      </c>
      <c r="R2901" t="s">
        <v>8326</v>
      </c>
      <c r="S2901" s="14">
        <f t="shared" si="198"/>
        <v>42075.807395833333</v>
      </c>
      <c r="T2901" s="14">
        <f t="shared" si="199"/>
        <v>42105.807395833333</v>
      </c>
      <c r="U2901">
        <f>YEAR(S2901)</f>
        <v>2015</v>
      </c>
    </row>
    <row r="2902" spans="1:21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6"/>
        <v>13</v>
      </c>
      <c r="P2902">
        <f t="shared" si="197"/>
        <v>50.2</v>
      </c>
      <c r="Q2902" s="10" t="s">
        <v>8323</v>
      </c>
      <c r="R2902" t="s">
        <v>8326</v>
      </c>
      <c r="S2902" s="14">
        <f t="shared" si="198"/>
        <v>42509.814108796301</v>
      </c>
      <c r="T2902" s="14">
        <f t="shared" si="199"/>
        <v>42539.814108796301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6"/>
        <v>5</v>
      </c>
      <c r="P2903">
        <f t="shared" si="197"/>
        <v>83.33</v>
      </c>
      <c r="Q2903" s="10" t="s">
        <v>8321</v>
      </c>
      <c r="R2903" t="s">
        <v>8325</v>
      </c>
      <c r="S2903" s="14">
        <f t="shared" si="198"/>
        <v>42239.441412037035</v>
      </c>
      <c r="T2903" s="14">
        <f t="shared" si="199"/>
        <v>42279.441412037035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6"/>
        <v>1</v>
      </c>
      <c r="P2904">
        <f t="shared" si="197"/>
        <v>125</v>
      </c>
      <c r="Q2904" s="10" t="s">
        <v>8321</v>
      </c>
      <c r="R2904" t="s">
        <v>8325</v>
      </c>
      <c r="S2904" s="14">
        <f t="shared" si="198"/>
        <v>42106.666018518517</v>
      </c>
      <c r="T2904" s="14">
        <f t="shared" si="199"/>
        <v>42155.395138888889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6"/>
        <v>25</v>
      </c>
      <c r="P2905">
        <f t="shared" si="197"/>
        <v>50</v>
      </c>
      <c r="Q2905" s="10" t="s">
        <v>8321</v>
      </c>
      <c r="R2905" t="s">
        <v>8325</v>
      </c>
      <c r="S2905" s="14">
        <f t="shared" si="198"/>
        <v>42297.110300925924</v>
      </c>
      <c r="T2905" s="14">
        <f t="shared" si="199"/>
        <v>42316.5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6"/>
        <v>0</v>
      </c>
      <c r="P2906">
        <f t="shared" si="197"/>
        <v>250</v>
      </c>
      <c r="Q2906" s="10" t="s">
        <v>8321</v>
      </c>
      <c r="R2906" t="s">
        <v>8339</v>
      </c>
      <c r="S2906" s="14">
        <f t="shared" si="198"/>
        <v>41466.552314814813</v>
      </c>
      <c r="T2906" s="14">
        <f t="shared" si="199"/>
        <v>41496.552314814813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6"/>
        <v>3</v>
      </c>
      <c r="P2907">
        <f t="shared" si="197"/>
        <v>250</v>
      </c>
      <c r="Q2907" s="10" t="s">
        <v>8308</v>
      </c>
      <c r="R2907" t="s">
        <v>8342</v>
      </c>
      <c r="S2907" s="14">
        <f t="shared" si="198"/>
        <v>41946.232175925928</v>
      </c>
      <c r="T2907" s="14">
        <f t="shared" si="199"/>
        <v>41976.232175925921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6"/>
        <v>0</v>
      </c>
      <c r="P2908">
        <f t="shared" si="197"/>
        <v>250</v>
      </c>
      <c r="Q2908" s="10" t="s">
        <v>8308</v>
      </c>
      <c r="R2908" t="s">
        <v>8310</v>
      </c>
      <c r="S2908" s="14">
        <f t="shared" si="198"/>
        <v>42702.809201388889</v>
      </c>
      <c r="T2908" s="14">
        <f t="shared" si="199"/>
        <v>42732.809201388889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6"/>
        <v>0</v>
      </c>
      <c r="P2909">
        <f t="shared" si="197"/>
        <v>250</v>
      </c>
      <c r="Q2909" s="10" t="s">
        <v>8346</v>
      </c>
      <c r="R2909" t="s">
        <v>8347</v>
      </c>
      <c r="S2909" s="14">
        <f t="shared" si="198"/>
        <v>42579.708437499998</v>
      </c>
      <c r="T2909" s="14">
        <f t="shared" si="199"/>
        <v>42609.708437499998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6"/>
        <v>0</v>
      </c>
      <c r="P2910">
        <f t="shared" si="197"/>
        <v>62.5</v>
      </c>
      <c r="Q2910" s="10" t="s">
        <v>8319</v>
      </c>
      <c r="R2910" t="s">
        <v>8345</v>
      </c>
      <c r="S2910" s="14">
        <f t="shared" si="198"/>
        <v>42449.341678240744</v>
      </c>
      <c r="T2910" s="14">
        <f t="shared" si="199"/>
        <v>42509.341678240744</v>
      </c>
    </row>
    <row r="2911" spans="1:21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6"/>
        <v>25</v>
      </c>
      <c r="P2911">
        <f t="shared" si="197"/>
        <v>41.67</v>
      </c>
      <c r="Q2911" s="10" t="s">
        <v>8323</v>
      </c>
      <c r="R2911" t="s">
        <v>8335</v>
      </c>
      <c r="S2911" s="14">
        <f t="shared" si="198"/>
        <v>42242.988680555558</v>
      </c>
      <c r="T2911" s="14">
        <f t="shared" si="199"/>
        <v>42272.988680555558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6"/>
        <v>100</v>
      </c>
      <c r="P2912">
        <f t="shared" si="197"/>
        <v>27.78</v>
      </c>
      <c r="Q2912" s="10" t="s">
        <v>8323</v>
      </c>
      <c r="R2912" t="s">
        <v>8326</v>
      </c>
      <c r="S2912" s="14">
        <f t="shared" si="198"/>
        <v>42437.398680555561</v>
      </c>
      <c r="T2912" s="14">
        <f t="shared" si="199"/>
        <v>42465.35701388889</v>
      </c>
      <c r="U2912">
        <f t="shared" ref="U2912:U2914" si="200">YEAR(S2912)</f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6"/>
        <v>100</v>
      </c>
      <c r="P2913">
        <f t="shared" si="197"/>
        <v>31.25</v>
      </c>
      <c r="Q2913" s="10" t="s">
        <v>8323</v>
      </c>
      <c r="R2913" t="s">
        <v>8326</v>
      </c>
      <c r="S2913" s="14">
        <f t="shared" si="198"/>
        <v>42124.841111111105</v>
      </c>
      <c r="T2913" s="14">
        <f t="shared" si="199"/>
        <v>42154.841111111105</v>
      </c>
      <c r="U2913">
        <f t="shared" si="200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6"/>
        <v>100</v>
      </c>
      <c r="P2914">
        <f t="shared" si="197"/>
        <v>11.36</v>
      </c>
      <c r="Q2914" s="10" t="s">
        <v>8323</v>
      </c>
      <c r="R2914" t="s">
        <v>8326</v>
      </c>
      <c r="S2914" s="14">
        <f t="shared" si="198"/>
        <v>41971.881076388891</v>
      </c>
      <c r="T2914" s="14">
        <f t="shared" si="199"/>
        <v>41996.881076388891</v>
      </c>
      <c r="U2914">
        <f t="shared" si="200"/>
        <v>2014</v>
      </c>
    </row>
    <row r="2915" spans="1:21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6"/>
        <v>5</v>
      </c>
      <c r="P2915">
        <f t="shared" si="197"/>
        <v>62.5</v>
      </c>
      <c r="Q2915" s="10" t="s">
        <v>8323</v>
      </c>
      <c r="R2915" t="s">
        <v>8326</v>
      </c>
      <c r="S2915" s="14">
        <f t="shared" si="198"/>
        <v>42151.237685185188</v>
      </c>
      <c r="T2915" s="14">
        <f t="shared" si="199"/>
        <v>42211.237685185188</v>
      </c>
    </row>
    <row r="2916" spans="1:21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6"/>
        <v>3</v>
      </c>
      <c r="P2916">
        <f t="shared" si="197"/>
        <v>35.71</v>
      </c>
      <c r="Q2916" s="10" t="s">
        <v>8323</v>
      </c>
      <c r="R2916" t="s">
        <v>8326</v>
      </c>
      <c r="S2916" s="14">
        <f t="shared" si="198"/>
        <v>41866.640648148146</v>
      </c>
      <c r="T2916" s="14">
        <f t="shared" si="199"/>
        <v>41898.125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6"/>
        <v>1</v>
      </c>
      <c r="P2917">
        <f t="shared" si="197"/>
        <v>49</v>
      </c>
      <c r="Q2917" s="10" t="s">
        <v>8308</v>
      </c>
      <c r="R2917" t="s">
        <v>8342</v>
      </c>
      <c r="S2917" s="14">
        <f t="shared" si="198"/>
        <v>42348.9215625</v>
      </c>
      <c r="T2917" s="14">
        <f t="shared" si="199"/>
        <v>42385.458333333328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6"/>
        <v>2</v>
      </c>
      <c r="P2918">
        <f t="shared" si="197"/>
        <v>16.2</v>
      </c>
      <c r="Q2918" s="10" t="s">
        <v>8316</v>
      </c>
      <c r="R2918" t="s">
        <v>8334</v>
      </c>
      <c r="S2918" s="14">
        <f t="shared" si="198"/>
        <v>42479.22210648148</v>
      </c>
      <c r="T2918" s="14">
        <f t="shared" si="199"/>
        <v>42539.22210648148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6"/>
        <v>3</v>
      </c>
      <c r="P2919">
        <f t="shared" si="197"/>
        <v>30.13</v>
      </c>
      <c r="Q2919" s="10" t="s">
        <v>8327</v>
      </c>
      <c r="R2919" t="s">
        <v>8354</v>
      </c>
      <c r="S2919" s="14">
        <f t="shared" si="198"/>
        <v>41409.040011574078</v>
      </c>
      <c r="T2919" s="14">
        <f t="shared" si="199"/>
        <v>41467.910416666666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6"/>
        <v>2</v>
      </c>
      <c r="P2920">
        <f t="shared" si="197"/>
        <v>48.2</v>
      </c>
      <c r="Q2920" s="10" t="s">
        <v>8311</v>
      </c>
      <c r="R2920" t="s">
        <v>8348</v>
      </c>
      <c r="S2920" s="14">
        <f t="shared" si="198"/>
        <v>42032.510243055556</v>
      </c>
      <c r="T2920" s="14">
        <f t="shared" si="199"/>
        <v>42057.510243055556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6"/>
        <v>110</v>
      </c>
      <c r="P2921">
        <f t="shared" si="197"/>
        <v>20.079999999999998</v>
      </c>
      <c r="Q2921" s="10" t="s">
        <v>8323</v>
      </c>
      <c r="R2921" t="s">
        <v>8326</v>
      </c>
      <c r="S2921" s="14">
        <f t="shared" si="198"/>
        <v>42142.514016203699</v>
      </c>
      <c r="T2921" s="14">
        <f t="shared" si="199"/>
        <v>42155.958333333328</v>
      </c>
      <c r="U2921">
        <f>YEAR(S2921)</f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6"/>
        <v>3</v>
      </c>
      <c r="P2922">
        <f t="shared" si="197"/>
        <v>40</v>
      </c>
      <c r="Q2922" s="10" t="s">
        <v>8308</v>
      </c>
      <c r="R2922" t="s">
        <v>8310</v>
      </c>
      <c r="S2922" s="14">
        <f t="shared" si="198"/>
        <v>42303.878414351857</v>
      </c>
      <c r="T2922" s="14">
        <f t="shared" si="199"/>
        <v>42333.920081018514</v>
      </c>
    </row>
    <row r="2923" spans="1:21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6"/>
        <v>5</v>
      </c>
      <c r="P2923">
        <f t="shared" si="197"/>
        <v>30</v>
      </c>
      <c r="Q2923" s="10" t="s">
        <v>8323</v>
      </c>
      <c r="R2923" t="s">
        <v>8326</v>
      </c>
      <c r="S2923" s="14">
        <f t="shared" si="198"/>
        <v>42122.732499999998</v>
      </c>
      <c r="T2923" s="14">
        <f t="shared" si="199"/>
        <v>42155.732638888891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6"/>
        <v>47</v>
      </c>
      <c r="P2924">
        <f t="shared" si="197"/>
        <v>29.63</v>
      </c>
      <c r="Q2924" s="10" t="s">
        <v>8308</v>
      </c>
      <c r="R2924" t="s">
        <v>8318</v>
      </c>
      <c r="S2924" s="14">
        <f t="shared" si="198"/>
        <v>42113.875567129624</v>
      </c>
      <c r="T2924" s="14">
        <f t="shared" si="199"/>
        <v>42143.875567129624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6"/>
        <v>1</v>
      </c>
      <c r="P2925">
        <f t="shared" si="197"/>
        <v>33.71</v>
      </c>
      <c r="Q2925" s="10" t="s">
        <v>8313</v>
      </c>
      <c r="R2925" t="s">
        <v>8353</v>
      </c>
      <c r="S2925" s="14">
        <f t="shared" si="198"/>
        <v>41926.482731481483</v>
      </c>
      <c r="T2925" s="14">
        <f t="shared" si="199"/>
        <v>41956.524398148147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6"/>
        <v>12</v>
      </c>
      <c r="P2926">
        <f t="shared" si="197"/>
        <v>19.670000000000002</v>
      </c>
      <c r="Q2926" s="10" t="s">
        <v>8316</v>
      </c>
      <c r="R2926" t="s">
        <v>8334</v>
      </c>
      <c r="S2926" s="14">
        <f t="shared" si="198"/>
        <v>42409.024305555555</v>
      </c>
      <c r="T2926" s="14">
        <f t="shared" si="199"/>
        <v>42439.024305555555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6"/>
        <v>5</v>
      </c>
      <c r="P2927">
        <f t="shared" si="197"/>
        <v>39.17</v>
      </c>
      <c r="Q2927" s="10" t="s">
        <v>8311</v>
      </c>
      <c r="R2927" t="s">
        <v>8352</v>
      </c>
      <c r="S2927" s="14">
        <f t="shared" si="198"/>
        <v>41642.751458333332</v>
      </c>
      <c r="T2927" s="14">
        <f t="shared" si="199"/>
        <v>41672.751458333332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6"/>
        <v>6</v>
      </c>
      <c r="P2928">
        <f t="shared" si="197"/>
        <v>29.25</v>
      </c>
      <c r="Q2928" s="10" t="s">
        <v>8308</v>
      </c>
      <c r="R2928" t="s">
        <v>8310</v>
      </c>
      <c r="S2928" s="14">
        <f t="shared" si="198"/>
        <v>41977.040185185186</v>
      </c>
      <c r="T2928" s="14">
        <f t="shared" si="199"/>
        <v>41985.299305555556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6"/>
        <v>12</v>
      </c>
      <c r="P2929">
        <f t="shared" si="197"/>
        <v>39</v>
      </c>
      <c r="Q2929" s="10" t="s">
        <v>8311</v>
      </c>
      <c r="R2929" t="s">
        <v>8356</v>
      </c>
      <c r="S2929" s="14">
        <f t="shared" si="198"/>
        <v>42639.441932870366</v>
      </c>
      <c r="T2929" s="14">
        <f t="shared" si="199"/>
        <v>42653.441932870366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6"/>
        <v>104</v>
      </c>
      <c r="P2930">
        <f t="shared" si="197"/>
        <v>26</v>
      </c>
      <c r="Q2930" s="10" t="s">
        <v>8323</v>
      </c>
      <c r="R2930" t="s">
        <v>8326</v>
      </c>
      <c r="S2930" s="14">
        <f t="shared" si="198"/>
        <v>42665.451736111107</v>
      </c>
      <c r="T2930" s="14">
        <f t="shared" si="199"/>
        <v>42725.493402777778</v>
      </c>
      <c r="U2930">
        <f>YEAR(S2930)</f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6"/>
        <v>2</v>
      </c>
      <c r="P2931">
        <f t="shared" si="197"/>
        <v>33.29</v>
      </c>
      <c r="Q2931" s="10" t="s">
        <v>8308</v>
      </c>
      <c r="R2931" t="s">
        <v>8310</v>
      </c>
      <c r="S2931" s="14">
        <f t="shared" si="198"/>
        <v>42660.552465277782</v>
      </c>
      <c r="T2931" s="14">
        <f t="shared" si="199"/>
        <v>42691.594131944439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6"/>
        <v>4</v>
      </c>
      <c r="P2932">
        <f t="shared" si="197"/>
        <v>29.13</v>
      </c>
      <c r="Q2932" s="10" t="s">
        <v>8319</v>
      </c>
      <c r="R2932" t="s">
        <v>8345</v>
      </c>
      <c r="S2932" s="14">
        <f t="shared" si="198"/>
        <v>42042.676226851851</v>
      </c>
      <c r="T2932" s="14">
        <f t="shared" si="199"/>
        <v>42094.551388888889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6"/>
        <v>1</v>
      </c>
      <c r="P2933">
        <f t="shared" si="197"/>
        <v>57.5</v>
      </c>
      <c r="Q2933" s="10" t="s">
        <v>8321</v>
      </c>
      <c r="R2933" t="s">
        <v>8339</v>
      </c>
      <c r="S2933" s="14">
        <f t="shared" si="198"/>
        <v>40956.553530092591</v>
      </c>
      <c r="T2933" s="14">
        <f t="shared" si="199"/>
        <v>40986.511863425927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6"/>
        <v>153</v>
      </c>
      <c r="P2934">
        <f t="shared" si="197"/>
        <v>13.53</v>
      </c>
      <c r="Q2934" s="10" t="s">
        <v>8323</v>
      </c>
      <c r="R2934" t="s">
        <v>8326</v>
      </c>
      <c r="S2934" s="14">
        <f t="shared" si="198"/>
        <v>42328.727141203708</v>
      </c>
      <c r="T2934" s="14">
        <f t="shared" si="199"/>
        <v>42358.499305555553</v>
      </c>
      <c r="U2934">
        <f>YEAR(S2934)</f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6"/>
        <v>0</v>
      </c>
      <c r="P2935">
        <f t="shared" si="197"/>
        <v>45.2</v>
      </c>
      <c r="Q2935" s="10" t="s">
        <v>8308</v>
      </c>
      <c r="R2935" t="s">
        <v>8310</v>
      </c>
      <c r="S2935" s="14">
        <f t="shared" si="198"/>
        <v>42111.709027777775</v>
      </c>
      <c r="T2935" s="14">
        <f t="shared" si="199"/>
        <v>42156.709027777775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6"/>
        <v>6</v>
      </c>
      <c r="P2936">
        <f t="shared" si="197"/>
        <v>28.13</v>
      </c>
      <c r="Q2936" s="10" t="s">
        <v>8327</v>
      </c>
      <c r="R2936" t="s">
        <v>8330</v>
      </c>
      <c r="S2936" s="14">
        <f t="shared" si="198"/>
        <v>41922.783229166671</v>
      </c>
      <c r="T2936" s="14">
        <f t="shared" si="199"/>
        <v>41952.824895833335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6"/>
        <v>11</v>
      </c>
      <c r="P2937">
        <f t="shared" si="197"/>
        <v>45</v>
      </c>
      <c r="Q2937" s="10" t="s">
        <v>8316</v>
      </c>
      <c r="R2937" t="s">
        <v>8334</v>
      </c>
      <c r="S2937" s="14">
        <f t="shared" si="198"/>
        <v>40332.886712962965</v>
      </c>
      <c r="T2937" s="14">
        <f t="shared" si="199"/>
        <v>40380.791666666664</v>
      </c>
    </row>
    <row r="2938" spans="1:21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6"/>
        <v>23</v>
      </c>
      <c r="P2938">
        <f t="shared" si="197"/>
        <v>18.75</v>
      </c>
      <c r="Q2938" s="10" t="s">
        <v>8323</v>
      </c>
      <c r="R2938" t="s">
        <v>8326</v>
      </c>
      <c r="S2938" s="14">
        <f t="shared" si="198"/>
        <v>42800.720127314817</v>
      </c>
      <c r="T2938" s="14">
        <f t="shared" si="199"/>
        <v>42821.678460648152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6"/>
        <v>225</v>
      </c>
      <c r="P2939">
        <f t="shared" si="197"/>
        <v>75</v>
      </c>
      <c r="Q2939" s="10" t="s">
        <v>8323</v>
      </c>
      <c r="R2939" t="s">
        <v>8326</v>
      </c>
      <c r="S2939" s="14">
        <f t="shared" si="198"/>
        <v>42503.740868055553</v>
      </c>
      <c r="T2939" s="14">
        <f t="shared" si="199"/>
        <v>42517.740868055553</v>
      </c>
      <c r="U2939">
        <f>YEAR(S2939)</f>
        <v>2016</v>
      </c>
    </row>
    <row r="2940" spans="1:21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6"/>
        <v>38</v>
      </c>
      <c r="P2940">
        <f t="shared" si="197"/>
        <v>56.25</v>
      </c>
      <c r="Q2940" s="10" t="s">
        <v>8323</v>
      </c>
      <c r="R2940" t="s">
        <v>8326</v>
      </c>
      <c r="S2940" s="14">
        <f t="shared" si="198"/>
        <v>42074.219699074078</v>
      </c>
      <c r="T2940" s="14">
        <f t="shared" si="199"/>
        <v>42104.208333333328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6"/>
        <v>4</v>
      </c>
      <c r="P2941">
        <f t="shared" si="197"/>
        <v>24.78</v>
      </c>
      <c r="Q2941" s="10" t="s">
        <v>8308</v>
      </c>
      <c r="R2941" t="s">
        <v>8342</v>
      </c>
      <c r="S2941" s="14">
        <f t="shared" si="198"/>
        <v>42377.554756944446</v>
      </c>
      <c r="T2941" s="14">
        <f t="shared" si="199"/>
        <v>42408.542361111111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6"/>
        <v>2</v>
      </c>
      <c r="P2942">
        <f t="shared" si="197"/>
        <v>74.33</v>
      </c>
      <c r="Q2942" s="10" t="s">
        <v>8311</v>
      </c>
      <c r="R2942" t="s">
        <v>8349</v>
      </c>
      <c r="S2942" s="14">
        <f t="shared" si="198"/>
        <v>42786.000023148154</v>
      </c>
      <c r="T2942" s="14">
        <f t="shared" si="199"/>
        <v>42826.165972222225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6"/>
        <v>0</v>
      </c>
      <c r="P2943">
        <f t="shared" si="197"/>
        <v>55</v>
      </c>
      <c r="Q2943" s="10" t="s">
        <v>8308</v>
      </c>
      <c r="R2943" t="s">
        <v>8310</v>
      </c>
      <c r="S2943" s="14">
        <f t="shared" si="198"/>
        <v>42561.829421296294</v>
      </c>
      <c r="T2943" s="14">
        <f t="shared" si="199"/>
        <v>42618.124305555553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6"/>
        <v>4</v>
      </c>
      <c r="P2944">
        <f t="shared" si="197"/>
        <v>54</v>
      </c>
      <c r="Q2944" s="10" t="s">
        <v>8327</v>
      </c>
      <c r="R2944" t="s">
        <v>8330</v>
      </c>
      <c r="S2944" s="14">
        <f t="shared" si="198"/>
        <v>42806.863946759258</v>
      </c>
      <c r="T2944" s="14">
        <f t="shared" si="199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6"/>
        <v>7</v>
      </c>
      <c r="P2945">
        <f t="shared" si="197"/>
        <v>108</v>
      </c>
      <c r="Q2945" s="10" t="s">
        <v>8323</v>
      </c>
      <c r="R2945" t="s">
        <v>8335</v>
      </c>
      <c r="S2945" s="14">
        <f t="shared" si="198"/>
        <v>42053.672824074078</v>
      </c>
      <c r="T2945" s="14">
        <f t="shared" si="199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6"/>
        <v>11</v>
      </c>
      <c r="P2946">
        <f t="shared" si="197"/>
        <v>72</v>
      </c>
      <c r="Q2946" s="10" t="s">
        <v>8323</v>
      </c>
      <c r="R2946" t="s">
        <v>8326</v>
      </c>
      <c r="S2946" s="14">
        <f t="shared" si="198"/>
        <v>41990.612546296295</v>
      </c>
      <c r="T2946" s="14">
        <f t="shared" si="199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01">ROUND(E2947/D2947*100,0)</f>
        <v>0</v>
      </c>
      <c r="P2947">
        <f t="shared" ref="P2947:P3010" si="202">IFERROR(ROUND(E2947/L2947,2),0)</f>
        <v>71.67</v>
      </c>
      <c r="Q2947" s="10" t="s">
        <v>8321</v>
      </c>
      <c r="R2947" t="s">
        <v>8339</v>
      </c>
      <c r="S2947" s="14">
        <f t="shared" ref="S2947:S3010" si="203">(((J2947/60)/60)/24)+DATE(1970,1,1)</f>
        <v>40882.481666666667</v>
      </c>
      <c r="T2947" s="14">
        <f t="shared" ref="T2947:T3010" si="204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01"/>
        <v>3</v>
      </c>
      <c r="P2948">
        <f t="shared" si="202"/>
        <v>53.75</v>
      </c>
      <c r="Q2948" s="10" t="s">
        <v>8321</v>
      </c>
      <c r="R2948" t="s">
        <v>8339</v>
      </c>
      <c r="S2948" s="14">
        <f t="shared" si="203"/>
        <v>40247.886006944449</v>
      </c>
      <c r="T2948" s="14">
        <f t="shared" si="204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01"/>
        <v>7</v>
      </c>
      <c r="P2949">
        <f t="shared" si="202"/>
        <v>30.71</v>
      </c>
      <c r="Q2949" s="10" t="s">
        <v>8323</v>
      </c>
      <c r="R2949" t="s">
        <v>8326</v>
      </c>
      <c r="S2949" s="14">
        <f t="shared" si="203"/>
        <v>42768.97084490741</v>
      </c>
      <c r="T2949" s="14">
        <f t="shared" si="204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01"/>
        <v>11</v>
      </c>
      <c r="P2950">
        <f t="shared" si="202"/>
        <v>26.75</v>
      </c>
      <c r="Q2950" s="10" t="s">
        <v>8323</v>
      </c>
      <c r="R2950" t="s">
        <v>8326</v>
      </c>
      <c r="S2950" s="14">
        <f t="shared" si="203"/>
        <v>41975.642974537041</v>
      </c>
      <c r="T2950" s="14">
        <f t="shared" si="204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01"/>
        <v>4</v>
      </c>
      <c r="P2951">
        <f t="shared" si="202"/>
        <v>30.29</v>
      </c>
      <c r="Q2951" s="10" t="s">
        <v>8308</v>
      </c>
      <c r="R2951" t="s">
        <v>8310</v>
      </c>
      <c r="S2951" s="14">
        <f t="shared" si="203"/>
        <v>42538.75680555556</v>
      </c>
      <c r="T2951" s="14">
        <f t="shared" si="204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01"/>
        <v>1</v>
      </c>
      <c r="P2952">
        <f t="shared" si="202"/>
        <v>53</v>
      </c>
      <c r="Q2952" s="10" t="s">
        <v>8346</v>
      </c>
      <c r="R2952" t="s">
        <v>8347</v>
      </c>
      <c r="S2952" s="14">
        <f t="shared" si="203"/>
        <v>42598.053113425922</v>
      </c>
      <c r="T2952" s="14">
        <f t="shared" si="204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01"/>
        <v>1</v>
      </c>
      <c r="P2953">
        <f t="shared" si="202"/>
        <v>16.309999999999999</v>
      </c>
      <c r="Q2953" s="10" t="s">
        <v>8316</v>
      </c>
      <c r="R2953" t="s">
        <v>8344</v>
      </c>
      <c r="S2953" s="14">
        <f t="shared" si="203"/>
        <v>42155.129652777774</v>
      </c>
      <c r="T2953" s="14">
        <f t="shared" si="204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01"/>
        <v>7</v>
      </c>
      <c r="P2954">
        <f t="shared" si="202"/>
        <v>35.17</v>
      </c>
      <c r="Q2954" s="10" t="s">
        <v>8323</v>
      </c>
      <c r="R2954" t="s">
        <v>8326</v>
      </c>
      <c r="S2954" s="14">
        <f t="shared" si="203"/>
        <v>42601.854699074072</v>
      </c>
      <c r="T2954" s="14">
        <f t="shared" si="204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01"/>
        <v>21</v>
      </c>
      <c r="P2955">
        <f t="shared" si="202"/>
        <v>26.38</v>
      </c>
      <c r="Q2955" s="10" t="s">
        <v>8323</v>
      </c>
      <c r="R2955" t="s">
        <v>8326</v>
      </c>
      <c r="S2955" s="14">
        <f t="shared" si="203"/>
        <v>41981.067523148144</v>
      </c>
      <c r="T2955" s="14">
        <f t="shared" si="204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01"/>
        <v>3</v>
      </c>
      <c r="P2956">
        <f t="shared" si="202"/>
        <v>35</v>
      </c>
      <c r="Q2956" s="10" t="s">
        <v>8327</v>
      </c>
      <c r="R2956" t="s">
        <v>8354</v>
      </c>
      <c r="S2956" s="14">
        <f t="shared" si="203"/>
        <v>41583.135405092595</v>
      </c>
      <c r="T2956" s="14">
        <f t="shared" si="204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01"/>
        <v>2</v>
      </c>
      <c r="P2957">
        <f t="shared" si="202"/>
        <v>52.5</v>
      </c>
      <c r="Q2957" s="10" t="s">
        <v>8319</v>
      </c>
      <c r="R2957" t="s">
        <v>8357</v>
      </c>
      <c r="S2957" s="14">
        <f t="shared" si="203"/>
        <v>41854.389780092592</v>
      </c>
      <c r="T2957" s="14">
        <f t="shared" si="204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01"/>
        <v>103</v>
      </c>
      <c r="P2958">
        <f t="shared" si="202"/>
        <v>15.77</v>
      </c>
      <c r="Q2958" s="10" t="s">
        <v>8321</v>
      </c>
      <c r="R2958" t="s">
        <v>8343</v>
      </c>
      <c r="S2958" s="14">
        <f t="shared" si="203"/>
        <v>42042.615613425922</v>
      </c>
      <c r="T2958" s="14">
        <f t="shared" si="204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01"/>
        <v>1</v>
      </c>
      <c r="P2959">
        <f t="shared" si="202"/>
        <v>68.33</v>
      </c>
      <c r="Q2959" s="10" t="s">
        <v>8321</v>
      </c>
      <c r="R2959" t="s">
        <v>8339</v>
      </c>
      <c r="S2959" s="14">
        <f t="shared" si="203"/>
        <v>42738.615289351852</v>
      </c>
      <c r="T2959" s="14">
        <f t="shared" si="204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01"/>
        <v>0</v>
      </c>
      <c r="P2960">
        <f t="shared" si="202"/>
        <v>68.33</v>
      </c>
      <c r="Q2960" s="10" t="s">
        <v>8308</v>
      </c>
      <c r="R2960" t="s">
        <v>8310</v>
      </c>
      <c r="S2960" s="14">
        <f t="shared" si="203"/>
        <v>41838.840474537035</v>
      </c>
      <c r="T2960" s="14">
        <f t="shared" si="204"/>
        <v>41883.840474537035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01"/>
        <v>41</v>
      </c>
      <c r="P2961">
        <f t="shared" si="202"/>
        <v>29.29</v>
      </c>
      <c r="Q2961" s="10" t="s">
        <v>8327</v>
      </c>
      <c r="R2961" t="s">
        <v>8328</v>
      </c>
      <c r="S2961" s="14">
        <f t="shared" si="203"/>
        <v>42603.870520833334</v>
      </c>
      <c r="T2961" s="14">
        <f t="shared" si="204"/>
        <v>42628.870520833334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01"/>
        <v>11</v>
      </c>
      <c r="P2962">
        <f t="shared" si="202"/>
        <v>51.25</v>
      </c>
      <c r="Q2962" s="10" t="s">
        <v>8311</v>
      </c>
      <c r="R2962" t="s">
        <v>8349</v>
      </c>
      <c r="S2962" s="14">
        <f t="shared" si="203"/>
        <v>40399.065868055557</v>
      </c>
      <c r="T2962" s="14">
        <f t="shared" si="204"/>
        <v>40423.083333333336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01"/>
        <v>21</v>
      </c>
      <c r="P2963">
        <f t="shared" si="202"/>
        <v>20.5</v>
      </c>
      <c r="Q2963" s="10" t="s">
        <v>8313</v>
      </c>
      <c r="R2963" t="s">
        <v>8351</v>
      </c>
      <c r="S2963" s="14">
        <f t="shared" si="203"/>
        <v>42445.712754629625</v>
      </c>
      <c r="T2963" s="14">
        <f t="shared" si="204"/>
        <v>42505.681249999994</v>
      </c>
    </row>
    <row r="2964" spans="1:21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01"/>
        <v>13</v>
      </c>
      <c r="P2964">
        <f t="shared" si="202"/>
        <v>25.5</v>
      </c>
      <c r="Q2964" s="10" t="s">
        <v>8323</v>
      </c>
      <c r="R2964" t="s">
        <v>8326</v>
      </c>
      <c r="S2964" s="14">
        <f t="shared" si="203"/>
        <v>41990.506377314814</v>
      </c>
      <c r="T2964" s="14">
        <f t="shared" si="204"/>
        <v>42020.506377314814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01"/>
        <v>7</v>
      </c>
      <c r="P2965">
        <f t="shared" si="202"/>
        <v>40.78</v>
      </c>
      <c r="Q2965" s="10" t="s">
        <v>8321</v>
      </c>
      <c r="R2965" t="s">
        <v>8339</v>
      </c>
      <c r="S2965" s="14">
        <f t="shared" si="203"/>
        <v>40934.376145833332</v>
      </c>
      <c r="T2965" s="14">
        <f t="shared" si="204"/>
        <v>40994.334479166668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01"/>
        <v>17</v>
      </c>
      <c r="P2966">
        <f t="shared" si="202"/>
        <v>16.829999999999998</v>
      </c>
      <c r="Q2966" s="10" t="s">
        <v>8319</v>
      </c>
      <c r="R2966" t="s">
        <v>8345</v>
      </c>
      <c r="S2966" s="14">
        <f t="shared" si="203"/>
        <v>42399.882615740738</v>
      </c>
      <c r="T2966" s="14">
        <f t="shared" si="204"/>
        <v>42459.840949074074</v>
      </c>
    </row>
    <row r="2967" spans="1:21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01"/>
        <v>2</v>
      </c>
      <c r="P2967">
        <f t="shared" si="202"/>
        <v>202</v>
      </c>
      <c r="Q2967" s="10" t="s">
        <v>8323</v>
      </c>
      <c r="R2967" t="s">
        <v>8326</v>
      </c>
      <c r="S2967" s="14">
        <f t="shared" si="203"/>
        <v>42621.389340277776</v>
      </c>
      <c r="T2967" s="14">
        <f t="shared" si="204"/>
        <v>42651.389340277776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01"/>
        <v>1</v>
      </c>
      <c r="P2968">
        <f t="shared" si="202"/>
        <v>22.33</v>
      </c>
      <c r="Q2968" s="10" t="s">
        <v>8319</v>
      </c>
      <c r="R2968" t="s">
        <v>8345</v>
      </c>
      <c r="S2968" s="14">
        <f t="shared" si="203"/>
        <v>42374.822870370372</v>
      </c>
      <c r="T2968" s="14">
        <f t="shared" si="204"/>
        <v>42434.822870370372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01"/>
        <v>101</v>
      </c>
      <c r="P2969">
        <f t="shared" si="202"/>
        <v>18.27</v>
      </c>
      <c r="Q2969" s="10" t="s">
        <v>8323</v>
      </c>
      <c r="R2969" t="s">
        <v>8326</v>
      </c>
      <c r="S2969" s="14">
        <f t="shared" si="203"/>
        <v>42101.828819444447</v>
      </c>
      <c r="T2969" s="14">
        <f t="shared" si="204"/>
        <v>42123.958333333328</v>
      </c>
      <c r="U2969">
        <f>YEAR(S2969)</f>
        <v>2015</v>
      </c>
    </row>
    <row r="2970" spans="1:21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01"/>
        <v>10</v>
      </c>
      <c r="P2970">
        <f t="shared" si="202"/>
        <v>100.5</v>
      </c>
      <c r="Q2970" s="10" t="s">
        <v>8323</v>
      </c>
      <c r="R2970" t="s">
        <v>8326</v>
      </c>
      <c r="S2970" s="14">
        <f t="shared" si="203"/>
        <v>42020.587349537032</v>
      </c>
      <c r="T2970" s="14">
        <f t="shared" si="204"/>
        <v>42050.587349537032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01"/>
        <v>20</v>
      </c>
      <c r="P2971">
        <f t="shared" si="202"/>
        <v>100</v>
      </c>
      <c r="Q2971" s="10" t="s">
        <v>8321</v>
      </c>
      <c r="R2971" t="s">
        <v>8325</v>
      </c>
      <c r="S2971" s="14">
        <f t="shared" si="203"/>
        <v>42403.080497685187</v>
      </c>
      <c r="T2971" s="14">
        <f t="shared" si="204"/>
        <v>42433.080497685187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01"/>
        <v>3</v>
      </c>
      <c r="P2972">
        <f t="shared" si="202"/>
        <v>200</v>
      </c>
      <c r="Q2972" s="10" t="s">
        <v>8308</v>
      </c>
      <c r="R2972" t="s">
        <v>8342</v>
      </c>
      <c r="S2972" s="14">
        <f t="shared" si="203"/>
        <v>42345.860150462962</v>
      </c>
      <c r="T2972" s="14">
        <f t="shared" si="204"/>
        <v>42375.860150462962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01"/>
        <v>10</v>
      </c>
      <c r="P2973">
        <f t="shared" si="202"/>
        <v>40</v>
      </c>
      <c r="Q2973" s="10" t="s">
        <v>8327</v>
      </c>
      <c r="R2973" t="s">
        <v>8328</v>
      </c>
      <c r="S2973" s="14">
        <f t="shared" si="203"/>
        <v>42065.897719907407</v>
      </c>
      <c r="T2973" s="14">
        <f t="shared" si="204"/>
        <v>42095.856053240743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01"/>
        <v>100</v>
      </c>
      <c r="P2974">
        <f t="shared" si="202"/>
        <v>40</v>
      </c>
      <c r="Q2974" s="10" t="s">
        <v>8311</v>
      </c>
      <c r="R2974" t="s">
        <v>8333</v>
      </c>
      <c r="S2974" s="14">
        <f t="shared" si="203"/>
        <v>42396.8440625</v>
      </c>
      <c r="T2974" s="14">
        <f t="shared" si="204"/>
        <v>42415.332638888889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01"/>
        <v>0</v>
      </c>
      <c r="P2975">
        <f t="shared" si="202"/>
        <v>100</v>
      </c>
      <c r="Q2975" s="10" t="s">
        <v>8311</v>
      </c>
      <c r="R2975" t="s">
        <v>8348</v>
      </c>
      <c r="S2975" s="14">
        <f t="shared" si="203"/>
        <v>42013.915613425925</v>
      </c>
      <c r="T2975" s="14">
        <f t="shared" si="204"/>
        <v>42043.915613425925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01"/>
        <v>3</v>
      </c>
      <c r="P2976">
        <f t="shared" si="202"/>
        <v>200</v>
      </c>
      <c r="Q2976" s="10" t="s">
        <v>8323</v>
      </c>
      <c r="R2976" t="s">
        <v>8324</v>
      </c>
      <c r="S2976" s="14">
        <f t="shared" si="203"/>
        <v>42226.938414351855</v>
      </c>
      <c r="T2976" s="14">
        <f t="shared" si="204"/>
        <v>42256.938414351855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01"/>
        <v>100</v>
      </c>
      <c r="P2977">
        <f t="shared" si="202"/>
        <v>22.22</v>
      </c>
      <c r="Q2977" s="10" t="s">
        <v>8323</v>
      </c>
      <c r="R2977" t="s">
        <v>8326</v>
      </c>
      <c r="S2977" s="14">
        <f t="shared" si="203"/>
        <v>42467.144166666665</v>
      </c>
      <c r="T2977" s="14">
        <f t="shared" si="204"/>
        <v>42477.979166666672</v>
      </c>
      <c r="U2977">
        <f>YEAR(S2977)</f>
        <v>2016</v>
      </c>
    </row>
    <row r="2978" spans="1:21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01"/>
        <v>1</v>
      </c>
      <c r="P2978">
        <f t="shared" si="202"/>
        <v>100</v>
      </c>
      <c r="Q2978" s="10" t="s">
        <v>8323</v>
      </c>
      <c r="R2978" t="s">
        <v>8326</v>
      </c>
      <c r="S2978" s="14">
        <f t="shared" si="203"/>
        <v>42067.947337962964</v>
      </c>
      <c r="T2978" s="14">
        <f t="shared" si="204"/>
        <v>42097.905671296292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01"/>
        <v>1</v>
      </c>
      <c r="P2979">
        <f t="shared" si="202"/>
        <v>199</v>
      </c>
      <c r="Q2979" s="10" t="s">
        <v>8308</v>
      </c>
      <c r="R2979" t="s">
        <v>8310</v>
      </c>
      <c r="S2979" s="14">
        <f t="shared" si="203"/>
        <v>42496.529305555552</v>
      </c>
      <c r="T2979" s="14">
        <f t="shared" si="204"/>
        <v>42526.529305555552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01"/>
        <v>3</v>
      </c>
      <c r="P2980">
        <f t="shared" si="202"/>
        <v>32.67</v>
      </c>
      <c r="Q2980" s="10" t="s">
        <v>8327</v>
      </c>
      <c r="R2980" t="s">
        <v>8350</v>
      </c>
      <c r="S2980" s="14">
        <f t="shared" si="203"/>
        <v>40507.239884259259</v>
      </c>
      <c r="T2980" s="14">
        <f t="shared" si="204"/>
        <v>40567.239884259259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01"/>
        <v>5</v>
      </c>
      <c r="P2981">
        <f t="shared" si="202"/>
        <v>19.600000000000001</v>
      </c>
      <c r="Q2981" s="10" t="s">
        <v>8327</v>
      </c>
      <c r="R2981" t="s">
        <v>8350</v>
      </c>
      <c r="S2981" s="14">
        <f t="shared" si="203"/>
        <v>41944.916215277779</v>
      </c>
      <c r="T2981" s="14">
        <f t="shared" si="204"/>
        <v>41974.957881944443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01"/>
        <v>2</v>
      </c>
      <c r="P2982">
        <f t="shared" si="202"/>
        <v>27.86</v>
      </c>
      <c r="Q2982" s="10" t="s">
        <v>8327</v>
      </c>
      <c r="R2982" t="s">
        <v>8328</v>
      </c>
      <c r="S2982" s="14">
        <f t="shared" si="203"/>
        <v>40431.127650462964</v>
      </c>
      <c r="T2982" s="14">
        <f t="shared" si="204"/>
        <v>40476.127650462964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01"/>
        <v>130</v>
      </c>
      <c r="P2983">
        <f t="shared" si="202"/>
        <v>16.25</v>
      </c>
      <c r="Q2983" s="10" t="s">
        <v>8323</v>
      </c>
      <c r="R2983" t="s">
        <v>8326</v>
      </c>
      <c r="S2983" s="14">
        <f t="shared" si="203"/>
        <v>42662.021539351852</v>
      </c>
      <c r="T2983" s="14">
        <f t="shared" si="204"/>
        <v>42676.021539351852</v>
      </c>
      <c r="U2983">
        <f>YEAR(S2983)</f>
        <v>2016</v>
      </c>
    </row>
    <row r="2984" spans="1:21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01"/>
        <v>3</v>
      </c>
      <c r="P2984">
        <f t="shared" si="202"/>
        <v>39</v>
      </c>
      <c r="Q2984" s="10" t="s">
        <v>8323</v>
      </c>
      <c r="R2984" t="s">
        <v>8326</v>
      </c>
      <c r="S2984" s="14">
        <f t="shared" si="203"/>
        <v>42031.833587962959</v>
      </c>
      <c r="T2984" s="14">
        <f t="shared" si="204"/>
        <v>42063.333333333328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01"/>
        <v>1</v>
      </c>
      <c r="P2985">
        <f t="shared" si="202"/>
        <v>19.399999999999999</v>
      </c>
      <c r="Q2985" s="10" t="s">
        <v>8308</v>
      </c>
      <c r="R2985" t="s">
        <v>8310</v>
      </c>
      <c r="S2985" s="14">
        <f t="shared" si="203"/>
        <v>42409.040231481486</v>
      </c>
      <c r="T2985" s="14">
        <f t="shared" si="204"/>
        <v>42423.040231481486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01"/>
        <v>2</v>
      </c>
      <c r="P2986">
        <f t="shared" si="202"/>
        <v>47.5</v>
      </c>
      <c r="Q2986" s="10" t="s">
        <v>8321</v>
      </c>
      <c r="R2986" t="s">
        <v>8337</v>
      </c>
      <c r="S2986" s="14">
        <f t="shared" si="203"/>
        <v>42067.62431712963</v>
      </c>
      <c r="T2986" s="14">
        <f t="shared" si="204"/>
        <v>42097.582650462966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01"/>
        <v>95</v>
      </c>
      <c r="P2987">
        <f t="shared" si="202"/>
        <v>47.5</v>
      </c>
      <c r="Q2987" s="10" t="s">
        <v>8346</v>
      </c>
      <c r="R2987" t="s">
        <v>8347</v>
      </c>
      <c r="S2987" s="14">
        <f t="shared" si="203"/>
        <v>42556.807187500002</v>
      </c>
      <c r="T2987" s="14">
        <f t="shared" si="204"/>
        <v>42563.807187500002</v>
      </c>
    </row>
    <row r="2988" spans="1:21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01"/>
        <v>3</v>
      </c>
      <c r="P2988">
        <f t="shared" si="202"/>
        <v>23.63</v>
      </c>
      <c r="Q2988" s="10" t="s">
        <v>8323</v>
      </c>
      <c r="R2988" t="s">
        <v>8326</v>
      </c>
      <c r="S2988" s="14">
        <f t="shared" si="203"/>
        <v>41885.221550925926</v>
      </c>
      <c r="T2988" s="14">
        <f t="shared" si="204"/>
        <v>41916.290972222225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01"/>
        <v>1</v>
      </c>
      <c r="P2989">
        <f t="shared" si="202"/>
        <v>23.5</v>
      </c>
      <c r="Q2989" s="10" t="s">
        <v>8319</v>
      </c>
      <c r="R2989" t="s">
        <v>8345</v>
      </c>
      <c r="S2989" s="14">
        <f t="shared" si="203"/>
        <v>41835.763981481483</v>
      </c>
      <c r="T2989" s="14">
        <f t="shared" si="204"/>
        <v>41865.763981481483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01"/>
        <v>4</v>
      </c>
      <c r="P2990">
        <f t="shared" si="202"/>
        <v>12.47</v>
      </c>
      <c r="Q2990" s="10" t="s">
        <v>8313</v>
      </c>
      <c r="R2990" t="s">
        <v>8314</v>
      </c>
      <c r="S2990" s="14">
        <f t="shared" si="203"/>
        <v>41849.560694444444</v>
      </c>
      <c r="T2990" s="14">
        <f t="shared" si="204"/>
        <v>41909.560694444444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01"/>
        <v>0</v>
      </c>
      <c r="P2991">
        <f t="shared" si="202"/>
        <v>23.25</v>
      </c>
      <c r="Q2991" s="10" t="s">
        <v>8316</v>
      </c>
      <c r="R2991" t="s">
        <v>8344</v>
      </c>
      <c r="S2991" s="14">
        <f t="shared" si="203"/>
        <v>42325.19358796296</v>
      </c>
      <c r="T2991" s="14">
        <f t="shared" si="204"/>
        <v>42355.19358796296</v>
      </c>
    </row>
    <row r="2992" spans="1:21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01"/>
        <v>0</v>
      </c>
      <c r="P2992">
        <f t="shared" si="202"/>
        <v>46.25</v>
      </c>
      <c r="Q2992" s="10" t="s">
        <v>8323</v>
      </c>
      <c r="R2992" t="s">
        <v>8326</v>
      </c>
      <c r="S2992" s="14">
        <f t="shared" si="203"/>
        <v>41948.727256944447</v>
      </c>
      <c r="T2992" s="14">
        <f t="shared" si="204"/>
        <v>41978.727256944447</v>
      </c>
    </row>
    <row r="2993" spans="1:21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01"/>
        <v>3</v>
      </c>
      <c r="P2993">
        <f t="shared" si="202"/>
        <v>61.67</v>
      </c>
      <c r="Q2993" s="10" t="s">
        <v>8323</v>
      </c>
      <c r="R2993" t="s">
        <v>8326</v>
      </c>
      <c r="S2993" s="14">
        <f t="shared" si="203"/>
        <v>42224.756909722222</v>
      </c>
      <c r="T2993" s="14">
        <f t="shared" si="204"/>
        <v>42254.756909722222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01"/>
        <v>40</v>
      </c>
      <c r="P2994">
        <f t="shared" si="202"/>
        <v>25.71</v>
      </c>
      <c r="Q2994" s="10" t="s">
        <v>8321</v>
      </c>
      <c r="R2994" t="s">
        <v>8325</v>
      </c>
      <c r="S2994" s="14">
        <f t="shared" si="203"/>
        <v>42070.047754629632</v>
      </c>
      <c r="T2994" s="14">
        <f t="shared" si="204"/>
        <v>42087.00608796296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01"/>
        <v>7</v>
      </c>
      <c r="P2995">
        <f t="shared" si="202"/>
        <v>30</v>
      </c>
      <c r="Q2995" s="10" t="s">
        <v>8311</v>
      </c>
      <c r="R2995" t="s">
        <v>8348</v>
      </c>
      <c r="S2995" s="14">
        <f t="shared" si="203"/>
        <v>42040.829872685179</v>
      </c>
      <c r="T2995" s="14">
        <f t="shared" si="204"/>
        <v>42070.829872685179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01"/>
        <v>120</v>
      </c>
      <c r="P2996">
        <f t="shared" si="202"/>
        <v>22.5</v>
      </c>
      <c r="Q2996" s="10" t="s">
        <v>8327</v>
      </c>
      <c r="R2996" t="s">
        <v>8331</v>
      </c>
      <c r="S2996" s="14">
        <f t="shared" si="203"/>
        <v>41153.066400462965</v>
      </c>
      <c r="T2996" s="14">
        <f t="shared" si="204"/>
        <v>41167.066400462965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01"/>
        <v>3</v>
      </c>
      <c r="P2997">
        <f t="shared" si="202"/>
        <v>30</v>
      </c>
      <c r="Q2997" s="10" t="s">
        <v>8308</v>
      </c>
      <c r="R2997" t="s">
        <v>8342</v>
      </c>
      <c r="S2997" s="14">
        <f t="shared" si="203"/>
        <v>42088.069108796291</v>
      </c>
      <c r="T2997" s="14">
        <f t="shared" si="204"/>
        <v>42118.069108796291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01"/>
        <v>180</v>
      </c>
      <c r="P2998">
        <f t="shared" si="202"/>
        <v>12</v>
      </c>
      <c r="Q2998" s="10" t="s">
        <v>8323</v>
      </c>
      <c r="R2998" t="s">
        <v>8326</v>
      </c>
      <c r="S2998" s="14">
        <f t="shared" si="203"/>
        <v>42477.729780092588</v>
      </c>
      <c r="T2998" s="14">
        <f t="shared" si="204"/>
        <v>42500.875</v>
      </c>
      <c r="U2998">
        <f>YEAR(S2998)</f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01"/>
        <v>0</v>
      </c>
      <c r="P2999">
        <f t="shared" si="202"/>
        <v>17.850000000000001</v>
      </c>
      <c r="Q2999" s="10" t="s">
        <v>8316</v>
      </c>
      <c r="R2999" t="s">
        <v>8334</v>
      </c>
      <c r="S2999" s="14">
        <f t="shared" si="203"/>
        <v>41009.847314814811</v>
      </c>
      <c r="T2999" s="14">
        <f t="shared" si="204"/>
        <v>41069.847314814811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01"/>
        <v>18</v>
      </c>
      <c r="P3000">
        <f t="shared" si="202"/>
        <v>59.33</v>
      </c>
      <c r="Q3000" s="10" t="s">
        <v>8327</v>
      </c>
      <c r="R3000" t="s">
        <v>8354</v>
      </c>
      <c r="S3000" s="14">
        <f t="shared" si="203"/>
        <v>40731.61037037037</v>
      </c>
      <c r="T3000" s="14">
        <f t="shared" si="204"/>
        <v>40761.61037037037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01"/>
        <v>4</v>
      </c>
      <c r="P3001">
        <f t="shared" si="202"/>
        <v>59</v>
      </c>
      <c r="Q3001" s="10" t="s">
        <v>8311</v>
      </c>
      <c r="R3001" t="s">
        <v>8352</v>
      </c>
      <c r="S3001" s="14">
        <f t="shared" si="203"/>
        <v>42115.143634259264</v>
      </c>
      <c r="T3001" s="14">
        <f t="shared" si="204"/>
        <v>42145.143634259264</v>
      </c>
    </row>
    <row r="3002" spans="1:21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01"/>
        <v>1</v>
      </c>
      <c r="P3002">
        <f t="shared" si="202"/>
        <v>35.4</v>
      </c>
      <c r="Q3002" s="10" t="s">
        <v>8323</v>
      </c>
      <c r="R3002" t="s">
        <v>8326</v>
      </c>
      <c r="S3002" s="14">
        <f t="shared" si="203"/>
        <v>42540.593530092592</v>
      </c>
      <c r="T3002" s="14">
        <f t="shared" si="204"/>
        <v>42570.593530092592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01"/>
        <v>1</v>
      </c>
      <c r="P3003">
        <f t="shared" si="202"/>
        <v>35</v>
      </c>
      <c r="Q3003" s="10" t="s">
        <v>8308</v>
      </c>
      <c r="R3003" t="s">
        <v>8342</v>
      </c>
      <c r="S3003" s="14">
        <f t="shared" si="203"/>
        <v>41968.852118055554</v>
      </c>
      <c r="T3003" s="14">
        <f t="shared" si="204"/>
        <v>41998.852118055554</v>
      </c>
    </row>
    <row r="3004" spans="1:21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01"/>
        <v>0</v>
      </c>
      <c r="P3004">
        <f t="shared" si="202"/>
        <v>87.5</v>
      </c>
      <c r="Q3004" s="10" t="s">
        <v>8323</v>
      </c>
      <c r="R3004" t="s">
        <v>8324</v>
      </c>
      <c r="S3004" s="14">
        <f t="shared" si="203"/>
        <v>42263.691574074073</v>
      </c>
      <c r="T3004" s="14">
        <f t="shared" si="204"/>
        <v>42293.691574074073</v>
      </c>
    </row>
    <row r="3005" spans="1:21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01"/>
        <v>12</v>
      </c>
      <c r="P3005">
        <f t="shared" si="202"/>
        <v>24.71</v>
      </c>
      <c r="Q3005" s="10" t="s">
        <v>8323</v>
      </c>
      <c r="R3005" t="s">
        <v>8326</v>
      </c>
      <c r="S3005" s="14">
        <f t="shared" si="203"/>
        <v>42124.623877314814</v>
      </c>
      <c r="T3005" s="14">
        <f t="shared" si="204"/>
        <v>42166.958333333328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01"/>
        <v>2</v>
      </c>
      <c r="P3006">
        <f t="shared" si="202"/>
        <v>34</v>
      </c>
      <c r="Q3006" s="10" t="s">
        <v>8311</v>
      </c>
      <c r="R3006" t="s">
        <v>8352</v>
      </c>
      <c r="S3006" s="14">
        <f t="shared" si="203"/>
        <v>40863.060127314813</v>
      </c>
      <c r="T3006" s="14">
        <f t="shared" si="204"/>
        <v>40893.060127314813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01"/>
        <v>0</v>
      </c>
      <c r="P3007">
        <f t="shared" si="202"/>
        <v>42.5</v>
      </c>
      <c r="Q3007" s="10" t="s">
        <v>8327</v>
      </c>
      <c r="R3007" t="s">
        <v>8350</v>
      </c>
      <c r="S3007" s="14">
        <f t="shared" si="203"/>
        <v>41559.5549537037</v>
      </c>
      <c r="T3007" s="14">
        <f t="shared" si="204"/>
        <v>41589.596620370372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01"/>
        <v>34</v>
      </c>
      <c r="P3008">
        <f t="shared" si="202"/>
        <v>28.33</v>
      </c>
      <c r="Q3008" s="10" t="s">
        <v>8313</v>
      </c>
      <c r="R3008" t="s">
        <v>8355</v>
      </c>
      <c r="S3008" s="14">
        <f t="shared" si="203"/>
        <v>42281.136099537034</v>
      </c>
      <c r="T3008" s="14">
        <f t="shared" si="204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01"/>
        <v>11</v>
      </c>
      <c r="P3009">
        <f t="shared" si="202"/>
        <v>42.5</v>
      </c>
      <c r="Q3009" s="10" t="s">
        <v>8323</v>
      </c>
      <c r="R3009" t="s">
        <v>8326</v>
      </c>
      <c r="S3009" s="14">
        <f t="shared" si="203"/>
        <v>41793.191875000004</v>
      </c>
      <c r="T3009" s="14">
        <f t="shared" si="204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01"/>
        <v>20</v>
      </c>
      <c r="P3010">
        <f t="shared" si="202"/>
        <v>34</v>
      </c>
      <c r="Q3010" s="10" t="s">
        <v>8323</v>
      </c>
      <c r="R3010" t="s">
        <v>8326</v>
      </c>
      <c r="S3010" s="14">
        <f t="shared" si="203"/>
        <v>42132.809953703705</v>
      </c>
      <c r="T3010" s="14">
        <f t="shared" si="204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5">ROUND(E3011/D3011*100,0)</f>
        <v>41</v>
      </c>
      <c r="P3011">
        <f t="shared" ref="P3011:P3074" si="206">IFERROR(ROUND(E3011/L3011,2),0)</f>
        <v>23.57</v>
      </c>
      <c r="Q3011" s="10" t="s">
        <v>8316</v>
      </c>
      <c r="R3011" t="s">
        <v>8334</v>
      </c>
      <c r="S3011" s="14">
        <f t="shared" ref="S3011:S3074" si="207">(((J3011/60)/60)/24)+DATE(1970,1,1)</f>
        <v>40973.740451388891</v>
      </c>
      <c r="T3011" s="14">
        <f t="shared" ref="T3011:T3074" si="208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5"/>
        <v>17</v>
      </c>
      <c r="P3012">
        <f t="shared" si="206"/>
        <v>27.5</v>
      </c>
      <c r="Q3012" s="10" t="s">
        <v>8323</v>
      </c>
      <c r="R3012" t="s">
        <v>8326</v>
      </c>
      <c r="S3012" s="14">
        <f t="shared" si="207"/>
        <v>42031.666898148149</v>
      </c>
      <c r="T3012" s="14">
        <f t="shared" si="208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5"/>
        <v>21</v>
      </c>
      <c r="P3013">
        <f t="shared" si="206"/>
        <v>23.14</v>
      </c>
      <c r="Q3013" s="10" t="s">
        <v>8323</v>
      </c>
      <c r="R3013" t="s">
        <v>8326</v>
      </c>
      <c r="S3013" s="14">
        <f t="shared" si="207"/>
        <v>42807.151863425926</v>
      </c>
      <c r="T3013" s="14">
        <f t="shared" si="208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5"/>
        <v>3</v>
      </c>
      <c r="P3014">
        <f t="shared" si="206"/>
        <v>40</v>
      </c>
      <c r="Q3014" s="10" t="s">
        <v>8327</v>
      </c>
      <c r="R3014" t="s">
        <v>8350</v>
      </c>
      <c r="S3014" s="14">
        <f t="shared" si="207"/>
        <v>41149.796064814815</v>
      </c>
      <c r="T3014" s="14">
        <f t="shared" si="208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5"/>
        <v>3</v>
      </c>
      <c r="P3015">
        <f t="shared" si="206"/>
        <v>32</v>
      </c>
      <c r="Q3015" s="10" t="s">
        <v>8327</v>
      </c>
      <c r="R3015" t="s">
        <v>8350</v>
      </c>
      <c r="S3015" s="14">
        <f t="shared" si="207"/>
        <v>41575.880914351852</v>
      </c>
      <c r="T3015" s="14">
        <f t="shared" si="208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5"/>
        <v>0</v>
      </c>
      <c r="P3016">
        <f t="shared" si="206"/>
        <v>39</v>
      </c>
      <c r="Q3016" s="10" t="s">
        <v>8308</v>
      </c>
      <c r="R3016" t="s">
        <v>8310</v>
      </c>
      <c r="S3016" s="14">
        <f t="shared" si="207"/>
        <v>41990.438043981485</v>
      </c>
      <c r="T3016" s="14">
        <f t="shared" si="208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5"/>
        <v>155</v>
      </c>
      <c r="P3017">
        <f t="shared" si="206"/>
        <v>51.67</v>
      </c>
      <c r="Q3017" s="10" t="s">
        <v>8313</v>
      </c>
      <c r="R3017" t="s">
        <v>8314</v>
      </c>
      <c r="S3017" s="14">
        <f t="shared" si="207"/>
        <v>42209.567824074074</v>
      </c>
      <c r="T3017" s="14">
        <f t="shared" si="208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5"/>
        <v>1</v>
      </c>
      <c r="P3018">
        <f t="shared" si="206"/>
        <v>11.77</v>
      </c>
      <c r="Q3018" s="10" t="s">
        <v>8321</v>
      </c>
      <c r="R3018" t="s">
        <v>8339</v>
      </c>
      <c r="S3018" s="14">
        <f t="shared" si="207"/>
        <v>41400.92627314815</v>
      </c>
      <c r="T3018" s="14">
        <f t="shared" si="208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5"/>
        <v>100</v>
      </c>
      <c r="P3019">
        <f t="shared" si="206"/>
        <v>21.86</v>
      </c>
      <c r="Q3019" s="10" t="s">
        <v>8327</v>
      </c>
      <c r="R3019" t="s">
        <v>8331</v>
      </c>
      <c r="S3019" s="14">
        <f t="shared" si="207"/>
        <v>42793.700821759259</v>
      </c>
      <c r="T3019" s="14">
        <f t="shared" si="208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5"/>
        <v>15</v>
      </c>
      <c r="P3020">
        <f t="shared" si="206"/>
        <v>38.25</v>
      </c>
      <c r="Q3020" s="10" t="s">
        <v>8323</v>
      </c>
      <c r="R3020" t="s">
        <v>8326</v>
      </c>
      <c r="S3020" s="14">
        <f t="shared" si="207"/>
        <v>41906.819513888891</v>
      </c>
      <c r="T3020" s="14">
        <f t="shared" si="208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5"/>
        <v>0</v>
      </c>
      <c r="P3021">
        <f t="shared" si="206"/>
        <v>25.17</v>
      </c>
      <c r="Q3021" s="10" t="s">
        <v>8321</v>
      </c>
      <c r="R3021" t="s">
        <v>8337</v>
      </c>
      <c r="S3021" s="14">
        <f t="shared" si="207"/>
        <v>41904.781990740739</v>
      </c>
      <c r="T3021" s="14">
        <f t="shared" si="208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5"/>
        <v>0</v>
      </c>
      <c r="P3022">
        <f t="shared" si="206"/>
        <v>50.33</v>
      </c>
      <c r="Q3022" s="10" t="s">
        <v>8327</v>
      </c>
      <c r="R3022" t="s">
        <v>8350</v>
      </c>
      <c r="S3022" s="14">
        <f t="shared" si="207"/>
        <v>42342.080289351856</v>
      </c>
      <c r="T3022" s="14">
        <f t="shared" si="208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5"/>
        <v>2</v>
      </c>
      <c r="P3023">
        <f t="shared" si="206"/>
        <v>50.33</v>
      </c>
      <c r="Q3023" s="10" t="s">
        <v>8319</v>
      </c>
      <c r="R3023" t="s">
        <v>8345</v>
      </c>
      <c r="S3023" s="14">
        <f t="shared" si="207"/>
        <v>41918.628240740742</v>
      </c>
      <c r="T3023" s="14">
        <f t="shared" si="208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5"/>
        <v>1</v>
      </c>
      <c r="P3024">
        <f t="shared" si="206"/>
        <v>50.33</v>
      </c>
      <c r="Q3024" s="10" t="s">
        <v>8319</v>
      </c>
      <c r="R3024" t="s">
        <v>8345</v>
      </c>
      <c r="S3024" s="14">
        <f t="shared" si="207"/>
        <v>42211.732430555552</v>
      </c>
      <c r="T3024" s="14">
        <f t="shared" si="208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5"/>
        <v>4</v>
      </c>
      <c r="P3025">
        <f t="shared" si="206"/>
        <v>37.75</v>
      </c>
      <c r="Q3025" s="10" t="s">
        <v>8323</v>
      </c>
      <c r="R3025" t="s">
        <v>8335</v>
      </c>
      <c r="S3025" s="14">
        <f t="shared" si="207"/>
        <v>42538.755428240736</v>
      </c>
      <c r="T3025" s="14">
        <f t="shared" si="208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5"/>
        <v>38</v>
      </c>
      <c r="P3026">
        <f t="shared" si="206"/>
        <v>11.62</v>
      </c>
      <c r="Q3026" s="10" t="s">
        <v>8323</v>
      </c>
      <c r="R3026" t="s">
        <v>8326</v>
      </c>
      <c r="S3026" s="14">
        <f t="shared" si="207"/>
        <v>41765.92465277778</v>
      </c>
      <c r="T3026" s="14">
        <f t="shared" si="208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5"/>
        <v>3</v>
      </c>
      <c r="P3027">
        <f t="shared" si="206"/>
        <v>30</v>
      </c>
      <c r="Q3027" s="10" t="s">
        <v>8321</v>
      </c>
      <c r="R3027" t="s">
        <v>8339</v>
      </c>
      <c r="S3027" s="14">
        <f t="shared" si="207"/>
        <v>41340.303032407406</v>
      </c>
      <c r="T3027" s="14">
        <f t="shared" si="208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5"/>
        <v>2</v>
      </c>
      <c r="P3028">
        <f t="shared" si="206"/>
        <v>50</v>
      </c>
      <c r="Q3028" s="10" t="s">
        <v>8311</v>
      </c>
      <c r="R3028" t="s">
        <v>8352</v>
      </c>
      <c r="S3028" s="14">
        <f t="shared" si="207"/>
        <v>42130.795983796299</v>
      </c>
      <c r="T3028" s="14">
        <f t="shared" si="208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5"/>
        <v>8</v>
      </c>
      <c r="P3029">
        <f t="shared" si="206"/>
        <v>50</v>
      </c>
      <c r="Q3029" s="10" t="s">
        <v>8327</v>
      </c>
      <c r="R3029" t="s">
        <v>8330</v>
      </c>
      <c r="S3029" s="14">
        <f t="shared" si="207"/>
        <v>42673.577534722222</v>
      </c>
      <c r="T3029" s="14">
        <f t="shared" si="208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5"/>
        <v>3</v>
      </c>
      <c r="P3030">
        <f t="shared" si="206"/>
        <v>75</v>
      </c>
      <c r="Q3030" s="10" t="s">
        <v>8311</v>
      </c>
      <c r="R3030" t="s">
        <v>8356</v>
      </c>
      <c r="S3030" s="14">
        <f t="shared" si="207"/>
        <v>40863.013356481482</v>
      </c>
      <c r="T3030" s="14">
        <f t="shared" si="208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5"/>
        <v>21</v>
      </c>
      <c r="P3031">
        <f t="shared" si="206"/>
        <v>37.5</v>
      </c>
      <c r="Q3031" s="10" t="s">
        <v>8323</v>
      </c>
      <c r="R3031" t="s">
        <v>8326</v>
      </c>
      <c r="S3031" s="14">
        <f t="shared" si="207"/>
        <v>42297.691006944442</v>
      </c>
      <c r="T3031" s="14">
        <f t="shared" si="208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5"/>
        <v>0</v>
      </c>
      <c r="P3032">
        <f t="shared" si="206"/>
        <v>13.55</v>
      </c>
      <c r="Q3032" s="10" t="s">
        <v>8321</v>
      </c>
      <c r="R3032" t="s">
        <v>8339</v>
      </c>
      <c r="S3032" s="14">
        <f t="shared" si="207"/>
        <v>42272.93949074074</v>
      </c>
      <c r="T3032" s="14">
        <f t="shared" si="208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5"/>
        <v>5</v>
      </c>
      <c r="P3033">
        <f t="shared" si="206"/>
        <v>24.33</v>
      </c>
      <c r="Q3033" s="10" t="s">
        <v>8323</v>
      </c>
      <c r="R3033" t="s">
        <v>8326</v>
      </c>
      <c r="S3033" s="14">
        <f t="shared" si="207"/>
        <v>42165.037581018521</v>
      </c>
      <c r="T3033" s="14">
        <f t="shared" si="208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5"/>
        <v>3</v>
      </c>
      <c r="P3034">
        <f t="shared" si="206"/>
        <v>48.33</v>
      </c>
      <c r="Q3034" s="10" t="s">
        <v>8311</v>
      </c>
      <c r="R3034" t="s">
        <v>8348</v>
      </c>
      <c r="S3034" s="14">
        <f t="shared" si="207"/>
        <v>42708.668576388889</v>
      </c>
      <c r="T3034" s="14">
        <f t="shared" si="208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5"/>
        <v>2</v>
      </c>
      <c r="P3035">
        <f t="shared" si="206"/>
        <v>72.5</v>
      </c>
      <c r="Q3035" s="10" t="s">
        <v>8319</v>
      </c>
      <c r="R3035" t="s">
        <v>8345</v>
      </c>
      <c r="S3035" s="14">
        <f t="shared" si="207"/>
        <v>42234.105462962965</v>
      </c>
      <c r="T3035" s="14">
        <f t="shared" si="208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5"/>
        <v>8</v>
      </c>
      <c r="P3036">
        <f t="shared" si="206"/>
        <v>20.71</v>
      </c>
      <c r="Q3036" s="10" t="s">
        <v>8323</v>
      </c>
      <c r="R3036" t="s">
        <v>8326</v>
      </c>
      <c r="S3036" s="14">
        <f t="shared" si="207"/>
        <v>41755.476724537039</v>
      </c>
      <c r="T3036" s="14">
        <f t="shared" si="208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5"/>
        <v>0</v>
      </c>
      <c r="P3037">
        <f t="shared" si="206"/>
        <v>142</v>
      </c>
      <c r="Q3037" s="10" t="s">
        <v>8308</v>
      </c>
      <c r="R3037" t="s">
        <v>8342</v>
      </c>
      <c r="S3037" s="14">
        <f t="shared" si="207"/>
        <v>42388.798252314817</v>
      </c>
      <c r="T3037" s="14">
        <f t="shared" si="208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5"/>
        <v>18</v>
      </c>
      <c r="P3038">
        <f t="shared" si="206"/>
        <v>28.2</v>
      </c>
      <c r="Q3038" s="10" t="s">
        <v>8321</v>
      </c>
      <c r="R3038" t="s">
        <v>8339</v>
      </c>
      <c r="S3038" s="14">
        <f t="shared" si="207"/>
        <v>41844.922662037039</v>
      </c>
      <c r="T3038" s="14">
        <f t="shared" si="208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5"/>
        <v>14</v>
      </c>
      <c r="P3039">
        <f t="shared" si="206"/>
        <v>20.14</v>
      </c>
      <c r="Q3039" s="10" t="s">
        <v>8323</v>
      </c>
      <c r="R3039" t="s">
        <v>8324</v>
      </c>
      <c r="S3039" s="14">
        <f t="shared" si="207"/>
        <v>41957.833726851852</v>
      </c>
      <c r="T3039" s="14">
        <f t="shared" si="208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5"/>
        <v>0</v>
      </c>
      <c r="P3040">
        <f t="shared" si="206"/>
        <v>28</v>
      </c>
      <c r="Q3040" s="10" t="s">
        <v>8321</v>
      </c>
      <c r="R3040" t="s">
        <v>8337</v>
      </c>
      <c r="S3040" s="14">
        <f t="shared" si="207"/>
        <v>42113.550821759258</v>
      </c>
      <c r="T3040" s="14">
        <f t="shared" si="208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5"/>
        <v>1</v>
      </c>
      <c r="P3041">
        <f t="shared" si="206"/>
        <v>23.33</v>
      </c>
      <c r="Q3041" s="10" t="s">
        <v>8308</v>
      </c>
      <c r="R3041" t="s">
        <v>8342</v>
      </c>
      <c r="S3041" s="14">
        <f t="shared" si="207"/>
        <v>41969.858090277776</v>
      </c>
      <c r="T3041" s="14">
        <f t="shared" si="208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5"/>
        <v>7</v>
      </c>
      <c r="P3042">
        <f t="shared" si="206"/>
        <v>46.67</v>
      </c>
      <c r="Q3042" s="10" t="s">
        <v>8313</v>
      </c>
      <c r="R3042" t="s">
        <v>8353</v>
      </c>
      <c r="S3042" s="14">
        <f t="shared" si="207"/>
        <v>42167.89335648148</v>
      </c>
      <c r="T3042" s="14">
        <f t="shared" si="208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5"/>
        <v>28</v>
      </c>
      <c r="P3043">
        <f t="shared" si="206"/>
        <v>35</v>
      </c>
      <c r="Q3043" s="10" t="s">
        <v>8311</v>
      </c>
      <c r="R3043" t="s">
        <v>8356</v>
      </c>
      <c r="S3043" s="14">
        <f t="shared" si="207"/>
        <v>41044.64811342593</v>
      </c>
      <c r="T3043" s="14">
        <f t="shared" si="208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5"/>
        <v>27</v>
      </c>
      <c r="P3044">
        <f t="shared" si="206"/>
        <v>17.25</v>
      </c>
      <c r="Q3044" s="10" t="s">
        <v>8321</v>
      </c>
      <c r="R3044" t="s">
        <v>8339</v>
      </c>
      <c r="S3044" s="14">
        <f t="shared" si="207"/>
        <v>41801.120069444441</v>
      </c>
      <c r="T3044" s="14">
        <f t="shared" si="208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5"/>
        <v>27</v>
      </c>
      <c r="P3045">
        <f t="shared" si="206"/>
        <v>22.83</v>
      </c>
      <c r="Q3045" s="10" t="s">
        <v>8323</v>
      </c>
      <c r="R3045" t="s">
        <v>8326</v>
      </c>
      <c r="S3045" s="14">
        <f t="shared" si="207"/>
        <v>42475.848067129627</v>
      </c>
      <c r="T3045" s="14">
        <f t="shared" si="208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5"/>
        <v>1</v>
      </c>
      <c r="P3046">
        <f t="shared" si="206"/>
        <v>22.67</v>
      </c>
      <c r="Q3046" s="10" t="s">
        <v>8323</v>
      </c>
      <c r="R3046" t="s">
        <v>8326</v>
      </c>
      <c r="S3046" s="14">
        <f t="shared" si="207"/>
        <v>41811.536180555559</v>
      </c>
      <c r="T3046" s="14">
        <f t="shared" si="208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5"/>
        <v>5</v>
      </c>
      <c r="P3047">
        <f t="shared" si="206"/>
        <v>27</v>
      </c>
      <c r="Q3047" s="10" t="s">
        <v>8323</v>
      </c>
      <c r="R3047" t="s">
        <v>8326</v>
      </c>
      <c r="S3047" s="14">
        <f t="shared" si="207"/>
        <v>42136.092488425929</v>
      </c>
      <c r="T3047" s="14">
        <f t="shared" si="208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5"/>
        <v>0</v>
      </c>
      <c r="P3048">
        <f t="shared" si="206"/>
        <v>33.75</v>
      </c>
      <c r="Q3048" s="10" t="s">
        <v>8323</v>
      </c>
      <c r="R3048" t="s">
        <v>8326</v>
      </c>
      <c r="S3048" s="14">
        <f t="shared" si="207"/>
        <v>41863.359282407408</v>
      </c>
      <c r="T3048" s="14">
        <f t="shared" si="208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5"/>
        <v>5</v>
      </c>
      <c r="P3049">
        <f t="shared" si="206"/>
        <v>45</v>
      </c>
      <c r="Q3049" s="10" t="s">
        <v>8323</v>
      </c>
      <c r="R3049" t="s">
        <v>8326</v>
      </c>
      <c r="S3049" s="14">
        <f t="shared" si="207"/>
        <v>42657.38726851852</v>
      </c>
      <c r="T3049" s="14">
        <f t="shared" si="208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5"/>
        <v>1</v>
      </c>
      <c r="P3050">
        <f t="shared" si="206"/>
        <v>15</v>
      </c>
      <c r="Q3050" s="10" t="s">
        <v>8323</v>
      </c>
      <c r="R3050" t="s">
        <v>8326</v>
      </c>
      <c r="S3050" s="14">
        <f t="shared" si="207"/>
        <v>41787.681527777779</v>
      </c>
      <c r="T3050" s="14">
        <f t="shared" si="208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5"/>
        <v>1</v>
      </c>
      <c r="P3051">
        <f t="shared" si="206"/>
        <v>16.63</v>
      </c>
      <c r="Q3051" s="10" t="s">
        <v>8321</v>
      </c>
      <c r="R3051" t="s">
        <v>8339</v>
      </c>
      <c r="S3051" s="14">
        <f t="shared" si="207"/>
        <v>42400.711967592593</v>
      </c>
      <c r="T3051" s="14">
        <f t="shared" si="208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5"/>
        <v>4</v>
      </c>
      <c r="P3052">
        <f t="shared" si="206"/>
        <v>44</v>
      </c>
      <c r="Q3052" s="10" t="s">
        <v>8327</v>
      </c>
      <c r="R3052" t="s">
        <v>8354</v>
      </c>
      <c r="S3052" s="14">
        <f t="shared" si="207"/>
        <v>41509.905995370369</v>
      </c>
      <c r="T3052" s="14">
        <f t="shared" si="208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5"/>
        <v>0</v>
      </c>
      <c r="P3053">
        <f t="shared" si="206"/>
        <v>44</v>
      </c>
      <c r="Q3053" s="10" t="s">
        <v>8308</v>
      </c>
      <c r="R3053" t="s">
        <v>8340</v>
      </c>
      <c r="S3053" s="14">
        <f t="shared" si="207"/>
        <v>42033.001087962963</v>
      </c>
      <c r="T3053" s="14">
        <f t="shared" si="208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5"/>
        <v>3</v>
      </c>
      <c r="P3054">
        <f t="shared" si="206"/>
        <v>16.38</v>
      </c>
      <c r="Q3054" s="10" t="s">
        <v>8308</v>
      </c>
      <c r="R3054" t="s">
        <v>8342</v>
      </c>
      <c r="S3054" s="14">
        <f t="shared" si="207"/>
        <v>42194.357731481476</v>
      </c>
      <c r="T3054" s="14">
        <f t="shared" si="208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5"/>
        <v>7</v>
      </c>
      <c r="P3055">
        <f t="shared" si="206"/>
        <v>18.71</v>
      </c>
      <c r="Q3055" s="10" t="s">
        <v>8327</v>
      </c>
      <c r="R3055" t="s">
        <v>8350</v>
      </c>
      <c r="S3055" s="14">
        <f t="shared" si="207"/>
        <v>41680.359976851854</v>
      </c>
      <c r="T3055" s="14">
        <f t="shared" si="208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5"/>
        <v>15</v>
      </c>
      <c r="P3056">
        <f t="shared" si="206"/>
        <v>32.75</v>
      </c>
      <c r="Q3056" s="10" t="s">
        <v>8323</v>
      </c>
      <c r="R3056" t="s">
        <v>8326</v>
      </c>
      <c r="S3056" s="14">
        <f t="shared" si="207"/>
        <v>41968.677465277782</v>
      </c>
      <c r="T3056" s="14">
        <f t="shared" si="208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5"/>
        <v>13</v>
      </c>
      <c r="P3057">
        <f t="shared" si="206"/>
        <v>65</v>
      </c>
      <c r="Q3057" s="10" t="s">
        <v>8321</v>
      </c>
      <c r="R3057" t="s">
        <v>8325</v>
      </c>
      <c r="S3057" s="14">
        <f t="shared" si="207"/>
        <v>42031.769884259258</v>
      </c>
      <c r="T3057" s="14">
        <f t="shared" si="208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5"/>
        <v>26</v>
      </c>
      <c r="P3058">
        <f t="shared" si="206"/>
        <v>13</v>
      </c>
      <c r="Q3058" s="10" t="s">
        <v>8316</v>
      </c>
      <c r="R3058" t="s">
        <v>8334</v>
      </c>
      <c r="S3058" s="14">
        <f t="shared" si="207"/>
        <v>41599.855682870373</v>
      </c>
      <c r="T3058" s="14">
        <f t="shared" si="208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5"/>
        <v>33</v>
      </c>
      <c r="P3059">
        <f t="shared" si="206"/>
        <v>26</v>
      </c>
      <c r="Q3059" s="10" t="s">
        <v>8323</v>
      </c>
      <c r="R3059" t="s">
        <v>8326</v>
      </c>
      <c r="S3059" s="14">
        <f t="shared" si="207"/>
        <v>42047.07640046296</v>
      </c>
      <c r="T3059" s="14">
        <f t="shared" si="208"/>
        <v>42077.034733796296</v>
      </c>
    </row>
    <row r="3060" spans="1:20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5"/>
        <v>65</v>
      </c>
      <c r="P3060">
        <f t="shared" si="206"/>
        <v>14.44</v>
      </c>
      <c r="Q3060" s="10" t="s">
        <v>8323</v>
      </c>
      <c r="R3060" t="s">
        <v>8335</v>
      </c>
      <c r="S3060" s="14">
        <f t="shared" si="207"/>
        <v>42144.415532407409</v>
      </c>
      <c r="T3060" s="14">
        <f t="shared" si="208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5"/>
        <v>9</v>
      </c>
      <c r="P3061">
        <f t="shared" si="206"/>
        <v>32.5</v>
      </c>
      <c r="Q3061" s="10" t="s">
        <v>8323</v>
      </c>
      <c r="R3061" t="s">
        <v>8326</v>
      </c>
      <c r="S3061" s="14">
        <f t="shared" si="207"/>
        <v>42620.91097222222</v>
      </c>
      <c r="T3061" s="14">
        <f t="shared" si="208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5"/>
        <v>129</v>
      </c>
      <c r="P3062">
        <f t="shared" si="206"/>
        <v>43</v>
      </c>
      <c r="Q3062" s="10" t="s">
        <v>8323</v>
      </c>
      <c r="R3062" t="s">
        <v>8335</v>
      </c>
      <c r="S3062" s="14">
        <f t="shared" si="207"/>
        <v>41877.886620370373</v>
      </c>
      <c r="T3062" s="14">
        <f t="shared" si="208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5"/>
        <v>13</v>
      </c>
      <c r="P3063">
        <f t="shared" si="206"/>
        <v>10.67</v>
      </c>
      <c r="Q3063" s="10" t="s">
        <v>8316</v>
      </c>
      <c r="R3063" t="s">
        <v>8334</v>
      </c>
      <c r="S3063" s="14">
        <f t="shared" si="207"/>
        <v>41557.013182870374</v>
      </c>
      <c r="T3063" s="14">
        <f t="shared" si="208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5"/>
        <v>0</v>
      </c>
      <c r="P3064">
        <f t="shared" si="206"/>
        <v>12.8</v>
      </c>
      <c r="Q3064" s="10" t="s">
        <v>8323</v>
      </c>
      <c r="R3064" t="s">
        <v>8324</v>
      </c>
      <c r="S3064" s="14">
        <f t="shared" si="207"/>
        <v>42435.942083333335</v>
      </c>
      <c r="T3064" s="14">
        <f t="shared" si="208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5"/>
        <v>1</v>
      </c>
      <c r="P3065">
        <f t="shared" si="206"/>
        <v>25.2</v>
      </c>
      <c r="Q3065" s="10" t="s">
        <v>8308</v>
      </c>
      <c r="R3065" t="s">
        <v>8310</v>
      </c>
      <c r="S3065" s="14">
        <f t="shared" si="207"/>
        <v>41999.164340277777</v>
      </c>
      <c r="T3065" s="14">
        <f t="shared" si="208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5"/>
        <v>0</v>
      </c>
      <c r="P3066">
        <f t="shared" si="206"/>
        <v>42</v>
      </c>
      <c r="Q3066" s="10" t="s">
        <v>8323</v>
      </c>
      <c r="R3066" t="s">
        <v>8324</v>
      </c>
      <c r="S3066" s="14">
        <f t="shared" si="207"/>
        <v>41981.57230324074</v>
      </c>
      <c r="T3066" s="14">
        <f t="shared" si="208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5"/>
        <v>6</v>
      </c>
      <c r="P3067">
        <f t="shared" si="206"/>
        <v>42</v>
      </c>
      <c r="Q3067" s="10" t="s">
        <v>8323</v>
      </c>
      <c r="R3067" t="s">
        <v>8326</v>
      </c>
      <c r="S3067" s="14">
        <f t="shared" si="207"/>
        <v>42053.722060185188</v>
      </c>
      <c r="T3067" s="14">
        <f t="shared" si="208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5"/>
        <v>5</v>
      </c>
      <c r="P3068">
        <f t="shared" si="206"/>
        <v>62.5</v>
      </c>
      <c r="Q3068" s="10" t="s">
        <v>8321</v>
      </c>
      <c r="R3068" t="s">
        <v>8339</v>
      </c>
      <c r="S3068" s="14">
        <f t="shared" si="207"/>
        <v>41576.834513888891</v>
      </c>
      <c r="T3068" s="14">
        <f t="shared" si="208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5"/>
        <v>4</v>
      </c>
      <c r="P3069">
        <f t="shared" si="206"/>
        <v>31.25</v>
      </c>
      <c r="Q3069" s="10" t="s">
        <v>8327</v>
      </c>
      <c r="R3069" t="s">
        <v>8328</v>
      </c>
      <c r="S3069" s="14">
        <f t="shared" si="207"/>
        <v>41569.698831018519</v>
      </c>
      <c r="T3069" s="14">
        <f t="shared" si="208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5"/>
        <v>0</v>
      </c>
      <c r="P3070">
        <f t="shared" si="206"/>
        <v>31.25</v>
      </c>
      <c r="Q3070" s="10" t="s">
        <v>8316</v>
      </c>
      <c r="R3070" t="s">
        <v>8344</v>
      </c>
      <c r="S3070" s="14">
        <f t="shared" si="207"/>
        <v>42736.9066087963</v>
      </c>
      <c r="T3070" s="14">
        <f t="shared" si="208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5"/>
        <v>5</v>
      </c>
      <c r="P3071">
        <f t="shared" si="206"/>
        <v>41.67</v>
      </c>
      <c r="Q3071" s="10" t="s">
        <v>8311</v>
      </c>
      <c r="R3071" t="s">
        <v>8349</v>
      </c>
      <c r="S3071" s="14">
        <f t="shared" si="207"/>
        <v>42404.033090277779</v>
      </c>
      <c r="T3071" s="14">
        <f t="shared" si="208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5"/>
        <v>1</v>
      </c>
      <c r="P3072">
        <f t="shared" si="206"/>
        <v>62.5</v>
      </c>
      <c r="Q3072" s="10" t="s">
        <v>8316</v>
      </c>
      <c r="R3072" t="s">
        <v>8344</v>
      </c>
      <c r="S3072" s="14">
        <f t="shared" si="207"/>
        <v>42742.246493055558</v>
      </c>
      <c r="T3072" s="14">
        <f t="shared" si="208"/>
        <v>42795.166666666672</v>
      </c>
    </row>
    <row r="3073" spans="1:21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5"/>
        <v>1</v>
      </c>
      <c r="P3073">
        <f t="shared" si="206"/>
        <v>62.5</v>
      </c>
      <c r="Q3073" s="10" t="s">
        <v>8323</v>
      </c>
      <c r="R3073" t="s">
        <v>8324</v>
      </c>
      <c r="S3073" s="14">
        <f t="shared" si="207"/>
        <v>42665.150347222225</v>
      </c>
      <c r="T3073" s="14">
        <f t="shared" si="208"/>
        <v>42725.192013888889</v>
      </c>
    </row>
    <row r="3074" spans="1:21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05"/>
        <v>1</v>
      </c>
      <c r="P3074">
        <f t="shared" si="206"/>
        <v>62.5</v>
      </c>
      <c r="Q3074" s="10" t="s">
        <v>8323</v>
      </c>
      <c r="R3074" t="s">
        <v>8326</v>
      </c>
      <c r="S3074" s="14">
        <f t="shared" si="207"/>
        <v>41843.775011574071</v>
      </c>
      <c r="T3074" s="14">
        <f t="shared" si="208"/>
        <v>41863.775011574071</v>
      </c>
    </row>
    <row r="3075" spans="1:21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09">ROUND(E3075/D3075*100,0)</f>
        <v>1</v>
      </c>
      <c r="P3075">
        <f t="shared" ref="P3075:P3138" si="210">IFERROR(ROUND(E3075/L3075,2),0)</f>
        <v>62.5</v>
      </c>
      <c r="Q3075" s="10" t="s">
        <v>8323</v>
      </c>
      <c r="R3075" t="s">
        <v>8326</v>
      </c>
      <c r="S3075" s="14">
        <f t="shared" ref="S3075:S3138" si="211">(((J3075/60)/60)/24)+DATE(1970,1,1)</f>
        <v>41878.911550925928</v>
      </c>
      <c r="T3075" s="14">
        <f t="shared" ref="T3075:T3138" si="212">(((I3075/60)/60)/24)+DATE(1970,1,1)</f>
        <v>41938.911550925928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9"/>
        <v>0</v>
      </c>
      <c r="P3076">
        <f t="shared" si="210"/>
        <v>41.33</v>
      </c>
      <c r="Q3076" s="10" t="s">
        <v>8308</v>
      </c>
      <c r="R3076" t="s">
        <v>8315</v>
      </c>
      <c r="S3076" s="14">
        <f t="shared" si="211"/>
        <v>42341.99700231482</v>
      </c>
      <c r="T3076" s="14">
        <f t="shared" si="212"/>
        <v>42401.99700231482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9"/>
        <v>124</v>
      </c>
      <c r="P3077">
        <f t="shared" si="210"/>
        <v>8.86</v>
      </c>
      <c r="Q3077" s="10" t="s">
        <v>8323</v>
      </c>
      <c r="R3077" t="s">
        <v>8326</v>
      </c>
      <c r="S3077" s="14">
        <f t="shared" si="211"/>
        <v>42067.011643518519</v>
      </c>
      <c r="T3077" s="14">
        <f t="shared" si="212"/>
        <v>42094.957638888889</v>
      </c>
      <c r="U3077">
        <f>YEAR(S3077)</f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9"/>
        <v>0</v>
      </c>
      <c r="P3078">
        <f t="shared" si="210"/>
        <v>20.5</v>
      </c>
      <c r="Q3078" s="10" t="s">
        <v>8308</v>
      </c>
      <c r="R3078" t="s">
        <v>8342</v>
      </c>
      <c r="S3078" s="14">
        <f t="shared" si="211"/>
        <v>41927.71980324074</v>
      </c>
      <c r="T3078" s="14">
        <f t="shared" si="212"/>
        <v>41957.761469907404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9"/>
        <v>22</v>
      </c>
      <c r="P3079">
        <f t="shared" si="210"/>
        <v>24.6</v>
      </c>
      <c r="Q3079" s="10" t="s">
        <v>8327</v>
      </c>
      <c r="R3079" t="s">
        <v>8350</v>
      </c>
      <c r="S3079" s="14">
        <f t="shared" si="211"/>
        <v>42737.545358796298</v>
      </c>
      <c r="T3079" s="14">
        <f t="shared" si="212"/>
        <v>42797.545358796298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9"/>
        <v>6</v>
      </c>
      <c r="P3080">
        <f t="shared" si="210"/>
        <v>60</v>
      </c>
      <c r="Q3080" s="10" t="s">
        <v>8327</v>
      </c>
      <c r="R3080" t="s">
        <v>8350</v>
      </c>
      <c r="S3080" s="14">
        <f t="shared" si="211"/>
        <v>41711.169085648151</v>
      </c>
      <c r="T3080" s="14">
        <f t="shared" si="212"/>
        <v>41771.169085648151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9"/>
        <v>48</v>
      </c>
      <c r="P3081">
        <f t="shared" si="210"/>
        <v>30</v>
      </c>
      <c r="Q3081" s="10" t="s">
        <v>8319</v>
      </c>
      <c r="R3081" t="s">
        <v>8320</v>
      </c>
      <c r="S3081" s="14">
        <f t="shared" si="211"/>
        <v>42807.755173611105</v>
      </c>
      <c r="T3081" s="14">
        <f t="shared" si="212"/>
        <v>42814.755173611105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9"/>
        <v>29</v>
      </c>
      <c r="P3082">
        <f t="shared" si="210"/>
        <v>60</v>
      </c>
      <c r="Q3082" s="10" t="s">
        <v>8308</v>
      </c>
      <c r="R3082" t="s">
        <v>8342</v>
      </c>
      <c r="S3082" s="14">
        <f t="shared" si="211"/>
        <v>41954.688310185185</v>
      </c>
      <c r="T3082" s="14">
        <f t="shared" si="212"/>
        <v>41984.688310185185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9"/>
        <v>0</v>
      </c>
      <c r="P3083">
        <f t="shared" si="210"/>
        <v>60</v>
      </c>
      <c r="Q3083" s="10" t="s">
        <v>8319</v>
      </c>
      <c r="R3083" t="s">
        <v>8345</v>
      </c>
      <c r="S3083" s="14">
        <f t="shared" si="211"/>
        <v>42087.878912037035</v>
      </c>
      <c r="T3083" s="14">
        <f t="shared" si="212"/>
        <v>42117.878912037035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9"/>
        <v>171</v>
      </c>
      <c r="P3084">
        <f t="shared" si="210"/>
        <v>8.57</v>
      </c>
      <c r="Q3084" s="10" t="s">
        <v>8323</v>
      </c>
      <c r="R3084" t="s">
        <v>8326</v>
      </c>
      <c r="S3084" s="14">
        <f t="shared" si="211"/>
        <v>42425.730671296296</v>
      </c>
      <c r="T3084" s="14">
        <f t="shared" si="212"/>
        <v>42442.5</v>
      </c>
      <c r="U3084">
        <f>YEAR(S3084)</f>
        <v>2016</v>
      </c>
    </row>
    <row r="3085" spans="1:21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9"/>
        <v>0</v>
      </c>
      <c r="P3085">
        <f t="shared" si="210"/>
        <v>40</v>
      </c>
      <c r="Q3085" s="10" t="s">
        <v>8323</v>
      </c>
      <c r="R3085" t="s">
        <v>8326</v>
      </c>
      <c r="S3085" s="14">
        <f t="shared" si="211"/>
        <v>41843.664618055554</v>
      </c>
      <c r="T3085" s="14">
        <f t="shared" si="212"/>
        <v>41855.666666666664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9"/>
        <v>0</v>
      </c>
      <c r="P3086">
        <f t="shared" si="210"/>
        <v>19.670000000000002</v>
      </c>
      <c r="Q3086" s="10" t="s">
        <v>8316</v>
      </c>
      <c r="R3086" t="s">
        <v>8334</v>
      </c>
      <c r="S3086" s="14">
        <f t="shared" si="211"/>
        <v>42520.847384259265</v>
      </c>
      <c r="T3086" s="14">
        <f t="shared" si="212"/>
        <v>42550.847384259265</v>
      </c>
    </row>
    <row r="3087" spans="1:21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9"/>
        <v>1</v>
      </c>
      <c r="P3087">
        <f t="shared" si="210"/>
        <v>13.11</v>
      </c>
      <c r="Q3087" s="10" t="s">
        <v>8323</v>
      </c>
      <c r="R3087" t="s">
        <v>8326</v>
      </c>
      <c r="S3087" s="14">
        <f t="shared" si="211"/>
        <v>41977.004976851851</v>
      </c>
      <c r="T3087" s="14">
        <f t="shared" si="212"/>
        <v>42008.976388888885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9"/>
        <v>12</v>
      </c>
      <c r="P3088">
        <f t="shared" si="210"/>
        <v>19.329999999999998</v>
      </c>
      <c r="Q3088" s="10" t="s">
        <v>8327</v>
      </c>
      <c r="R3088" t="s">
        <v>8354</v>
      </c>
      <c r="S3088" s="14">
        <f t="shared" si="211"/>
        <v>40939.948773148149</v>
      </c>
      <c r="T3088" s="14">
        <f t="shared" si="212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9"/>
        <v>58</v>
      </c>
      <c r="P3089">
        <f t="shared" si="210"/>
        <v>58</v>
      </c>
      <c r="Q3089" s="10" t="s">
        <v>8323</v>
      </c>
      <c r="R3089" t="s">
        <v>8324</v>
      </c>
      <c r="S3089" s="14">
        <f t="shared" si="211"/>
        <v>42678.932083333333</v>
      </c>
      <c r="T3089" s="14">
        <f t="shared" si="212"/>
        <v>42683.973750000005</v>
      </c>
    </row>
    <row r="3090" spans="1:20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9"/>
        <v>3</v>
      </c>
      <c r="P3090">
        <f t="shared" si="210"/>
        <v>29</v>
      </c>
      <c r="Q3090" s="10" t="s">
        <v>8323</v>
      </c>
      <c r="R3090" t="s">
        <v>8335</v>
      </c>
      <c r="S3090" s="14">
        <f t="shared" si="211"/>
        <v>42138.798819444448</v>
      </c>
      <c r="T3090" s="14">
        <f t="shared" si="212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9"/>
        <v>1</v>
      </c>
      <c r="P3091">
        <f t="shared" si="210"/>
        <v>38.33</v>
      </c>
      <c r="Q3091" s="10" t="s">
        <v>8321</v>
      </c>
      <c r="R3091" t="s">
        <v>8337</v>
      </c>
      <c r="S3091" s="14">
        <f t="shared" si="211"/>
        <v>42693.016180555554</v>
      </c>
      <c r="T3091" s="14">
        <f t="shared" si="212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9"/>
        <v>23</v>
      </c>
      <c r="P3092">
        <f t="shared" si="210"/>
        <v>16.43</v>
      </c>
      <c r="Q3092" s="10" t="s">
        <v>8308</v>
      </c>
      <c r="R3092" t="s">
        <v>8342</v>
      </c>
      <c r="S3092" s="14">
        <f t="shared" si="211"/>
        <v>42070.677604166667</v>
      </c>
      <c r="T3092" s="14">
        <f t="shared" si="212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9"/>
        <v>10</v>
      </c>
      <c r="P3093">
        <f t="shared" si="210"/>
        <v>23</v>
      </c>
      <c r="Q3093" s="10" t="s">
        <v>8316</v>
      </c>
      <c r="R3093" t="s">
        <v>8334</v>
      </c>
      <c r="S3093" s="14">
        <f t="shared" si="211"/>
        <v>40464.028182870366</v>
      </c>
      <c r="T3093" s="14">
        <f t="shared" si="212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9"/>
        <v>2</v>
      </c>
      <c r="P3094">
        <f t="shared" si="210"/>
        <v>23</v>
      </c>
      <c r="Q3094" s="10" t="s">
        <v>8316</v>
      </c>
      <c r="R3094" t="s">
        <v>8334</v>
      </c>
      <c r="S3094" s="14">
        <f t="shared" si="211"/>
        <v>42430.747511574074</v>
      </c>
      <c r="T3094" s="14">
        <f t="shared" si="212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9"/>
        <v>2</v>
      </c>
      <c r="P3095">
        <f t="shared" si="210"/>
        <v>12.67</v>
      </c>
      <c r="Q3095" s="10" t="s">
        <v>8321</v>
      </c>
      <c r="R3095" t="s">
        <v>8339</v>
      </c>
      <c r="S3095" s="14">
        <f t="shared" si="211"/>
        <v>41991.526655092588</v>
      </c>
      <c r="T3095" s="14">
        <f t="shared" si="212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9"/>
        <v>3</v>
      </c>
      <c r="P3096">
        <f t="shared" si="210"/>
        <v>14.13</v>
      </c>
      <c r="Q3096" s="10" t="s">
        <v>8327</v>
      </c>
      <c r="R3096" t="s">
        <v>8328</v>
      </c>
      <c r="S3096" s="14">
        <f t="shared" si="211"/>
        <v>41179.32104166667</v>
      </c>
      <c r="T3096" s="14">
        <f t="shared" si="212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9"/>
        <v>3</v>
      </c>
      <c r="P3097">
        <f t="shared" si="210"/>
        <v>15.71</v>
      </c>
      <c r="Q3097" s="10" t="s">
        <v>8321</v>
      </c>
      <c r="R3097" t="s">
        <v>8325</v>
      </c>
      <c r="S3097" s="14">
        <f t="shared" si="211"/>
        <v>42032.82576388889</v>
      </c>
      <c r="T3097" s="14">
        <f t="shared" si="212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9"/>
        <v>11</v>
      </c>
      <c r="P3098">
        <f t="shared" si="210"/>
        <v>55</v>
      </c>
      <c r="Q3098" s="10" t="s">
        <v>8327</v>
      </c>
      <c r="R3098" t="s">
        <v>8330</v>
      </c>
      <c r="S3098" s="14">
        <f t="shared" si="211"/>
        <v>42559.814178240747</v>
      </c>
      <c r="T3098" s="14">
        <f t="shared" si="212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9"/>
        <v>1</v>
      </c>
      <c r="P3099">
        <f t="shared" si="210"/>
        <v>55</v>
      </c>
      <c r="Q3099" s="10" t="s">
        <v>8311</v>
      </c>
      <c r="R3099" t="s">
        <v>8356</v>
      </c>
      <c r="S3099" s="14">
        <f t="shared" si="211"/>
        <v>42068.799039351856</v>
      </c>
      <c r="T3099" s="14">
        <f t="shared" si="212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9"/>
        <v>0</v>
      </c>
      <c r="P3100">
        <f t="shared" si="210"/>
        <v>36.67</v>
      </c>
      <c r="Q3100" s="10" t="s">
        <v>8323</v>
      </c>
      <c r="R3100" t="s">
        <v>8335</v>
      </c>
      <c r="S3100" s="14">
        <f t="shared" si="211"/>
        <v>42013.424502314811</v>
      </c>
      <c r="T3100" s="14">
        <f t="shared" si="212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9"/>
        <v>2</v>
      </c>
      <c r="P3101">
        <f t="shared" si="210"/>
        <v>18.329999999999998</v>
      </c>
      <c r="Q3101" s="10" t="s">
        <v>8323</v>
      </c>
      <c r="R3101" t="s">
        <v>8326</v>
      </c>
      <c r="S3101" s="14">
        <f t="shared" si="211"/>
        <v>42069.903437500005</v>
      </c>
      <c r="T3101" s="14">
        <f t="shared" si="212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9"/>
        <v>2</v>
      </c>
      <c r="P3102">
        <f t="shared" si="210"/>
        <v>27.5</v>
      </c>
      <c r="Q3102" s="10" t="s">
        <v>8323</v>
      </c>
      <c r="R3102" t="s">
        <v>8326</v>
      </c>
      <c r="S3102" s="14">
        <f t="shared" si="211"/>
        <v>41991.022488425922</v>
      </c>
      <c r="T3102" s="14">
        <f t="shared" si="212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9"/>
        <v>22</v>
      </c>
      <c r="P3103">
        <f t="shared" si="210"/>
        <v>55</v>
      </c>
      <c r="Q3103" s="10" t="s">
        <v>8323</v>
      </c>
      <c r="R3103" t="s">
        <v>8326</v>
      </c>
      <c r="S3103" s="14">
        <f t="shared" si="211"/>
        <v>41928.690138888887</v>
      </c>
      <c r="T3103" s="14">
        <f t="shared" si="212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9"/>
        <v>2</v>
      </c>
      <c r="P3104">
        <f t="shared" si="210"/>
        <v>36.33</v>
      </c>
      <c r="Q3104" s="10" t="s">
        <v>8316</v>
      </c>
      <c r="R3104" t="s">
        <v>8334</v>
      </c>
      <c r="S3104" s="14">
        <f t="shared" si="211"/>
        <v>41704.16642361111</v>
      </c>
      <c r="T3104" s="14">
        <f t="shared" si="212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9"/>
        <v>1</v>
      </c>
      <c r="P3105">
        <f t="shared" si="210"/>
        <v>108</v>
      </c>
      <c r="Q3105" s="10" t="s">
        <v>8319</v>
      </c>
      <c r="R3105" t="s">
        <v>8320</v>
      </c>
      <c r="S3105" s="14">
        <f t="shared" si="211"/>
        <v>42804.034120370372</v>
      </c>
      <c r="T3105" s="14">
        <f t="shared" si="212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9"/>
        <v>1</v>
      </c>
      <c r="P3106">
        <f t="shared" si="210"/>
        <v>15.43</v>
      </c>
      <c r="Q3106" s="10" t="s">
        <v>8308</v>
      </c>
      <c r="R3106" t="s">
        <v>8342</v>
      </c>
      <c r="S3106" s="14">
        <f t="shared" si="211"/>
        <v>42094.101145833338</v>
      </c>
      <c r="T3106" s="14">
        <f t="shared" si="212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9"/>
        <v>4</v>
      </c>
      <c r="P3107">
        <f t="shared" si="210"/>
        <v>26.75</v>
      </c>
      <c r="Q3107" s="10" t="s">
        <v>8313</v>
      </c>
      <c r="R3107" t="s">
        <v>8314</v>
      </c>
      <c r="S3107" s="14">
        <f t="shared" si="211"/>
        <v>41973.740335648152</v>
      </c>
      <c r="T3107" s="14">
        <f t="shared" si="212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9"/>
        <v>0</v>
      </c>
      <c r="P3108">
        <f t="shared" si="210"/>
        <v>53</v>
      </c>
      <c r="Q3108" s="10" t="s">
        <v>8308</v>
      </c>
      <c r="R3108" t="s">
        <v>8342</v>
      </c>
      <c r="S3108" s="14">
        <f t="shared" si="211"/>
        <v>42192.816238425927</v>
      </c>
      <c r="T3108" s="14">
        <f t="shared" si="212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9"/>
        <v>1</v>
      </c>
      <c r="P3109">
        <f t="shared" si="210"/>
        <v>26.5</v>
      </c>
      <c r="Q3109" s="10" t="s">
        <v>8308</v>
      </c>
      <c r="R3109" t="s">
        <v>8310</v>
      </c>
      <c r="S3109" s="14">
        <f t="shared" si="211"/>
        <v>41836.847615740742</v>
      </c>
      <c r="T3109" s="14">
        <f t="shared" si="212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9"/>
        <v>1</v>
      </c>
      <c r="P3110">
        <f t="shared" si="210"/>
        <v>35.33</v>
      </c>
      <c r="Q3110" s="10" t="s">
        <v>8308</v>
      </c>
      <c r="R3110" t="s">
        <v>8310</v>
      </c>
      <c r="S3110" s="14">
        <f t="shared" si="211"/>
        <v>42061.11583333333</v>
      </c>
      <c r="T3110" s="14">
        <f t="shared" si="212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9"/>
        <v>0</v>
      </c>
      <c r="P3111">
        <f t="shared" si="210"/>
        <v>26.5</v>
      </c>
      <c r="Q3111" s="10" t="s">
        <v>8308</v>
      </c>
      <c r="R3111" t="s">
        <v>8310</v>
      </c>
      <c r="S3111" s="14">
        <f t="shared" si="211"/>
        <v>42115.656539351854</v>
      </c>
      <c r="T3111" s="14">
        <f t="shared" si="212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9"/>
        <v>424</v>
      </c>
      <c r="P3112">
        <f t="shared" si="210"/>
        <v>21.2</v>
      </c>
      <c r="Q3112" s="10" t="s">
        <v>8327</v>
      </c>
      <c r="R3112" t="s">
        <v>8331</v>
      </c>
      <c r="S3112" s="14">
        <f t="shared" si="211"/>
        <v>42141.762800925921</v>
      </c>
      <c r="T3112" s="14">
        <f t="shared" si="212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9"/>
        <v>1</v>
      </c>
      <c r="P3113">
        <f t="shared" si="210"/>
        <v>17.670000000000002</v>
      </c>
      <c r="Q3113" s="10" t="s">
        <v>8308</v>
      </c>
      <c r="R3113" t="s">
        <v>8315</v>
      </c>
      <c r="S3113" s="14">
        <f t="shared" si="211"/>
        <v>42408.714814814812</v>
      </c>
      <c r="T3113" s="14">
        <f t="shared" si="212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9"/>
        <v>0</v>
      </c>
      <c r="P3114">
        <f t="shared" si="210"/>
        <v>26.25</v>
      </c>
      <c r="Q3114" s="10" t="s">
        <v>8308</v>
      </c>
      <c r="R3114" t="s">
        <v>8310</v>
      </c>
      <c r="S3114" s="14">
        <f t="shared" si="211"/>
        <v>42384.680925925932</v>
      </c>
      <c r="T3114" s="14">
        <f t="shared" si="212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9"/>
        <v>0</v>
      </c>
      <c r="P3115">
        <f t="shared" si="210"/>
        <v>6.18</v>
      </c>
      <c r="Q3115" s="10" t="s">
        <v>8311</v>
      </c>
      <c r="R3115" t="s">
        <v>8348</v>
      </c>
      <c r="S3115" s="14">
        <f t="shared" si="211"/>
        <v>41941.680567129632</v>
      </c>
      <c r="T3115" s="14">
        <f t="shared" si="212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9"/>
        <v>2</v>
      </c>
      <c r="P3116">
        <f t="shared" si="210"/>
        <v>17.5</v>
      </c>
      <c r="Q3116" s="10" t="s">
        <v>8311</v>
      </c>
      <c r="R3116" t="s">
        <v>8352</v>
      </c>
      <c r="S3116" s="14">
        <f t="shared" si="211"/>
        <v>41550.922974537039</v>
      </c>
      <c r="T3116" s="14">
        <f t="shared" si="212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9"/>
        <v>11</v>
      </c>
      <c r="P3117">
        <f t="shared" si="210"/>
        <v>52.5</v>
      </c>
      <c r="Q3117" s="10" t="s">
        <v>8311</v>
      </c>
      <c r="R3117" t="s">
        <v>8356</v>
      </c>
      <c r="S3117" s="14">
        <f t="shared" si="211"/>
        <v>42524.36650462963</v>
      </c>
      <c r="T3117" s="14">
        <f t="shared" si="212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9"/>
        <v>0</v>
      </c>
      <c r="P3118">
        <f t="shared" si="210"/>
        <v>52.5</v>
      </c>
      <c r="Q3118" s="10" t="s">
        <v>8323</v>
      </c>
      <c r="R3118" t="s">
        <v>8324</v>
      </c>
      <c r="S3118" s="14">
        <f t="shared" si="211"/>
        <v>42766.956921296296</v>
      </c>
      <c r="T3118" s="14">
        <f t="shared" si="212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9"/>
        <v>1</v>
      </c>
      <c r="P3119">
        <f t="shared" si="210"/>
        <v>52.5</v>
      </c>
      <c r="Q3119" s="10" t="s">
        <v>8323</v>
      </c>
      <c r="R3119" t="s">
        <v>8326</v>
      </c>
      <c r="S3119" s="14">
        <f t="shared" si="211"/>
        <v>41856.672152777777</v>
      </c>
      <c r="T3119" s="14">
        <f t="shared" si="212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9"/>
        <v>2</v>
      </c>
      <c r="P3120">
        <f t="shared" si="210"/>
        <v>34.67</v>
      </c>
      <c r="Q3120" s="10" t="s">
        <v>8316</v>
      </c>
      <c r="R3120" t="s">
        <v>8334</v>
      </c>
      <c r="S3120" s="14">
        <f t="shared" si="211"/>
        <v>41361.886469907404</v>
      </c>
      <c r="T3120" s="14">
        <f t="shared" si="212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9"/>
        <v>1</v>
      </c>
      <c r="P3121">
        <f t="shared" si="210"/>
        <v>17</v>
      </c>
      <c r="Q3121" s="10" t="s">
        <v>8308</v>
      </c>
      <c r="R3121" t="s">
        <v>8318</v>
      </c>
      <c r="S3121" s="14">
        <f t="shared" si="211"/>
        <v>42656.717303240745</v>
      </c>
      <c r="T3121" s="14">
        <f t="shared" si="212"/>
        <v>42681.758969907409</v>
      </c>
    </row>
    <row r="3122" spans="1:20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9"/>
        <v>1</v>
      </c>
      <c r="P3122">
        <f t="shared" si="210"/>
        <v>12.75</v>
      </c>
      <c r="Q3122" s="10" t="s">
        <v>8323</v>
      </c>
      <c r="R3122" t="s">
        <v>8335</v>
      </c>
      <c r="S3122" s="14">
        <f t="shared" si="211"/>
        <v>42018.94049768518</v>
      </c>
      <c r="T3122" s="14">
        <f t="shared" si="212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9"/>
        <v>144</v>
      </c>
      <c r="P3123">
        <f t="shared" si="210"/>
        <v>50.5</v>
      </c>
      <c r="Q3123" s="10" t="s">
        <v>8308</v>
      </c>
      <c r="R3123" t="s">
        <v>8310</v>
      </c>
      <c r="S3123" s="14">
        <f t="shared" si="211"/>
        <v>42683.420312500006</v>
      </c>
      <c r="T3123" s="14">
        <f t="shared" si="212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9"/>
        <v>2</v>
      </c>
      <c r="P3124">
        <f t="shared" si="210"/>
        <v>50.5</v>
      </c>
      <c r="Q3124" s="10" t="s">
        <v>8327</v>
      </c>
      <c r="R3124" t="s">
        <v>8350</v>
      </c>
      <c r="S3124" s="14">
        <f t="shared" si="211"/>
        <v>42599.965324074074</v>
      </c>
      <c r="T3124" s="14">
        <f t="shared" si="212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9"/>
        <v>13</v>
      </c>
      <c r="P3125">
        <f t="shared" si="210"/>
        <v>14.43</v>
      </c>
      <c r="Q3125" s="10" t="s">
        <v>8313</v>
      </c>
      <c r="R3125" t="s">
        <v>8355</v>
      </c>
      <c r="S3125" s="14">
        <f t="shared" si="211"/>
        <v>42472.449467592596</v>
      </c>
      <c r="T3125" s="14">
        <f t="shared" si="212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9"/>
        <v>3</v>
      </c>
      <c r="P3126">
        <f t="shared" si="210"/>
        <v>50.5</v>
      </c>
      <c r="Q3126" s="10" t="s">
        <v>8323</v>
      </c>
      <c r="R3126" t="s">
        <v>8326</v>
      </c>
      <c r="S3126" s="14">
        <f t="shared" si="211"/>
        <v>42615.142870370371</v>
      </c>
      <c r="T3126" s="14">
        <f t="shared" si="212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9"/>
        <v>2</v>
      </c>
      <c r="P3127">
        <f t="shared" si="210"/>
        <v>100</v>
      </c>
      <c r="Q3127" s="10" t="s">
        <v>8321</v>
      </c>
      <c r="R3127" t="s">
        <v>8325</v>
      </c>
      <c r="S3127" s="14">
        <f t="shared" si="211"/>
        <v>42079.628344907411</v>
      </c>
      <c r="T3127" s="14">
        <f t="shared" si="212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9"/>
        <v>2</v>
      </c>
      <c r="P3128">
        <f t="shared" si="210"/>
        <v>100</v>
      </c>
      <c r="Q3128" s="10" t="s">
        <v>8308</v>
      </c>
      <c r="R3128" t="s">
        <v>8342</v>
      </c>
      <c r="S3128" s="14">
        <f t="shared" si="211"/>
        <v>42073.798171296294</v>
      </c>
      <c r="T3128" s="14">
        <f t="shared" si="212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9"/>
        <v>1</v>
      </c>
      <c r="P3129">
        <f t="shared" si="210"/>
        <v>100</v>
      </c>
      <c r="Q3129" s="10" t="s">
        <v>8327</v>
      </c>
      <c r="R3129" t="s">
        <v>8350</v>
      </c>
      <c r="S3129" s="14">
        <f t="shared" si="211"/>
        <v>41227.641724537039</v>
      </c>
      <c r="T3129" s="14">
        <f t="shared" si="212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9"/>
        <v>3</v>
      </c>
      <c r="P3130">
        <f t="shared" si="210"/>
        <v>10</v>
      </c>
      <c r="Q3130" s="10" t="s">
        <v>8316</v>
      </c>
      <c r="R3130" t="s">
        <v>8334</v>
      </c>
      <c r="S3130" s="14">
        <f t="shared" si="211"/>
        <v>42384.110775462963</v>
      </c>
      <c r="T3130" s="14">
        <f t="shared" si="212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9"/>
        <v>0</v>
      </c>
      <c r="P3131">
        <f t="shared" si="210"/>
        <v>100</v>
      </c>
      <c r="Q3131" s="10" t="s">
        <v>8319</v>
      </c>
      <c r="R3131" t="s">
        <v>8345</v>
      </c>
      <c r="S3131" s="14">
        <f t="shared" si="211"/>
        <v>41854.747592592597</v>
      </c>
      <c r="T3131" s="14">
        <f t="shared" si="212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9"/>
        <v>0</v>
      </c>
      <c r="P3132">
        <f t="shared" si="210"/>
        <v>50</v>
      </c>
      <c r="Q3132" s="10" t="s">
        <v>8319</v>
      </c>
      <c r="R3132" t="s">
        <v>8345</v>
      </c>
      <c r="S3132" s="14">
        <f t="shared" si="211"/>
        <v>42124.893182870372</v>
      </c>
      <c r="T3132" s="14">
        <f t="shared" si="212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9"/>
        <v>4</v>
      </c>
      <c r="P3133">
        <f t="shared" si="210"/>
        <v>33.33</v>
      </c>
      <c r="Q3133" s="10" t="s">
        <v>8319</v>
      </c>
      <c r="R3133" t="s">
        <v>8345</v>
      </c>
      <c r="S3133" s="14">
        <f t="shared" si="211"/>
        <v>42656.86137731481</v>
      </c>
      <c r="T3133" s="14">
        <f t="shared" si="212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9"/>
        <v>0</v>
      </c>
      <c r="P3134">
        <f t="shared" si="210"/>
        <v>100</v>
      </c>
      <c r="Q3134" s="10" t="s">
        <v>8308</v>
      </c>
      <c r="R3134" t="s">
        <v>8310</v>
      </c>
      <c r="S3134" s="14">
        <f t="shared" si="211"/>
        <v>42172.816423611104</v>
      </c>
      <c r="T3134" s="14">
        <f t="shared" si="212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9"/>
        <v>5</v>
      </c>
      <c r="P3135">
        <f t="shared" si="210"/>
        <v>100</v>
      </c>
      <c r="Q3135" s="10" t="s">
        <v>8311</v>
      </c>
      <c r="R3135" t="s">
        <v>8348</v>
      </c>
      <c r="S3135" s="14">
        <f t="shared" si="211"/>
        <v>42360.437152777777</v>
      </c>
      <c r="T3135" s="14">
        <f t="shared" si="212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9"/>
        <v>0</v>
      </c>
      <c r="P3136">
        <f t="shared" si="210"/>
        <v>100</v>
      </c>
      <c r="Q3136" s="10" t="s">
        <v>8311</v>
      </c>
      <c r="R3136" t="s">
        <v>8348</v>
      </c>
      <c r="S3136" s="14">
        <f t="shared" si="211"/>
        <v>42340.360312500001</v>
      </c>
      <c r="T3136" s="14">
        <f t="shared" si="212"/>
        <v>42370.360312500001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9"/>
        <v>8</v>
      </c>
      <c r="P3137">
        <f t="shared" si="210"/>
        <v>100</v>
      </c>
      <c r="Q3137" s="10" t="s">
        <v>8311</v>
      </c>
      <c r="R3137" t="s">
        <v>8352</v>
      </c>
      <c r="S3137" s="14">
        <f t="shared" si="211"/>
        <v>41991.713460648149</v>
      </c>
      <c r="T3137" s="14">
        <f t="shared" si="212"/>
        <v>42050.651388888888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09"/>
        <v>4</v>
      </c>
      <c r="P3138">
        <f t="shared" si="210"/>
        <v>100</v>
      </c>
      <c r="Q3138" s="10" t="s">
        <v>8313</v>
      </c>
      <c r="R3138" t="s">
        <v>8355</v>
      </c>
      <c r="S3138" s="14">
        <f t="shared" si="211"/>
        <v>41871.65315972222</v>
      </c>
      <c r="T3138" s="14">
        <f t="shared" si="212"/>
        <v>41902.65315972222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13">ROUND(E3139/D3139*100,0)</f>
        <v>3</v>
      </c>
      <c r="P3139">
        <f t="shared" ref="P3139:P3202" si="214">IFERROR(ROUND(E3139/L3139,2),0)</f>
        <v>100</v>
      </c>
      <c r="Q3139" s="10" t="s">
        <v>8311</v>
      </c>
      <c r="R3139" t="s">
        <v>8349</v>
      </c>
      <c r="S3139" s="14">
        <f t="shared" ref="S3139:S3202" si="215">(((J3139/60)/60)/24)+DATE(1970,1,1)</f>
        <v>40672.729872685188</v>
      </c>
      <c r="T3139" s="14">
        <f t="shared" ref="T3139:T3202" si="216">(((I3139/60)/60)/24)+DATE(1970,1,1)</f>
        <v>40702.729872685188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3"/>
        <v>0</v>
      </c>
      <c r="P3140">
        <f t="shared" si="214"/>
        <v>50</v>
      </c>
      <c r="Q3140" s="10" t="s">
        <v>8308</v>
      </c>
      <c r="R3140" t="s">
        <v>8342</v>
      </c>
      <c r="S3140" s="14">
        <f t="shared" si="215"/>
        <v>42063.721817129626</v>
      </c>
      <c r="T3140" s="14">
        <f t="shared" si="216"/>
        <v>42108.680150462969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3"/>
        <v>1</v>
      </c>
      <c r="P3141">
        <f t="shared" si="214"/>
        <v>100</v>
      </c>
      <c r="Q3141" s="10" t="s">
        <v>8319</v>
      </c>
      <c r="R3141" t="s">
        <v>8345</v>
      </c>
      <c r="S3141" s="14">
        <f t="shared" si="215"/>
        <v>42440.650335648148</v>
      </c>
      <c r="T3141" s="14">
        <f t="shared" si="216"/>
        <v>42499.868055555555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3"/>
        <v>2</v>
      </c>
      <c r="P3142">
        <f t="shared" si="214"/>
        <v>25</v>
      </c>
      <c r="Q3142" s="10" t="s">
        <v>8311</v>
      </c>
      <c r="R3142" t="s">
        <v>8356</v>
      </c>
      <c r="S3142" s="14">
        <f t="shared" si="215"/>
        <v>40736.668032407404</v>
      </c>
      <c r="T3142" s="14">
        <f t="shared" si="216"/>
        <v>40766.668032407404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3"/>
        <v>1</v>
      </c>
      <c r="P3143">
        <f t="shared" si="214"/>
        <v>100</v>
      </c>
      <c r="Q3143" s="10" t="s">
        <v>8323</v>
      </c>
      <c r="R3143" t="s">
        <v>8324</v>
      </c>
      <c r="S3143" s="14">
        <f t="shared" si="215"/>
        <v>42132.9143287037</v>
      </c>
      <c r="T3143" s="14">
        <f t="shared" si="216"/>
        <v>42162.9143287037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3"/>
        <v>100</v>
      </c>
      <c r="P3144">
        <f t="shared" si="214"/>
        <v>20</v>
      </c>
      <c r="Q3144" s="10" t="s">
        <v>8323</v>
      </c>
      <c r="R3144" t="s">
        <v>8326</v>
      </c>
      <c r="S3144" s="14">
        <f t="shared" si="215"/>
        <v>42649.54923611111</v>
      </c>
      <c r="T3144" s="14">
        <f t="shared" si="216"/>
        <v>42709.590902777782</v>
      </c>
      <c r="U3144">
        <f>YEAR(S3144)</f>
        <v>2016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3"/>
        <v>20</v>
      </c>
      <c r="P3145">
        <f t="shared" si="214"/>
        <v>100</v>
      </c>
      <c r="Q3145" s="10" t="s">
        <v>8323</v>
      </c>
      <c r="R3145" t="s">
        <v>8335</v>
      </c>
      <c r="S3145" s="14">
        <f t="shared" si="215"/>
        <v>41946.936909722222</v>
      </c>
      <c r="T3145" s="14">
        <f t="shared" si="216"/>
        <v>41966.936909722222</v>
      </c>
    </row>
    <row r="3146" spans="1:21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3"/>
        <v>10</v>
      </c>
      <c r="P3146">
        <f t="shared" si="214"/>
        <v>100</v>
      </c>
      <c r="Q3146" s="10" t="s">
        <v>8323</v>
      </c>
      <c r="R3146" t="s">
        <v>8326</v>
      </c>
      <c r="S3146" s="14">
        <f t="shared" si="215"/>
        <v>42203.677766203706</v>
      </c>
      <c r="T3146" s="14">
        <f t="shared" si="216"/>
        <v>42233.677766203706</v>
      </c>
    </row>
    <row r="3147" spans="1:21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3"/>
        <v>2</v>
      </c>
      <c r="P3147">
        <f t="shared" si="214"/>
        <v>25</v>
      </c>
      <c r="Q3147" s="10" t="s">
        <v>8323</v>
      </c>
      <c r="R3147" t="s">
        <v>8326</v>
      </c>
      <c r="S3147" s="14">
        <f t="shared" si="215"/>
        <v>41858.214629629627</v>
      </c>
      <c r="T3147" s="14">
        <f t="shared" si="216"/>
        <v>41888.214629629627</v>
      </c>
    </row>
    <row r="3148" spans="1:21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3"/>
        <v>5</v>
      </c>
      <c r="P3148">
        <f t="shared" si="214"/>
        <v>100</v>
      </c>
      <c r="Q3148" s="10" t="s">
        <v>8323</v>
      </c>
      <c r="R3148" t="s">
        <v>8326</v>
      </c>
      <c r="S3148" s="14">
        <f t="shared" si="215"/>
        <v>41914.590011574073</v>
      </c>
      <c r="T3148" s="14">
        <f t="shared" si="216"/>
        <v>41955.907638888893</v>
      </c>
    </row>
    <row r="3149" spans="1:21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3"/>
        <v>20</v>
      </c>
      <c r="P3149">
        <f t="shared" si="214"/>
        <v>100</v>
      </c>
      <c r="Q3149" s="10" t="s">
        <v>8323</v>
      </c>
      <c r="R3149" t="s">
        <v>8326</v>
      </c>
      <c r="S3149" s="14">
        <f t="shared" si="215"/>
        <v>42125.644467592589</v>
      </c>
      <c r="T3149" s="14">
        <f t="shared" si="216"/>
        <v>42155.644467592589</v>
      </c>
    </row>
    <row r="3150" spans="1:21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3"/>
        <v>17</v>
      </c>
      <c r="P3150">
        <f t="shared" si="214"/>
        <v>33.33</v>
      </c>
      <c r="Q3150" s="10" t="s">
        <v>8323</v>
      </c>
      <c r="R3150" t="s">
        <v>8326</v>
      </c>
      <c r="S3150" s="14">
        <f t="shared" si="215"/>
        <v>42057.190960648149</v>
      </c>
      <c r="T3150" s="14">
        <f t="shared" si="216"/>
        <v>42087.149293981478</v>
      </c>
    </row>
    <row r="3151" spans="1:21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3"/>
        <v>10</v>
      </c>
      <c r="P3151">
        <f t="shared" si="214"/>
        <v>16.670000000000002</v>
      </c>
      <c r="Q3151" s="10" t="s">
        <v>8323</v>
      </c>
      <c r="R3151" t="s">
        <v>8326</v>
      </c>
      <c r="S3151" s="14">
        <f t="shared" si="215"/>
        <v>42188.83293981482</v>
      </c>
      <c r="T3151" s="14">
        <f t="shared" si="216"/>
        <v>42242.772222222222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3"/>
        <v>1</v>
      </c>
      <c r="P3152">
        <f t="shared" si="214"/>
        <v>24</v>
      </c>
      <c r="Q3152" s="10" t="s">
        <v>8323</v>
      </c>
      <c r="R3152" t="s">
        <v>8326</v>
      </c>
      <c r="S3152" s="14">
        <f t="shared" si="215"/>
        <v>42802.718784722223</v>
      </c>
      <c r="T3152" s="14">
        <f t="shared" si="216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3"/>
        <v>1</v>
      </c>
      <c r="P3153">
        <f t="shared" si="214"/>
        <v>10.56</v>
      </c>
      <c r="Q3153" s="10" t="s">
        <v>8308</v>
      </c>
      <c r="R3153" t="s">
        <v>8310</v>
      </c>
      <c r="S3153" s="14">
        <f t="shared" si="215"/>
        <v>42636.645358796297</v>
      </c>
      <c r="T3153" s="14">
        <f t="shared" si="216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3"/>
        <v>2</v>
      </c>
      <c r="P3154">
        <f t="shared" si="214"/>
        <v>15.83</v>
      </c>
      <c r="Q3154" s="10" t="s">
        <v>8323</v>
      </c>
      <c r="R3154" t="s">
        <v>8326</v>
      </c>
      <c r="S3154" s="14">
        <f t="shared" si="215"/>
        <v>41781.045173611114</v>
      </c>
      <c r="T3154" s="14">
        <f t="shared" si="216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3"/>
        <v>6</v>
      </c>
      <c r="P3155">
        <f t="shared" si="214"/>
        <v>9.5</v>
      </c>
      <c r="Q3155" s="10" t="s">
        <v>8323</v>
      </c>
      <c r="R3155" t="s">
        <v>8326</v>
      </c>
      <c r="S3155" s="14">
        <f t="shared" si="215"/>
        <v>41920.963472222218</v>
      </c>
      <c r="T3155" s="14">
        <f t="shared" si="216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3"/>
        <v>3</v>
      </c>
      <c r="P3156">
        <f t="shared" si="214"/>
        <v>23.75</v>
      </c>
      <c r="Q3156" s="10" t="s">
        <v>8323</v>
      </c>
      <c r="R3156" t="s">
        <v>8326</v>
      </c>
      <c r="S3156" s="14">
        <f t="shared" si="215"/>
        <v>42446.060694444444</v>
      </c>
      <c r="T3156" s="14">
        <f t="shared" si="216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3"/>
        <v>4</v>
      </c>
      <c r="P3157">
        <f t="shared" si="214"/>
        <v>23.5</v>
      </c>
      <c r="Q3157" s="10" t="s">
        <v>8313</v>
      </c>
      <c r="R3157" t="s">
        <v>8355</v>
      </c>
      <c r="S3157" s="14">
        <f t="shared" si="215"/>
        <v>41936.020752314813</v>
      </c>
      <c r="T3157" s="14">
        <f t="shared" si="216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3"/>
        <v>3</v>
      </c>
      <c r="P3158">
        <f t="shared" si="214"/>
        <v>15.67</v>
      </c>
      <c r="Q3158" s="10" t="s">
        <v>8323</v>
      </c>
      <c r="R3158" t="s">
        <v>8326</v>
      </c>
      <c r="S3158" s="14">
        <f t="shared" si="215"/>
        <v>42029.135879629626</v>
      </c>
      <c r="T3158" s="14">
        <f t="shared" si="216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3"/>
        <v>9</v>
      </c>
      <c r="P3159">
        <f t="shared" si="214"/>
        <v>31</v>
      </c>
      <c r="Q3159" s="10" t="s">
        <v>8313</v>
      </c>
      <c r="R3159" t="s">
        <v>8351</v>
      </c>
      <c r="S3159" s="14">
        <f t="shared" si="215"/>
        <v>42246.789965277778</v>
      </c>
      <c r="T3159" s="14">
        <f t="shared" si="216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3"/>
        <v>1</v>
      </c>
      <c r="P3160">
        <f t="shared" si="214"/>
        <v>15.33</v>
      </c>
      <c r="Q3160" s="10" t="s">
        <v>8321</v>
      </c>
      <c r="R3160" t="s">
        <v>8337</v>
      </c>
      <c r="S3160" s="14">
        <f t="shared" si="215"/>
        <v>41968.172106481477</v>
      </c>
      <c r="T3160" s="14">
        <f t="shared" si="216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3"/>
        <v>0</v>
      </c>
      <c r="P3161">
        <f t="shared" si="214"/>
        <v>22.75</v>
      </c>
      <c r="Q3161" s="10" t="s">
        <v>8308</v>
      </c>
      <c r="R3161" t="s">
        <v>8315</v>
      </c>
      <c r="S3161" s="14">
        <f t="shared" si="215"/>
        <v>42551.884189814817</v>
      </c>
      <c r="T3161" s="14">
        <f t="shared" si="216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3"/>
        <v>0</v>
      </c>
      <c r="P3162">
        <f t="shared" si="214"/>
        <v>90</v>
      </c>
      <c r="Q3162" s="10" t="s">
        <v>8308</v>
      </c>
      <c r="R3162" t="s">
        <v>8342</v>
      </c>
      <c r="S3162" s="14">
        <f t="shared" si="215"/>
        <v>42384.306840277779</v>
      </c>
      <c r="T3162" s="14">
        <f t="shared" si="216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3"/>
        <v>1</v>
      </c>
      <c r="P3163">
        <f t="shared" si="214"/>
        <v>22.5</v>
      </c>
      <c r="Q3163" s="10" t="s">
        <v>8308</v>
      </c>
      <c r="R3163" t="s">
        <v>8310</v>
      </c>
      <c r="S3163" s="14">
        <f t="shared" si="215"/>
        <v>42752.845451388886</v>
      </c>
      <c r="T3163" s="14">
        <f t="shared" si="216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3"/>
        <v>5</v>
      </c>
      <c r="P3164">
        <f t="shared" si="214"/>
        <v>18</v>
      </c>
      <c r="Q3164" s="10" t="s">
        <v>8327</v>
      </c>
      <c r="R3164" t="s">
        <v>8350</v>
      </c>
      <c r="S3164" s="14">
        <f t="shared" si="215"/>
        <v>40921.117662037039</v>
      </c>
      <c r="T3164" s="14">
        <f t="shared" si="216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3"/>
        <v>0</v>
      </c>
      <c r="P3165">
        <f t="shared" si="214"/>
        <v>30</v>
      </c>
      <c r="Q3165" s="10" t="s">
        <v>8327</v>
      </c>
      <c r="R3165" t="s">
        <v>8350</v>
      </c>
      <c r="S3165" s="14">
        <f t="shared" si="215"/>
        <v>41829.965532407405</v>
      </c>
      <c r="T3165" s="14">
        <f t="shared" si="216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3"/>
        <v>1</v>
      </c>
      <c r="P3166">
        <f t="shared" si="214"/>
        <v>18</v>
      </c>
      <c r="Q3166" s="10" t="s">
        <v>8319</v>
      </c>
      <c r="R3166" t="s">
        <v>8345</v>
      </c>
      <c r="S3166" s="14">
        <f t="shared" si="215"/>
        <v>41809.754016203704</v>
      </c>
      <c r="T3166" s="14">
        <f t="shared" si="216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3"/>
        <v>0</v>
      </c>
      <c r="P3167">
        <f t="shared" si="214"/>
        <v>30</v>
      </c>
      <c r="Q3167" s="10" t="s">
        <v>8311</v>
      </c>
      <c r="R3167" t="s">
        <v>8356</v>
      </c>
      <c r="S3167" s="14">
        <f t="shared" si="215"/>
        <v>41373.579675925925</v>
      </c>
      <c r="T3167" s="14">
        <f t="shared" si="216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3"/>
        <v>2</v>
      </c>
      <c r="P3168">
        <f t="shared" si="214"/>
        <v>30</v>
      </c>
      <c r="Q3168" s="10" t="s">
        <v>8323</v>
      </c>
      <c r="R3168" t="s">
        <v>8326</v>
      </c>
      <c r="S3168" s="14">
        <f t="shared" si="215"/>
        <v>42358.684872685189</v>
      </c>
      <c r="T3168" s="14">
        <f t="shared" si="216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3"/>
        <v>0</v>
      </c>
      <c r="P3169">
        <f t="shared" si="214"/>
        <v>17.2</v>
      </c>
      <c r="Q3169" s="10" t="s">
        <v>8319</v>
      </c>
      <c r="R3169" t="s">
        <v>8357</v>
      </c>
      <c r="S3169" s="14">
        <f t="shared" si="215"/>
        <v>41858.825439814813</v>
      </c>
      <c r="T3169" s="14">
        <f t="shared" si="216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3"/>
        <v>29</v>
      </c>
      <c r="P3170">
        <f t="shared" si="214"/>
        <v>14.33</v>
      </c>
      <c r="Q3170" s="10" t="s">
        <v>8323</v>
      </c>
      <c r="R3170" t="s">
        <v>8326</v>
      </c>
      <c r="S3170" s="14">
        <f t="shared" si="215"/>
        <v>42512.626747685179</v>
      </c>
      <c r="T3170" s="14">
        <f t="shared" si="216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3"/>
        <v>1</v>
      </c>
      <c r="P3171">
        <f t="shared" si="214"/>
        <v>42.5</v>
      </c>
      <c r="Q3171" s="10" t="s">
        <v>8311</v>
      </c>
      <c r="R3171" t="s">
        <v>8349</v>
      </c>
      <c r="S3171" s="14">
        <f t="shared" si="215"/>
        <v>41652.742488425924</v>
      </c>
      <c r="T3171" s="14">
        <f t="shared" si="216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3"/>
        <v>5</v>
      </c>
      <c r="P3172">
        <f t="shared" si="214"/>
        <v>21.25</v>
      </c>
      <c r="Q3172" s="10" t="s">
        <v>8327</v>
      </c>
      <c r="R3172" t="s">
        <v>8330</v>
      </c>
      <c r="S3172" s="14">
        <f t="shared" si="215"/>
        <v>41841.56381944444</v>
      </c>
      <c r="T3172" s="14">
        <f t="shared" si="216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3"/>
        <v>0</v>
      </c>
      <c r="P3173">
        <f t="shared" si="214"/>
        <v>21.25</v>
      </c>
      <c r="Q3173" s="10" t="s">
        <v>8308</v>
      </c>
      <c r="R3173" t="s">
        <v>8318</v>
      </c>
      <c r="S3173" s="14">
        <f t="shared" si="215"/>
        <v>41767.587094907409</v>
      </c>
      <c r="T3173" s="14">
        <f t="shared" si="216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3"/>
        <v>0</v>
      </c>
      <c r="P3174">
        <f t="shared" si="214"/>
        <v>21.25</v>
      </c>
      <c r="Q3174" s="10" t="s">
        <v>8316</v>
      </c>
      <c r="R3174" t="s">
        <v>8334</v>
      </c>
      <c r="S3174" s="14">
        <f t="shared" si="215"/>
        <v>41832.086377314816</v>
      </c>
      <c r="T3174" s="14">
        <f t="shared" si="216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3"/>
        <v>1</v>
      </c>
      <c r="P3175">
        <f t="shared" si="214"/>
        <v>5.31</v>
      </c>
      <c r="Q3175" s="10" t="s">
        <v>8316</v>
      </c>
      <c r="R3175" t="s">
        <v>8334</v>
      </c>
      <c r="S3175" s="14">
        <f t="shared" si="215"/>
        <v>41018.711863425924</v>
      </c>
      <c r="T3175" s="14">
        <f t="shared" si="216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3"/>
        <v>3</v>
      </c>
      <c r="P3176">
        <f t="shared" si="214"/>
        <v>21.25</v>
      </c>
      <c r="Q3176" s="10" t="s">
        <v>8319</v>
      </c>
      <c r="R3176" t="s">
        <v>8320</v>
      </c>
      <c r="S3176" s="14">
        <f t="shared" si="215"/>
        <v>42804.895474537043</v>
      </c>
      <c r="T3176" s="14">
        <f t="shared" si="216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3"/>
        <v>6</v>
      </c>
      <c r="P3177">
        <f t="shared" si="214"/>
        <v>12.14</v>
      </c>
      <c r="Q3177" s="10" t="s">
        <v>8319</v>
      </c>
      <c r="R3177" t="s">
        <v>8345</v>
      </c>
      <c r="S3177" s="14">
        <f t="shared" si="215"/>
        <v>42510.341631944444</v>
      </c>
      <c r="T3177" s="14">
        <f t="shared" si="216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3"/>
        <v>8</v>
      </c>
      <c r="P3178">
        <f t="shared" si="214"/>
        <v>10.38</v>
      </c>
      <c r="Q3178" s="10" t="s">
        <v>8316</v>
      </c>
      <c r="R3178" t="s">
        <v>8334</v>
      </c>
      <c r="S3178" s="14">
        <f t="shared" si="215"/>
        <v>42333.598530092597</v>
      </c>
      <c r="T3178" s="14">
        <f t="shared" si="216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3"/>
        <v>3</v>
      </c>
      <c r="P3179">
        <f t="shared" si="214"/>
        <v>20.5</v>
      </c>
      <c r="Q3179" s="10" t="s">
        <v>8321</v>
      </c>
      <c r="R3179" t="s">
        <v>8339</v>
      </c>
      <c r="S3179" s="14">
        <f t="shared" si="215"/>
        <v>41753.758043981477</v>
      </c>
      <c r="T3179" s="14">
        <f t="shared" si="216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3"/>
        <v>1</v>
      </c>
      <c r="P3180">
        <f t="shared" si="214"/>
        <v>16.399999999999999</v>
      </c>
      <c r="Q3180" s="10" t="s">
        <v>8321</v>
      </c>
      <c r="R3180" t="s">
        <v>8339</v>
      </c>
      <c r="S3180" s="14">
        <f t="shared" si="215"/>
        <v>41938.717256944445</v>
      </c>
      <c r="T3180" s="14">
        <f t="shared" si="216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3"/>
        <v>0</v>
      </c>
      <c r="P3181">
        <f t="shared" si="214"/>
        <v>20.5</v>
      </c>
      <c r="Q3181" s="10" t="s">
        <v>8308</v>
      </c>
      <c r="R3181" t="s">
        <v>8342</v>
      </c>
      <c r="S3181" s="14">
        <f t="shared" si="215"/>
        <v>41961.18913194444</v>
      </c>
      <c r="T3181" s="14">
        <f t="shared" si="216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3"/>
        <v>0</v>
      </c>
      <c r="P3182">
        <f t="shared" si="214"/>
        <v>20.25</v>
      </c>
      <c r="Q3182" s="10" t="s">
        <v>8321</v>
      </c>
      <c r="R3182" t="s">
        <v>8337</v>
      </c>
      <c r="S3182" s="14">
        <f t="shared" si="215"/>
        <v>42168.559432870374</v>
      </c>
      <c r="T3182" s="14">
        <f t="shared" si="216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3"/>
        <v>3</v>
      </c>
      <c r="P3183">
        <f t="shared" si="214"/>
        <v>16.2</v>
      </c>
      <c r="Q3183" s="10" t="s">
        <v>8316</v>
      </c>
      <c r="R3183" t="s">
        <v>8334</v>
      </c>
      <c r="S3183" s="14">
        <f t="shared" si="215"/>
        <v>41661.381041666667</v>
      </c>
      <c r="T3183" s="14">
        <f t="shared" si="216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3"/>
        <v>1</v>
      </c>
      <c r="P3184">
        <f t="shared" si="214"/>
        <v>20</v>
      </c>
      <c r="Q3184" s="10" t="s">
        <v>8308</v>
      </c>
      <c r="R3184" t="s">
        <v>8342</v>
      </c>
      <c r="S3184" s="14">
        <f t="shared" si="215"/>
        <v>42632.443368055552</v>
      </c>
      <c r="T3184" s="14">
        <f t="shared" si="216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3"/>
        <v>1</v>
      </c>
      <c r="P3185">
        <f t="shared" si="214"/>
        <v>20</v>
      </c>
      <c r="Q3185" s="10" t="s">
        <v>8311</v>
      </c>
      <c r="R3185" t="s">
        <v>8349</v>
      </c>
      <c r="S3185" s="14">
        <f t="shared" si="215"/>
        <v>42144.769479166673</v>
      </c>
      <c r="T3185" s="14">
        <f t="shared" si="216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3"/>
        <v>8</v>
      </c>
      <c r="P3186">
        <f t="shared" si="214"/>
        <v>11.43</v>
      </c>
      <c r="Q3186" s="10" t="s">
        <v>8319</v>
      </c>
      <c r="R3186" t="s">
        <v>8320</v>
      </c>
      <c r="S3186" s="14">
        <f t="shared" si="215"/>
        <v>42794.022349537037</v>
      </c>
      <c r="T3186" s="14">
        <f t="shared" si="216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3"/>
        <v>32</v>
      </c>
      <c r="P3187">
        <f t="shared" si="214"/>
        <v>26.67</v>
      </c>
      <c r="Q3187" s="10" t="s">
        <v>8323</v>
      </c>
      <c r="R3187" t="s">
        <v>8326</v>
      </c>
      <c r="S3187" s="14">
        <f t="shared" si="215"/>
        <v>42257.590833333335</v>
      </c>
      <c r="T3187" s="14">
        <f t="shared" si="216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3"/>
        <v>11</v>
      </c>
      <c r="P3188">
        <f t="shared" si="214"/>
        <v>40</v>
      </c>
      <c r="Q3188" s="10" t="s">
        <v>8323</v>
      </c>
      <c r="R3188" t="s">
        <v>8326</v>
      </c>
      <c r="S3188" s="14">
        <f t="shared" si="215"/>
        <v>42497.070775462969</v>
      </c>
      <c r="T3188" s="14">
        <f t="shared" si="216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3"/>
        <v>8</v>
      </c>
      <c r="P3189">
        <f t="shared" si="214"/>
        <v>26</v>
      </c>
      <c r="Q3189" s="10" t="s">
        <v>8313</v>
      </c>
      <c r="R3189" t="s">
        <v>8353</v>
      </c>
      <c r="S3189" s="14">
        <f t="shared" si="215"/>
        <v>42181.902037037042</v>
      </c>
      <c r="T3189" s="14">
        <f t="shared" si="216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3"/>
        <v>1</v>
      </c>
      <c r="P3190">
        <f t="shared" si="214"/>
        <v>38.5</v>
      </c>
      <c r="Q3190" s="10" t="s">
        <v>8311</v>
      </c>
      <c r="R3190" t="s">
        <v>8348</v>
      </c>
      <c r="S3190" s="14">
        <f t="shared" si="215"/>
        <v>42391.35019675926</v>
      </c>
      <c r="T3190" s="14">
        <f t="shared" si="216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3"/>
        <v>1</v>
      </c>
      <c r="P3191">
        <f t="shared" si="214"/>
        <v>15.2</v>
      </c>
      <c r="Q3191" s="10" t="s">
        <v>8321</v>
      </c>
      <c r="R3191" t="s">
        <v>8339</v>
      </c>
      <c r="S3191" s="14">
        <f t="shared" si="215"/>
        <v>41129.942870370374</v>
      </c>
      <c r="T3191" s="14">
        <f t="shared" si="216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3"/>
        <v>1</v>
      </c>
      <c r="P3192">
        <f t="shared" si="214"/>
        <v>19</v>
      </c>
      <c r="Q3192" s="10" t="s">
        <v>8313</v>
      </c>
      <c r="R3192" t="s">
        <v>8314</v>
      </c>
      <c r="S3192" s="14">
        <f t="shared" si="215"/>
        <v>41913.94840277778</v>
      </c>
      <c r="T3192" s="14">
        <f t="shared" si="216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3"/>
        <v>0</v>
      </c>
      <c r="P3193">
        <f t="shared" si="214"/>
        <v>75</v>
      </c>
      <c r="Q3193" s="10" t="s">
        <v>8308</v>
      </c>
      <c r="R3193" t="s">
        <v>8310</v>
      </c>
      <c r="S3193" s="14">
        <f t="shared" si="215"/>
        <v>41946.898090277777</v>
      </c>
      <c r="T3193" s="14">
        <f t="shared" si="216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3"/>
        <v>0</v>
      </c>
      <c r="P3194">
        <f t="shared" si="214"/>
        <v>37.5</v>
      </c>
      <c r="Q3194" s="10" t="s">
        <v>8319</v>
      </c>
      <c r="R3194" t="s">
        <v>8345</v>
      </c>
      <c r="S3194" s="14">
        <f t="shared" si="215"/>
        <v>42507.71025462963</v>
      </c>
      <c r="T3194" s="14">
        <f t="shared" si="216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3"/>
        <v>0</v>
      </c>
      <c r="P3195">
        <f t="shared" si="214"/>
        <v>25</v>
      </c>
      <c r="Q3195" s="10" t="s">
        <v>8311</v>
      </c>
      <c r="R3195" t="s">
        <v>8348</v>
      </c>
      <c r="S3195" s="14">
        <f t="shared" si="215"/>
        <v>42529.730717592596</v>
      </c>
      <c r="T3195" s="14">
        <f t="shared" si="216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3"/>
        <v>2</v>
      </c>
      <c r="P3196">
        <f t="shared" si="214"/>
        <v>25</v>
      </c>
      <c r="Q3196" s="10" t="s">
        <v>8313</v>
      </c>
      <c r="R3196" t="s">
        <v>8351</v>
      </c>
      <c r="S3196" s="14">
        <f t="shared" si="215"/>
        <v>41941.430196759262</v>
      </c>
      <c r="T3196" s="14">
        <f t="shared" si="216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3"/>
        <v>0</v>
      </c>
      <c r="P3197">
        <f t="shared" si="214"/>
        <v>37.5</v>
      </c>
      <c r="Q3197" s="10" t="s">
        <v>8327</v>
      </c>
      <c r="R3197" t="s">
        <v>8330</v>
      </c>
      <c r="S3197" s="14">
        <f t="shared" si="215"/>
        <v>42460.610520833332</v>
      </c>
      <c r="T3197" s="14">
        <f t="shared" si="216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3"/>
        <v>3</v>
      </c>
      <c r="P3198">
        <f t="shared" si="214"/>
        <v>37.5</v>
      </c>
      <c r="Q3198" s="10" t="s">
        <v>8308</v>
      </c>
      <c r="R3198" t="s">
        <v>8342</v>
      </c>
      <c r="S3198" s="14">
        <f t="shared" si="215"/>
        <v>42195.187534722223</v>
      </c>
      <c r="T3198" s="14">
        <f t="shared" si="216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3"/>
        <v>0</v>
      </c>
      <c r="P3199">
        <f t="shared" si="214"/>
        <v>37.5</v>
      </c>
      <c r="Q3199" s="10" t="s">
        <v>8319</v>
      </c>
      <c r="R3199" t="s">
        <v>8357</v>
      </c>
      <c r="S3199" s="14">
        <f t="shared" si="215"/>
        <v>42078.997361111105</v>
      </c>
      <c r="T3199" s="14">
        <f t="shared" si="216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3"/>
        <v>1</v>
      </c>
      <c r="P3200">
        <f t="shared" si="214"/>
        <v>25</v>
      </c>
      <c r="Q3200" s="10" t="s">
        <v>8319</v>
      </c>
      <c r="R3200" t="s">
        <v>8345</v>
      </c>
      <c r="S3200" s="14">
        <f t="shared" si="215"/>
        <v>42594.524756944447</v>
      </c>
      <c r="T3200" s="14">
        <f t="shared" si="216"/>
        <v>42654.524756944447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3"/>
        <v>150</v>
      </c>
      <c r="P3201">
        <f t="shared" si="214"/>
        <v>25</v>
      </c>
      <c r="Q3201" s="10" t="s">
        <v>8323</v>
      </c>
      <c r="R3201" t="s">
        <v>8326</v>
      </c>
      <c r="S3201" s="14">
        <f t="shared" si="215"/>
        <v>42416.691655092596</v>
      </c>
      <c r="T3201" s="14">
        <f t="shared" si="216"/>
        <v>42432.791666666672</v>
      </c>
      <c r="U3201">
        <f>YEAR(S3201)</f>
        <v>2016</v>
      </c>
    </row>
    <row r="3202" spans="1:21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13"/>
        <v>5</v>
      </c>
      <c r="P3202">
        <f t="shared" si="214"/>
        <v>18.75</v>
      </c>
      <c r="Q3202" s="10" t="s">
        <v>8323</v>
      </c>
      <c r="R3202" t="s">
        <v>8326</v>
      </c>
      <c r="S3202" s="14">
        <f t="shared" si="215"/>
        <v>41940.967951388891</v>
      </c>
      <c r="T3202" s="14">
        <f t="shared" si="216"/>
        <v>41952.5</v>
      </c>
    </row>
    <row r="3203" spans="1:21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7">ROUND(E3203/D3203*100,0)</f>
        <v>0</v>
      </c>
      <c r="P3203">
        <f t="shared" ref="P3203:P3266" si="218">IFERROR(ROUND(E3203/L3203,2),0)</f>
        <v>37.5</v>
      </c>
      <c r="Q3203" s="10" t="s">
        <v>8323</v>
      </c>
      <c r="R3203" t="s">
        <v>8324</v>
      </c>
      <c r="S3203" s="14">
        <f t="shared" ref="S3203:S3266" si="219">(((J3203/60)/60)/24)+DATE(1970,1,1)</f>
        <v>42122.670069444444</v>
      </c>
      <c r="T3203" s="14">
        <f t="shared" ref="T3203:T3266" si="220">(((I3203/60)/60)/24)+DATE(1970,1,1)</f>
        <v>42152.665972222225</v>
      </c>
    </row>
    <row r="3204" spans="1:21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7"/>
        <v>4</v>
      </c>
      <c r="P3204">
        <f t="shared" si="218"/>
        <v>25</v>
      </c>
      <c r="Q3204" s="10" t="s">
        <v>8323</v>
      </c>
      <c r="R3204" t="s">
        <v>8326</v>
      </c>
      <c r="S3204" s="14">
        <f t="shared" si="219"/>
        <v>41851.700925925928</v>
      </c>
      <c r="T3204" s="14">
        <f t="shared" si="220"/>
        <v>41891.700925925928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7"/>
        <v>0</v>
      </c>
      <c r="P3205">
        <f t="shared" si="218"/>
        <v>5.29</v>
      </c>
      <c r="Q3205" s="10" t="s">
        <v>8319</v>
      </c>
      <c r="R3205" t="s">
        <v>8345</v>
      </c>
      <c r="S3205" s="14">
        <f t="shared" si="219"/>
        <v>42028.118865740747</v>
      </c>
      <c r="T3205" s="14">
        <f t="shared" si="220"/>
        <v>42059.125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7"/>
        <v>0</v>
      </c>
      <c r="P3206">
        <f t="shared" si="218"/>
        <v>24.33</v>
      </c>
      <c r="Q3206" s="10" t="s">
        <v>8319</v>
      </c>
      <c r="R3206" t="s">
        <v>8345</v>
      </c>
      <c r="S3206" s="14">
        <f t="shared" si="219"/>
        <v>42675.171076388884</v>
      </c>
      <c r="T3206" s="14">
        <f t="shared" si="220"/>
        <v>42705.212743055556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7"/>
        <v>7</v>
      </c>
      <c r="P3207">
        <f t="shared" si="218"/>
        <v>18</v>
      </c>
      <c r="Q3207" s="10" t="s">
        <v>8327</v>
      </c>
      <c r="R3207" t="s">
        <v>8328</v>
      </c>
      <c r="S3207" s="14">
        <f t="shared" si="219"/>
        <v>40751.753298611111</v>
      </c>
      <c r="T3207" s="14">
        <f t="shared" si="220"/>
        <v>40787.25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7"/>
        <v>7</v>
      </c>
      <c r="P3208">
        <f t="shared" si="218"/>
        <v>12</v>
      </c>
      <c r="Q3208" s="10" t="s">
        <v>8311</v>
      </c>
      <c r="R3208" t="s">
        <v>8348</v>
      </c>
      <c r="S3208" s="14">
        <f t="shared" si="219"/>
        <v>42291.872175925921</v>
      </c>
      <c r="T3208" s="14">
        <f t="shared" si="220"/>
        <v>42321.913842592592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7"/>
        <v>0</v>
      </c>
      <c r="P3209">
        <f t="shared" si="218"/>
        <v>23.67</v>
      </c>
      <c r="Q3209" s="10" t="s">
        <v>8319</v>
      </c>
      <c r="R3209" t="s">
        <v>8345</v>
      </c>
      <c r="S3209" s="14">
        <f t="shared" si="219"/>
        <v>42048.181921296295</v>
      </c>
      <c r="T3209" s="14">
        <f t="shared" si="220"/>
        <v>42108.14025462963</v>
      </c>
    </row>
    <row r="3210" spans="1:21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7"/>
        <v>0</v>
      </c>
      <c r="P3210">
        <f t="shared" si="218"/>
        <v>23.67</v>
      </c>
      <c r="Q3210" s="10" t="s">
        <v>8323</v>
      </c>
      <c r="R3210" t="s">
        <v>8324</v>
      </c>
      <c r="S3210" s="14">
        <f t="shared" si="219"/>
        <v>42031.138831018514</v>
      </c>
      <c r="T3210" s="14">
        <f t="shared" si="220"/>
        <v>42061.138831018514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7"/>
        <v>14</v>
      </c>
      <c r="P3211">
        <f t="shared" si="218"/>
        <v>11.67</v>
      </c>
      <c r="Q3211" s="10" t="s">
        <v>8321</v>
      </c>
      <c r="R3211" t="s">
        <v>8337</v>
      </c>
      <c r="S3211" s="14">
        <f t="shared" si="219"/>
        <v>42709.993981481486</v>
      </c>
      <c r="T3211" s="14">
        <f t="shared" si="220"/>
        <v>42769.993981481486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7"/>
        <v>0</v>
      </c>
      <c r="P3212">
        <f t="shared" si="218"/>
        <v>35</v>
      </c>
      <c r="Q3212" s="10" t="s">
        <v>8308</v>
      </c>
      <c r="R3212" t="s">
        <v>8342</v>
      </c>
      <c r="S3212" s="14">
        <f t="shared" si="219"/>
        <v>41914.092152777775</v>
      </c>
      <c r="T3212" s="14">
        <f t="shared" si="220"/>
        <v>41944.092152777775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7"/>
        <v>3</v>
      </c>
      <c r="P3213">
        <f t="shared" si="218"/>
        <v>35</v>
      </c>
      <c r="Q3213" s="10" t="s">
        <v>8327</v>
      </c>
      <c r="R3213" t="s">
        <v>8328</v>
      </c>
      <c r="S3213" s="14">
        <f t="shared" si="219"/>
        <v>40878.758217592593</v>
      </c>
      <c r="T3213" s="14">
        <f t="shared" si="220"/>
        <v>40923.758217592593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7"/>
        <v>1</v>
      </c>
      <c r="P3214">
        <f t="shared" si="218"/>
        <v>35</v>
      </c>
      <c r="Q3214" s="10" t="s">
        <v>8316</v>
      </c>
      <c r="R3214" t="s">
        <v>8334</v>
      </c>
      <c r="S3214" s="14">
        <f t="shared" si="219"/>
        <v>41163.011828703704</v>
      </c>
      <c r="T3214" s="14">
        <f t="shared" si="220"/>
        <v>41183.011828703704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7"/>
        <v>1</v>
      </c>
      <c r="P3215">
        <f t="shared" si="218"/>
        <v>17.5</v>
      </c>
      <c r="Q3215" s="10" t="s">
        <v>8319</v>
      </c>
      <c r="R3215" t="s">
        <v>8345</v>
      </c>
      <c r="S3215" s="14">
        <f t="shared" si="219"/>
        <v>41870.87467592593</v>
      </c>
      <c r="T3215" s="14">
        <f t="shared" si="220"/>
        <v>41900.87467592593</v>
      </c>
    </row>
    <row r="3216" spans="1:21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7"/>
        <v>0</v>
      </c>
      <c r="P3216">
        <f t="shared" si="218"/>
        <v>23.33</v>
      </c>
      <c r="Q3216" s="10" t="s">
        <v>8323</v>
      </c>
      <c r="R3216" t="s">
        <v>8326</v>
      </c>
      <c r="S3216" s="14">
        <f t="shared" si="219"/>
        <v>42123.648831018523</v>
      </c>
      <c r="T3216" s="14">
        <f t="shared" si="220"/>
        <v>42153.648831018523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7"/>
        <v>140</v>
      </c>
      <c r="P3217">
        <f t="shared" si="218"/>
        <v>23.33</v>
      </c>
      <c r="Q3217" s="10" t="s">
        <v>8323</v>
      </c>
      <c r="R3217" t="s">
        <v>8326</v>
      </c>
      <c r="S3217" s="14">
        <f t="shared" si="219"/>
        <v>42493.597013888888</v>
      </c>
      <c r="T3217" s="14">
        <f t="shared" si="220"/>
        <v>42505.958333333328</v>
      </c>
      <c r="U3217">
        <f>YEAR(S3217)</f>
        <v>2016</v>
      </c>
    </row>
    <row r="3218" spans="1:21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7"/>
        <v>35</v>
      </c>
      <c r="P3218">
        <f t="shared" si="218"/>
        <v>17.5</v>
      </c>
      <c r="Q3218" s="10" t="s">
        <v>8323</v>
      </c>
      <c r="R3218" t="s">
        <v>8326</v>
      </c>
      <c r="S3218" s="14">
        <f t="shared" si="219"/>
        <v>42019.683761574073</v>
      </c>
      <c r="T3218" s="14">
        <f t="shared" si="220"/>
        <v>42049.477083333331</v>
      </c>
    </row>
    <row r="3219" spans="1:21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7"/>
        <v>14</v>
      </c>
      <c r="P3219">
        <f t="shared" si="218"/>
        <v>10</v>
      </c>
      <c r="Q3219" s="10" t="s">
        <v>8323</v>
      </c>
      <c r="R3219" t="s">
        <v>8326</v>
      </c>
      <c r="S3219" s="14">
        <f t="shared" si="219"/>
        <v>41869.872685185182</v>
      </c>
      <c r="T3219" s="14">
        <f t="shared" si="220"/>
        <v>41899.872685185182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7"/>
        <v>2</v>
      </c>
      <c r="P3220">
        <f t="shared" si="218"/>
        <v>11.64</v>
      </c>
      <c r="Q3220" s="10" t="s">
        <v>8313</v>
      </c>
      <c r="R3220" t="s">
        <v>8314</v>
      </c>
      <c r="S3220" s="14">
        <f t="shared" si="219"/>
        <v>41934.842685185184</v>
      </c>
      <c r="T3220" s="14">
        <f t="shared" si="220"/>
        <v>41954.884351851855</v>
      </c>
    </row>
    <row r="3221" spans="1:21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7"/>
        <v>4</v>
      </c>
      <c r="P3221">
        <f t="shared" si="218"/>
        <v>23</v>
      </c>
      <c r="Q3221" s="10" t="s">
        <v>8323</v>
      </c>
      <c r="R3221" t="s">
        <v>8326</v>
      </c>
      <c r="S3221" s="14">
        <f t="shared" si="219"/>
        <v>42401.672372685185</v>
      </c>
      <c r="T3221" s="14">
        <f t="shared" si="220"/>
        <v>42431.672372685185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7"/>
        <v>3</v>
      </c>
      <c r="P3222">
        <f t="shared" si="218"/>
        <v>8.5</v>
      </c>
      <c r="Q3222" s="10" t="s">
        <v>8308</v>
      </c>
      <c r="R3222" t="s">
        <v>8342</v>
      </c>
      <c r="S3222" s="14">
        <f t="shared" si="219"/>
        <v>42163.636828703704</v>
      </c>
      <c r="T3222" s="14">
        <f t="shared" si="220"/>
        <v>42193.636828703704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7"/>
        <v>0</v>
      </c>
      <c r="P3223">
        <f t="shared" si="218"/>
        <v>34</v>
      </c>
      <c r="Q3223" s="10" t="s">
        <v>8308</v>
      </c>
      <c r="R3223" t="s">
        <v>8342</v>
      </c>
      <c r="S3223" s="14">
        <f t="shared" si="219"/>
        <v>42022.069988425923</v>
      </c>
      <c r="T3223" s="14">
        <f t="shared" si="220"/>
        <v>42052.069988425923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7"/>
        <v>1</v>
      </c>
      <c r="P3224">
        <f t="shared" si="218"/>
        <v>67</v>
      </c>
      <c r="Q3224" s="10" t="s">
        <v>8311</v>
      </c>
      <c r="R3224" t="s">
        <v>8349</v>
      </c>
      <c r="S3224" s="14">
        <f t="shared" si="219"/>
        <v>41555.041701388887</v>
      </c>
      <c r="T3224" s="14">
        <f t="shared" si="220"/>
        <v>41585.083368055559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7"/>
        <v>1</v>
      </c>
      <c r="P3225">
        <f t="shared" si="218"/>
        <v>32.5</v>
      </c>
      <c r="Q3225" s="10" t="s">
        <v>8327</v>
      </c>
      <c r="R3225" t="s">
        <v>8350</v>
      </c>
      <c r="S3225" s="14">
        <f t="shared" si="219"/>
        <v>40567.825543981482</v>
      </c>
      <c r="T3225" s="14">
        <f t="shared" si="220"/>
        <v>40612.825543981482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7"/>
        <v>1</v>
      </c>
      <c r="P3226">
        <f t="shared" si="218"/>
        <v>32.5</v>
      </c>
      <c r="Q3226" s="10" t="s">
        <v>8327</v>
      </c>
      <c r="R3226" t="s">
        <v>8350</v>
      </c>
      <c r="S3226" s="14">
        <f t="shared" si="219"/>
        <v>40505.232916666668</v>
      </c>
      <c r="T3226" s="14">
        <f t="shared" si="220"/>
        <v>40535.232916666668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7"/>
        <v>2</v>
      </c>
      <c r="P3227">
        <f t="shared" si="218"/>
        <v>13</v>
      </c>
      <c r="Q3227" s="10" t="s">
        <v>8308</v>
      </c>
      <c r="R3227" t="s">
        <v>8310</v>
      </c>
      <c r="S3227" s="14">
        <f t="shared" si="219"/>
        <v>41817.866435185184</v>
      </c>
      <c r="T3227" s="14">
        <f t="shared" si="220"/>
        <v>41847.643750000003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7"/>
        <v>1</v>
      </c>
      <c r="P3228">
        <f t="shared" si="218"/>
        <v>8.1300000000000008</v>
      </c>
      <c r="Q3228" s="10" t="s">
        <v>8308</v>
      </c>
      <c r="R3228" t="s">
        <v>8310</v>
      </c>
      <c r="S3228" s="14">
        <f t="shared" si="219"/>
        <v>41941.10297453704</v>
      </c>
      <c r="T3228" s="14">
        <f t="shared" si="220"/>
        <v>41971.144641203704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7"/>
        <v>0</v>
      </c>
      <c r="P3229">
        <f t="shared" si="218"/>
        <v>16.25</v>
      </c>
      <c r="Q3229" s="10" t="s">
        <v>8319</v>
      </c>
      <c r="R3229" t="s">
        <v>8357</v>
      </c>
      <c r="S3229" s="14">
        <f t="shared" si="219"/>
        <v>41809.155138888891</v>
      </c>
      <c r="T3229" s="14">
        <f t="shared" si="220"/>
        <v>41839.155138888891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7"/>
        <v>6500</v>
      </c>
      <c r="P3230">
        <f t="shared" si="218"/>
        <v>21.67</v>
      </c>
      <c r="Q3230" s="10" t="s">
        <v>8323</v>
      </c>
      <c r="R3230" t="s">
        <v>8326</v>
      </c>
      <c r="S3230" s="14">
        <f t="shared" si="219"/>
        <v>42432.701724537037</v>
      </c>
      <c r="T3230" s="14">
        <f t="shared" si="220"/>
        <v>42457.660057870366</v>
      </c>
      <c r="U3230">
        <f>YEAR(S3230)</f>
        <v>2016</v>
      </c>
    </row>
    <row r="3231" spans="1:21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7"/>
        <v>9</v>
      </c>
      <c r="P3231">
        <f t="shared" si="218"/>
        <v>16.25</v>
      </c>
      <c r="Q3231" s="10" t="s">
        <v>8323</v>
      </c>
      <c r="R3231" t="s">
        <v>8326</v>
      </c>
      <c r="S3231" s="14">
        <f t="shared" si="219"/>
        <v>41834.135370370372</v>
      </c>
      <c r="T3231" s="14">
        <f t="shared" si="220"/>
        <v>41849.135370370372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7"/>
        <v>160</v>
      </c>
      <c r="P3232">
        <f t="shared" si="218"/>
        <v>4.92</v>
      </c>
      <c r="Q3232" s="10" t="s">
        <v>8311</v>
      </c>
      <c r="R3232" t="s">
        <v>8333</v>
      </c>
      <c r="S3232" s="14">
        <f t="shared" si="219"/>
        <v>41486.424317129626</v>
      </c>
      <c r="T3232" s="14">
        <f t="shared" si="220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7"/>
        <v>2</v>
      </c>
      <c r="P3233">
        <f t="shared" si="218"/>
        <v>15.75</v>
      </c>
      <c r="Q3233" s="10" t="s">
        <v>8323</v>
      </c>
      <c r="R3233" t="s">
        <v>8326</v>
      </c>
      <c r="S3233" s="14">
        <f t="shared" si="219"/>
        <v>42128.615682870368</v>
      </c>
      <c r="T3233" s="14">
        <f t="shared" si="220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7"/>
        <v>0</v>
      </c>
      <c r="P3234">
        <f t="shared" si="218"/>
        <v>12.4</v>
      </c>
      <c r="Q3234" s="10" t="s">
        <v>8327</v>
      </c>
      <c r="R3234" t="s">
        <v>8350</v>
      </c>
      <c r="S3234" s="14">
        <f t="shared" si="219"/>
        <v>41488.022256944445</v>
      </c>
      <c r="T3234" s="14">
        <f t="shared" si="220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7"/>
        <v>1</v>
      </c>
      <c r="P3235">
        <f t="shared" si="218"/>
        <v>20.329999999999998</v>
      </c>
      <c r="Q3235" s="10" t="s">
        <v>8321</v>
      </c>
      <c r="R3235" t="s">
        <v>8339</v>
      </c>
      <c r="S3235" s="14">
        <f t="shared" si="219"/>
        <v>41547.694456018515</v>
      </c>
      <c r="T3235" s="14">
        <f t="shared" si="220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7"/>
        <v>0</v>
      </c>
      <c r="P3236">
        <f t="shared" si="218"/>
        <v>30.5</v>
      </c>
      <c r="Q3236" s="10" t="s">
        <v>8308</v>
      </c>
      <c r="R3236" t="s">
        <v>8342</v>
      </c>
      <c r="S3236" s="14">
        <f t="shared" si="219"/>
        <v>42177.543171296296</v>
      </c>
      <c r="T3236" s="14">
        <f t="shared" si="220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7"/>
        <v>0</v>
      </c>
      <c r="P3237">
        <f t="shared" si="218"/>
        <v>30.5</v>
      </c>
      <c r="Q3237" s="10" t="s">
        <v>8308</v>
      </c>
      <c r="R3237" t="s">
        <v>8310</v>
      </c>
      <c r="S3237" s="14">
        <f t="shared" si="219"/>
        <v>41948.041192129633</v>
      </c>
      <c r="T3237" s="14">
        <f t="shared" si="220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7"/>
        <v>8</v>
      </c>
      <c r="P3238">
        <f t="shared" si="218"/>
        <v>10.17</v>
      </c>
      <c r="Q3238" s="10" t="s">
        <v>8323</v>
      </c>
      <c r="R3238" t="s">
        <v>8326</v>
      </c>
      <c r="S3238" s="14">
        <f t="shared" si="219"/>
        <v>42020.768634259264</v>
      </c>
      <c r="T3238" s="14">
        <f t="shared" si="220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7"/>
        <v>0</v>
      </c>
      <c r="P3239">
        <f t="shared" si="218"/>
        <v>30</v>
      </c>
      <c r="Q3239" s="10" t="s">
        <v>8321</v>
      </c>
      <c r="R3239" t="s">
        <v>8325</v>
      </c>
      <c r="S3239" s="14">
        <f t="shared" si="219"/>
        <v>42129.777210648142</v>
      </c>
      <c r="T3239" s="14">
        <f t="shared" si="220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7"/>
        <v>3</v>
      </c>
      <c r="P3240">
        <f t="shared" si="218"/>
        <v>20</v>
      </c>
      <c r="Q3240" s="10" t="s">
        <v>8308</v>
      </c>
      <c r="R3240" t="s">
        <v>8342</v>
      </c>
      <c r="S3240" s="14">
        <f t="shared" si="219"/>
        <v>42087.343090277776</v>
      </c>
      <c r="T3240" s="14">
        <f t="shared" si="220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7"/>
        <v>9</v>
      </c>
      <c r="P3241">
        <f t="shared" si="218"/>
        <v>60</v>
      </c>
      <c r="Q3241" s="10" t="s">
        <v>8313</v>
      </c>
      <c r="R3241" t="s">
        <v>8355</v>
      </c>
      <c r="S3241" s="14">
        <f t="shared" si="219"/>
        <v>42286.88217592593</v>
      </c>
      <c r="T3241" s="14">
        <f t="shared" si="220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7"/>
        <v>9</v>
      </c>
      <c r="P3242">
        <f t="shared" si="218"/>
        <v>30</v>
      </c>
      <c r="Q3242" s="10" t="s">
        <v>8308</v>
      </c>
      <c r="R3242" t="s">
        <v>8318</v>
      </c>
      <c r="S3242" s="14">
        <f t="shared" si="219"/>
        <v>41929.174456018518</v>
      </c>
      <c r="T3242" s="14">
        <f t="shared" si="220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7"/>
        <v>1</v>
      </c>
      <c r="P3243">
        <f t="shared" si="218"/>
        <v>20</v>
      </c>
      <c r="Q3243" s="10" t="s">
        <v>8323</v>
      </c>
      <c r="R3243" t="s">
        <v>8326</v>
      </c>
      <c r="S3243" s="14">
        <f t="shared" si="219"/>
        <v>42295.891828703709</v>
      </c>
      <c r="T3243" s="14">
        <f t="shared" si="220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7"/>
        <v>6</v>
      </c>
      <c r="P3244">
        <f t="shared" si="218"/>
        <v>15</v>
      </c>
      <c r="Q3244" s="10" t="s">
        <v>8323</v>
      </c>
      <c r="R3244" t="s">
        <v>8326</v>
      </c>
      <c r="S3244" s="14">
        <f t="shared" si="219"/>
        <v>42177.964201388888</v>
      </c>
      <c r="T3244" s="14">
        <f t="shared" si="220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7"/>
        <v>2</v>
      </c>
      <c r="P3245">
        <f t="shared" si="218"/>
        <v>15</v>
      </c>
      <c r="Q3245" s="10" t="s">
        <v>8323</v>
      </c>
      <c r="R3245" t="s">
        <v>8326</v>
      </c>
      <c r="S3245" s="14">
        <f t="shared" si="219"/>
        <v>42178.815891203703</v>
      </c>
      <c r="T3245" s="14">
        <f t="shared" si="220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7"/>
        <v>1</v>
      </c>
      <c r="P3246">
        <f t="shared" si="218"/>
        <v>29.5</v>
      </c>
      <c r="Q3246" s="10" t="s">
        <v>8319</v>
      </c>
      <c r="R3246" t="s">
        <v>8345</v>
      </c>
      <c r="S3246" s="14">
        <f t="shared" si="219"/>
        <v>42744.903182870374</v>
      </c>
      <c r="T3246" s="14">
        <f t="shared" si="220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7"/>
        <v>2</v>
      </c>
      <c r="P3247">
        <f t="shared" si="218"/>
        <v>59</v>
      </c>
      <c r="Q3247" s="10" t="s">
        <v>8323</v>
      </c>
      <c r="R3247" t="s">
        <v>8326</v>
      </c>
      <c r="S3247" s="14">
        <f t="shared" si="219"/>
        <v>42767.031678240746</v>
      </c>
      <c r="T3247" s="14">
        <f t="shared" si="220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7"/>
        <v>2</v>
      </c>
      <c r="P3248">
        <f t="shared" si="218"/>
        <v>19</v>
      </c>
      <c r="Q3248" s="10" t="s">
        <v>8311</v>
      </c>
      <c r="R3248" t="s">
        <v>8352</v>
      </c>
      <c r="S3248" s="14">
        <f t="shared" si="219"/>
        <v>41840.983541666668</v>
      </c>
      <c r="T3248" s="14">
        <f t="shared" si="220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7"/>
        <v>1</v>
      </c>
      <c r="P3249">
        <f t="shared" si="218"/>
        <v>14</v>
      </c>
      <c r="Q3249" s="10" t="s">
        <v>8308</v>
      </c>
      <c r="R3249" t="s">
        <v>8342</v>
      </c>
      <c r="S3249" s="14">
        <f t="shared" si="219"/>
        <v>42020.854247685187</v>
      </c>
      <c r="T3249" s="14">
        <f t="shared" si="220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7"/>
        <v>1</v>
      </c>
      <c r="P3250">
        <f t="shared" si="218"/>
        <v>18.670000000000002</v>
      </c>
      <c r="Q3250" s="10" t="s">
        <v>8316</v>
      </c>
      <c r="R3250" t="s">
        <v>8334</v>
      </c>
      <c r="S3250" s="14">
        <f t="shared" si="219"/>
        <v>41101.906111111115</v>
      </c>
      <c r="T3250" s="14">
        <f t="shared" si="220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7"/>
        <v>0</v>
      </c>
      <c r="P3251">
        <f t="shared" si="218"/>
        <v>18.670000000000002</v>
      </c>
      <c r="Q3251" s="10" t="s">
        <v>8323</v>
      </c>
      <c r="R3251" t="s">
        <v>8324</v>
      </c>
      <c r="S3251" s="14">
        <f t="shared" si="219"/>
        <v>41853.563402777778</v>
      </c>
      <c r="T3251" s="14">
        <f t="shared" si="220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7"/>
        <v>0</v>
      </c>
      <c r="P3252">
        <f t="shared" si="218"/>
        <v>27.5</v>
      </c>
      <c r="Q3252" s="10" t="s">
        <v>8308</v>
      </c>
      <c r="R3252" t="s">
        <v>8342</v>
      </c>
      <c r="S3252" s="14">
        <f t="shared" si="219"/>
        <v>42268.658715277779</v>
      </c>
      <c r="T3252" s="14">
        <f t="shared" si="220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7"/>
        <v>1</v>
      </c>
      <c r="P3253">
        <f t="shared" si="218"/>
        <v>27.5</v>
      </c>
      <c r="Q3253" s="10" t="s">
        <v>8311</v>
      </c>
      <c r="R3253" t="s">
        <v>8348</v>
      </c>
      <c r="S3253" s="14">
        <f t="shared" si="219"/>
        <v>42232.15016203704</v>
      </c>
      <c r="T3253" s="14">
        <f t="shared" si="220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7"/>
        <v>1</v>
      </c>
      <c r="P3254">
        <f t="shared" si="218"/>
        <v>27.5</v>
      </c>
      <c r="Q3254" s="10" t="s">
        <v>8311</v>
      </c>
      <c r="R3254" t="s">
        <v>8349</v>
      </c>
      <c r="S3254" s="14">
        <f t="shared" si="219"/>
        <v>41054.847777777781</v>
      </c>
      <c r="T3254" s="14">
        <f t="shared" si="220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7"/>
        <v>1</v>
      </c>
      <c r="P3255">
        <f t="shared" si="218"/>
        <v>27.5</v>
      </c>
      <c r="Q3255" s="10" t="s">
        <v>8308</v>
      </c>
      <c r="R3255" t="s">
        <v>8342</v>
      </c>
      <c r="S3255" s="14">
        <f t="shared" si="219"/>
        <v>42096.918240740735</v>
      </c>
      <c r="T3255" s="14">
        <f t="shared" si="220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7"/>
        <v>0</v>
      </c>
      <c r="P3256">
        <f t="shared" si="218"/>
        <v>18.329999999999998</v>
      </c>
      <c r="Q3256" s="10" t="s">
        <v>8308</v>
      </c>
      <c r="R3256" t="s">
        <v>8342</v>
      </c>
      <c r="S3256" s="14">
        <f t="shared" si="219"/>
        <v>42248.793310185181</v>
      </c>
      <c r="T3256" s="14">
        <f t="shared" si="220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7"/>
        <v>1</v>
      </c>
      <c r="P3257">
        <f t="shared" si="218"/>
        <v>27.5</v>
      </c>
      <c r="Q3257" s="10" t="s">
        <v>8319</v>
      </c>
      <c r="R3257" t="s">
        <v>8345</v>
      </c>
      <c r="S3257" s="14">
        <f t="shared" si="219"/>
        <v>41805.895254629628</v>
      </c>
      <c r="T3257" s="14">
        <f t="shared" si="220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7"/>
        <v>0</v>
      </c>
      <c r="P3258">
        <f t="shared" si="218"/>
        <v>18.329999999999998</v>
      </c>
      <c r="Q3258" s="10" t="s">
        <v>8323</v>
      </c>
      <c r="R3258" t="s">
        <v>8326</v>
      </c>
      <c r="S3258" s="14">
        <f t="shared" si="219"/>
        <v>41784.789687500001</v>
      </c>
      <c r="T3258" s="14">
        <f t="shared" si="220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7"/>
        <v>6</v>
      </c>
      <c r="P3259">
        <f t="shared" si="218"/>
        <v>18.329999999999998</v>
      </c>
      <c r="Q3259" s="10" t="s">
        <v>8323</v>
      </c>
      <c r="R3259" t="s">
        <v>8335</v>
      </c>
      <c r="S3259" s="14">
        <f t="shared" si="219"/>
        <v>42104.781597222223</v>
      </c>
      <c r="T3259" s="14">
        <f t="shared" si="220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7"/>
        <v>0</v>
      </c>
      <c r="P3260">
        <f t="shared" si="218"/>
        <v>13.25</v>
      </c>
      <c r="Q3260" s="10" t="s">
        <v>8308</v>
      </c>
      <c r="R3260" t="s">
        <v>8310</v>
      </c>
      <c r="S3260" s="14">
        <f t="shared" si="219"/>
        <v>42778.765300925923</v>
      </c>
      <c r="T3260" s="14">
        <f t="shared" si="220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7"/>
        <v>0</v>
      </c>
      <c r="P3261">
        <f t="shared" si="218"/>
        <v>13.25</v>
      </c>
      <c r="Q3261" s="10" t="s">
        <v>8316</v>
      </c>
      <c r="R3261" t="s">
        <v>8334</v>
      </c>
      <c r="S3261" s="14">
        <f t="shared" si="219"/>
        <v>42429.695543981477</v>
      </c>
      <c r="T3261" s="14">
        <f t="shared" si="220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7"/>
        <v>1</v>
      </c>
      <c r="P3262">
        <f t="shared" si="218"/>
        <v>13.25</v>
      </c>
      <c r="Q3262" s="10" t="s">
        <v>8311</v>
      </c>
      <c r="R3262" t="s">
        <v>8356</v>
      </c>
      <c r="S3262" s="14">
        <f t="shared" si="219"/>
        <v>42585.7106712963</v>
      </c>
      <c r="T3262" s="14">
        <f t="shared" si="220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7"/>
        <v>2</v>
      </c>
      <c r="P3263">
        <f t="shared" si="218"/>
        <v>53</v>
      </c>
      <c r="Q3263" s="10" t="s">
        <v>8311</v>
      </c>
      <c r="R3263" t="s">
        <v>8356</v>
      </c>
      <c r="S3263" s="14">
        <f t="shared" si="219"/>
        <v>42300.585891203707</v>
      </c>
      <c r="T3263" s="14">
        <f t="shared" si="220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7"/>
        <v>0</v>
      </c>
      <c r="P3264">
        <f t="shared" si="218"/>
        <v>3.71</v>
      </c>
      <c r="Q3264" s="10" t="s">
        <v>8321</v>
      </c>
      <c r="R3264" t="s">
        <v>8339</v>
      </c>
      <c r="S3264" s="14">
        <f t="shared" si="219"/>
        <v>42318.098217592589</v>
      </c>
      <c r="T3264" s="14">
        <f t="shared" si="220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7"/>
        <v>0</v>
      </c>
      <c r="P3265">
        <f t="shared" si="218"/>
        <v>26</v>
      </c>
      <c r="Q3265" s="10" t="s">
        <v>8308</v>
      </c>
      <c r="R3265" t="s">
        <v>8342</v>
      </c>
      <c r="S3265" s="14">
        <f t="shared" si="219"/>
        <v>42249.667997685188</v>
      </c>
      <c r="T3265" s="14">
        <f t="shared" si="220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7"/>
        <v>0</v>
      </c>
      <c r="P3266">
        <f t="shared" si="218"/>
        <v>52</v>
      </c>
      <c r="Q3266" s="10" t="s">
        <v>8319</v>
      </c>
      <c r="R3266" t="s">
        <v>8345</v>
      </c>
      <c r="S3266" s="14">
        <f t="shared" si="219"/>
        <v>42107.679756944446</v>
      </c>
      <c r="T3266" s="14">
        <f t="shared" si="220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21">ROUND(E3267/D3267*100,0)</f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 s="14">
        <f t="shared" ref="T3267:T3330" si="224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 s="14">
        <f t="shared" si="224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 s="14">
        <f t="shared" si="224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 s="14">
        <f t="shared" si="224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 s="14">
        <f t="shared" si="224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 s="14">
        <f t="shared" si="224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 s="14">
        <f t="shared" si="224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 s="14">
        <f t="shared" si="224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 s="14">
        <f t="shared" si="224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 s="14">
        <f t="shared" si="224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 s="14">
        <f t="shared" si="224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 s="14">
        <f t="shared" si="224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 s="14">
        <f t="shared" si="224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 s="14">
        <f t="shared" si="224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 s="14">
        <f t="shared" si="224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 s="14">
        <f t="shared" si="224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 s="14">
        <f t="shared" si="224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 s="14">
        <f t="shared" si="224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 s="14">
        <f t="shared" si="224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 s="14">
        <f t="shared" si="224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 s="14">
        <f t="shared" si="224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 s="14">
        <f t="shared" si="224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 s="14">
        <f t="shared" si="224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 s="14">
        <f t="shared" si="224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 s="14">
        <f t="shared" si="224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 s="14">
        <f t="shared" si="224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 s="14">
        <f t="shared" si="224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 s="14">
        <f t="shared" si="224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 s="14">
        <f t="shared" si="224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 s="14">
        <f t="shared" si="224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 s="14">
        <f t="shared" si="224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 s="14">
        <f t="shared" si="224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 s="14">
        <f t="shared" si="224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 s="14">
        <f t="shared" si="224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 s="14">
        <f t="shared" si="224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 s="14">
        <f t="shared" si="224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 s="14">
        <f t="shared" si="224"/>
        <v>42858.8</v>
      </c>
    </row>
    <row r="3304" spans="1:20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 s="14">
        <f t="shared" si="224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 s="14">
        <f t="shared" si="224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 s="14">
        <f t="shared" si="224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 s="14">
        <f t="shared" si="224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 s="14">
        <f t="shared" si="224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 s="14">
        <f t="shared" si="224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 s="14">
        <f t="shared" si="224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 s="14">
        <f t="shared" si="224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 s="14">
        <f t="shared" si="224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 s="14">
        <f t="shared" si="224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 s="14">
        <f t="shared" si="224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 s="14">
        <f t="shared" si="224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 s="14">
        <f t="shared" si="224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 s="14">
        <f t="shared" si="224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 s="14">
        <f t="shared" si="224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 s="14">
        <f t="shared" si="224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 s="14">
        <f t="shared" si="224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 s="14">
        <f t="shared" si="224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 s="14">
        <f t="shared" si="224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 s="14">
        <f t="shared" si="224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 s="14">
        <f t="shared" si="224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 s="14">
        <f t="shared" si="224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 s="14">
        <f t="shared" si="224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 s="14">
        <f t="shared" si="224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 s="14">
        <f t="shared" si="224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 s="14">
        <f t="shared" si="224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21"/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 s="14">
        <f t="shared" si="224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5">ROUND(E3331/D3331*100,0)</f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 s="14">
        <f t="shared" ref="T3331:T3394" si="228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 s="14">
        <f t="shared" si="228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 s="14">
        <f t="shared" si="228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 s="14">
        <f t="shared" si="228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 s="14">
        <f t="shared" si="228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 s="14">
        <f t="shared" si="228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 s="14">
        <f t="shared" si="228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 s="14">
        <f t="shared" si="228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 s="14">
        <f t="shared" si="228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 s="14">
        <f t="shared" si="228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 s="14">
        <f t="shared" si="228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 s="14">
        <f t="shared" si="228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 s="14">
        <f t="shared" si="228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 s="14">
        <f t="shared" si="228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 s="14">
        <f t="shared" si="228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 s="14">
        <f t="shared" si="228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 s="14">
        <f t="shared" si="228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 s="14">
        <f t="shared" si="228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 s="14">
        <f t="shared" si="228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 s="14">
        <f t="shared" si="228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 s="14">
        <f t="shared" si="228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 s="14">
        <f t="shared" si="228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 s="14">
        <f t="shared" si="228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 s="14">
        <f t="shared" si="228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 s="14">
        <f t="shared" si="228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 s="14">
        <f t="shared" si="228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 s="14">
        <f t="shared" si="228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 s="14">
        <f t="shared" si="228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 s="14">
        <f t="shared" si="228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 s="14">
        <f t="shared" si="228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 s="14">
        <f t="shared" si="228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 s="14">
        <f t="shared" si="228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 s="14">
        <f t="shared" si="228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 s="14">
        <f t="shared" si="228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 s="14">
        <f t="shared" si="228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 s="14">
        <f t="shared" si="228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 s="14">
        <f t="shared" si="228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 s="14">
        <f t="shared" si="228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 s="14">
        <f t="shared" si="228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 s="14">
        <f t="shared" si="228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 s="14">
        <f t="shared" si="228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 s="14">
        <f t="shared" si="228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 s="14">
        <f t="shared" si="228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 s="14">
        <f t="shared" si="228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 s="14">
        <f t="shared" si="228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 s="14">
        <f t="shared" si="228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 s="14">
        <f t="shared" si="228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 s="14">
        <f t="shared" si="228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 s="14">
        <f t="shared" si="228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 s="14">
        <f t="shared" si="228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 s="14">
        <f t="shared" si="228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 s="14">
        <f t="shared" si="228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 s="14">
        <f t="shared" si="228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 s="14">
        <f t="shared" si="228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 s="14">
        <f t="shared" si="228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 s="14">
        <f t="shared" si="228"/>
        <v>42739.546064814815</v>
      </c>
    </row>
    <row r="3387" spans="1:20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 s="14">
        <f t="shared" si="228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 s="14">
        <f t="shared" si="228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 s="14">
        <f t="shared" si="228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 s="14">
        <f t="shared" si="228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 s="14">
        <f t="shared" si="228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 s="14">
        <f t="shared" si="228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 s="14">
        <f t="shared" si="228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5"/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 s="14">
        <f t="shared" si="228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9">ROUND(E3395/D3395*100,0)</f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 s="14">
        <f t="shared" ref="T3395:T3458" si="232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 s="14">
        <f t="shared" si="232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 s="14">
        <f t="shared" si="232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 s="14">
        <f t="shared" si="232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 s="14">
        <f t="shared" si="232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 s="14">
        <f t="shared" si="232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 s="14">
        <f t="shared" si="232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 s="14">
        <f t="shared" si="232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 s="14">
        <f t="shared" si="232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 s="14">
        <f t="shared" si="232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 s="14">
        <f t="shared" si="232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 s="14">
        <f t="shared" si="232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 s="14">
        <f t="shared" si="232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 s="14">
        <f t="shared" si="232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 s="14">
        <f t="shared" si="232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 s="14">
        <f t="shared" si="232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 s="14">
        <f t="shared" si="232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 s="14">
        <f t="shared" si="232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 s="14">
        <f t="shared" si="232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 s="14">
        <f t="shared" si="232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 s="14">
        <f t="shared" si="232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 s="14">
        <f t="shared" si="232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 s="14">
        <f t="shared" si="232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 s="14">
        <f t="shared" si="232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 s="14">
        <f t="shared" si="232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 s="14">
        <f t="shared" si="232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 s="14">
        <f t="shared" si="232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 s="14">
        <f t="shared" si="232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 s="14">
        <f t="shared" si="232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 s="14">
        <f t="shared" si="232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 s="14">
        <f t="shared" si="232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 s="14">
        <f t="shared" si="232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 s="14">
        <f t="shared" si="232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 s="14">
        <f t="shared" si="232"/>
        <v>42267.795787037037</v>
      </c>
    </row>
    <row r="3429" spans="1:20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 s="14">
        <f t="shared" si="232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 s="14">
        <f t="shared" si="232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 s="14">
        <f t="shared" si="232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 s="14">
        <f t="shared" si="232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 s="14">
        <f t="shared" si="232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 s="14">
        <f t="shared" si="232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 s="14">
        <f t="shared" si="232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 s="14">
        <f t="shared" si="232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 s="14">
        <f t="shared" si="232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 s="14">
        <f t="shared" si="232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 s="14">
        <f t="shared" si="232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 s="14">
        <f t="shared" si="232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 s="14">
        <f t="shared" si="232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 s="14">
        <f t="shared" si="232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 s="14">
        <f t="shared" si="232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 s="14">
        <f t="shared" si="232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 s="14">
        <f t="shared" si="232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 s="14">
        <f t="shared" si="232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 s="14">
        <f t="shared" si="232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 s="14">
        <f t="shared" si="232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 s="14">
        <f t="shared" si="232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 s="14">
        <f t="shared" si="232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 s="14">
        <f t="shared" si="232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 s="14">
        <f t="shared" si="232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 s="14">
        <f t="shared" si="232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 s="14">
        <f t="shared" si="232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 s="14">
        <f t="shared" si="232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 s="14">
        <f t="shared" si="232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 s="14">
        <f t="shared" si="232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29"/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 s="14">
        <f t="shared" si="232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33">ROUND(E3459/D3459*100,0)</f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 s="14">
        <f t="shared" ref="T3459:T3522" si="236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 s="14">
        <f t="shared" si="236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 s="14">
        <f t="shared" si="236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 s="14">
        <f t="shared" si="236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 s="14">
        <f t="shared" si="236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 s="14">
        <f t="shared" si="236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 s="14">
        <f t="shared" si="236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 s="14">
        <f t="shared" si="236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 s="14">
        <f t="shared" si="236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 s="14">
        <f t="shared" si="236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 s="14">
        <f t="shared" si="236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 s="14">
        <f t="shared" si="236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 s="14">
        <f t="shared" si="236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 s="14">
        <f t="shared" si="236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 s="14">
        <f t="shared" si="236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 s="14">
        <f t="shared" si="236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 s="14">
        <f t="shared" si="236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 s="14">
        <f t="shared" si="236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 s="14">
        <f t="shared" si="236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 s="14">
        <f t="shared" si="236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 s="14">
        <f t="shared" si="236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 s="14">
        <f t="shared" si="236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 s="14">
        <f t="shared" si="236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 s="14">
        <f t="shared" si="236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 s="14">
        <f t="shared" si="236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 s="14">
        <f t="shared" si="236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 s="14">
        <f t="shared" si="236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 s="14">
        <f t="shared" si="236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 s="14">
        <f t="shared" si="236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 s="14">
        <f t="shared" si="236"/>
        <v>42254.578622685185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 s="14">
        <f t="shared" si="236"/>
        <v>42394.79206018518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 s="14">
        <f t="shared" si="236"/>
        <v>42656.849120370374</v>
      </c>
      <c r="U3490">
        <f>YEAR(S3490)</f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 s="14">
        <f t="shared" si="236"/>
        <v>41990.771354166667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 s="14">
        <f t="shared" si="236"/>
        <v>42032.926990740743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 s="14">
        <f t="shared" si="236"/>
        <v>42067.789895833332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 s="14">
        <f t="shared" si="236"/>
        <v>42220.927488425921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 s="14">
        <f t="shared" si="236"/>
        <v>42694.783877314811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 s="14">
        <f t="shared" si="236"/>
        <v>41860.947013888886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 s="14">
        <f t="shared" si="236"/>
        <v>41748.5237037037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 s="14">
        <f t="shared" si="236"/>
        <v>41969.038194444445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 s="14">
        <f t="shared" si="236"/>
        <v>42094.140277777777</v>
      </c>
    </row>
    <row r="3500" spans="1:21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 s="14">
        <f t="shared" si="236"/>
        <v>42167.156319444446</v>
      </c>
    </row>
    <row r="3501" spans="1:21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 s="14">
        <f t="shared" si="236"/>
        <v>42452.145138888889</v>
      </c>
    </row>
    <row r="3502" spans="1:21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 s="14">
        <f t="shared" si="236"/>
        <v>42006.492488425924</v>
      </c>
    </row>
    <row r="3503" spans="1:21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 s="14">
        <f t="shared" si="236"/>
        <v>42477.863553240735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 s="14">
        <f t="shared" si="236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 s="14">
        <f t="shared" si="236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 s="14">
        <f t="shared" si="236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 s="14">
        <f t="shared" si="236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 s="14">
        <f t="shared" si="236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 s="14">
        <f t="shared" si="236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 s="14">
        <f t="shared" si="236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 s="14">
        <f t="shared" si="236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 s="14">
        <f t="shared" si="236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 s="14">
        <f t="shared" si="236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 s="14">
        <f t="shared" si="236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 s="14">
        <f t="shared" si="236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 s="14">
        <f t="shared" si="236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 s="14">
        <f t="shared" si="236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 s="14">
        <f t="shared" si="236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 s="14">
        <f t="shared" si="236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 s="14">
        <f t="shared" si="236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 s="14">
        <f t="shared" si="236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33"/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 s="14">
        <f t="shared" si="236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37">ROUND(E3523/D3523*100,0)</f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 s="14">
        <f t="shared" ref="T3523:T3586" si="240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 s="14">
        <f t="shared" si="240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 s="14">
        <f t="shared" si="240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 s="14">
        <f t="shared" si="240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 s="14">
        <f t="shared" si="240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 s="14">
        <f t="shared" si="240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 s="14">
        <f t="shared" si="240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 s="14">
        <f t="shared" si="240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 s="14">
        <f t="shared" si="240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 s="14">
        <f t="shared" si="240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 s="14">
        <f t="shared" si="240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 s="14">
        <f t="shared" si="240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 s="14">
        <f t="shared" si="240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 s="14">
        <f t="shared" si="240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 s="14">
        <f t="shared" si="240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 s="14">
        <f t="shared" si="240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 s="14">
        <f t="shared" si="240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 s="14">
        <f t="shared" si="240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 s="14">
        <f t="shared" si="240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 s="14">
        <f t="shared" si="240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 s="14">
        <f t="shared" si="240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 s="14">
        <f t="shared" si="240"/>
        <v>41861.697939814818</v>
      </c>
    </row>
    <row r="3545" spans="1:20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 s="14">
        <f t="shared" si="240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 s="14">
        <f t="shared" si="240"/>
        <v>42146.875</v>
      </c>
    </row>
    <row r="3547" spans="1:20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 s="14">
        <f t="shared" si="240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 s="14">
        <f t="shared" si="240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 s="14">
        <f t="shared" si="240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 s="14">
        <f t="shared" si="240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 s="14">
        <f t="shared" si="240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 s="14">
        <f t="shared" si="240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 s="14">
        <f t="shared" si="240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 s="14">
        <f t="shared" si="240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 s="14">
        <f t="shared" si="240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 s="14">
        <f t="shared" si="240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 s="14">
        <f t="shared" si="240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 s="14">
        <f t="shared" si="240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 s="14">
        <f t="shared" si="240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 s="14">
        <f t="shared" si="240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 s="14">
        <f t="shared" si="240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 s="14">
        <f t="shared" si="240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 s="14">
        <f t="shared" si="240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 s="14">
        <f t="shared" si="240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 s="14">
        <f t="shared" si="240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 s="14">
        <f t="shared" si="240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 s="14">
        <f t="shared" si="240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 s="14">
        <f t="shared" si="240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 s="14">
        <f t="shared" si="240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 s="14">
        <f t="shared" si="240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 s="14">
        <f t="shared" si="240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 s="14">
        <f t="shared" si="240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 s="14">
        <f t="shared" si="240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 s="14">
        <f t="shared" si="240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 s="14">
        <f t="shared" si="240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 s="14">
        <f t="shared" si="240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 s="14">
        <f t="shared" si="240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 s="14">
        <f t="shared" si="240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 s="14">
        <f t="shared" si="240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 s="14">
        <f t="shared" si="240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 s="14">
        <f t="shared" si="240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 s="14">
        <f t="shared" si="240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 s="14">
        <f t="shared" si="240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 s="14">
        <f t="shared" si="240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 s="14">
        <f t="shared" si="240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37"/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 s="14">
        <f t="shared" si="240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41">ROUND(E3587/D3587*100,0)</f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 s="14">
        <f t="shared" ref="T3587:T3650" si="244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 s="14">
        <f t="shared" si="244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 s="14">
        <f t="shared" si="244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 s="14">
        <f t="shared" si="244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 s="14">
        <f t="shared" si="244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 s="14">
        <f t="shared" si="244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 s="14">
        <f t="shared" si="244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 s="14">
        <f t="shared" si="244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 s="14">
        <f t="shared" si="244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 s="14">
        <f t="shared" si="244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 s="14">
        <f t="shared" si="244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 s="14">
        <f t="shared" si="244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 s="14">
        <f t="shared" si="244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 s="14">
        <f t="shared" si="244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 s="14">
        <f t="shared" si="244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 s="14">
        <f t="shared" si="244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 s="14">
        <f t="shared" si="244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 s="14">
        <f t="shared" si="244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 s="14">
        <f t="shared" si="244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 s="14">
        <f t="shared" si="244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 s="14">
        <f t="shared" si="244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 s="14">
        <f t="shared" si="244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 s="14">
        <f t="shared" si="244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 s="14">
        <f t="shared" si="244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 s="14">
        <f t="shared" si="244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 s="14">
        <f t="shared" si="244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 s="14">
        <f t="shared" si="244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 s="14">
        <f t="shared" si="244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 s="14">
        <f t="shared" si="244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 s="14">
        <f t="shared" si="244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 s="14">
        <f t="shared" si="244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 s="14">
        <f t="shared" si="244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 s="14">
        <f t="shared" si="244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 s="14">
        <f t="shared" si="244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 s="14">
        <f t="shared" si="244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 s="14">
        <f t="shared" si="244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 s="14">
        <f t="shared" si="244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 s="14">
        <f t="shared" si="244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 s="14">
        <f t="shared" si="244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 s="14">
        <f t="shared" si="244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 s="14">
        <f t="shared" si="244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 s="14">
        <f t="shared" si="244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 s="14">
        <f t="shared" si="244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 s="14">
        <f t="shared" si="244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 s="14">
        <f t="shared" si="244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 s="14">
        <f t="shared" si="244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 s="14">
        <f t="shared" si="244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 s="14">
        <f t="shared" si="244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 s="14">
        <f t="shared" si="244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 s="14">
        <f t="shared" si="244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 s="14">
        <f t="shared" si="244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 s="14">
        <f t="shared" si="244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 s="14">
        <f t="shared" si="244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 s="14">
        <f t="shared" si="244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 s="14">
        <f t="shared" si="244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 s="14">
        <f t="shared" si="244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 s="14">
        <f t="shared" si="244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 s="14">
        <f t="shared" si="244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 s="14">
        <f t="shared" si="244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 s="14">
        <f t="shared" si="244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 s="14">
        <f t="shared" si="244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 s="14">
        <f t="shared" si="244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 s="14">
        <f t="shared" si="244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41"/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 s="14">
        <f t="shared" si="244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45">ROUND(E3651/D3651*100,0)</f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 s="14">
        <f t="shared" ref="T3651:T3714" si="248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 s="14">
        <f t="shared" si="248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 s="14">
        <f t="shared" si="248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 s="14">
        <f t="shared" si="248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 s="14">
        <f t="shared" si="248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 s="14">
        <f t="shared" si="248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 s="14">
        <f t="shared" si="248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 s="14">
        <f t="shared" si="248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 s="14">
        <f t="shared" si="248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 s="14">
        <f t="shared" si="248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 s="14">
        <f t="shared" si="248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 s="14">
        <f t="shared" si="248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 s="14">
        <f t="shared" si="248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 s="14">
        <f t="shared" si="248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 s="14">
        <f t="shared" si="248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 s="14">
        <f t="shared" si="248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 s="14">
        <f t="shared" si="248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 s="14">
        <f t="shared" si="248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 s="14">
        <f t="shared" si="248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 s="14">
        <f t="shared" si="248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 s="14">
        <f t="shared" si="248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 s="14">
        <f t="shared" si="248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 s="14">
        <f t="shared" si="248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 s="14">
        <f t="shared" si="248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 s="14">
        <f t="shared" si="248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 s="14">
        <f t="shared" si="248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 s="14">
        <f t="shared" si="248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 s="14">
        <f t="shared" si="248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 s="14">
        <f t="shared" si="248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 s="14">
        <f t="shared" si="248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 s="14">
        <f t="shared" si="248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 s="14">
        <f t="shared" si="248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 s="14">
        <f t="shared" si="248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 s="14">
        <f t="shared" si="248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 s="14">
        <f t="shared" si="248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 s="14">
        <f t="shared" si="248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 s="14">
        <f t="shared" si="248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 s="14">
        <f t="shared" si="248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 s="14">
        <f t="shared" si="248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 s="14">
        <f t="shared" si="248"/>
        <v>42490.231944444444</v>
      </c>
    </row>
    <row r="3691" spans="1:20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 s="14">
        <f t="shared" si="248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 s="14">
        <f t="shared" si="248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 s="14">
        <f t="shared" si="248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 s="14">
        <f t="shared" si="248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 s="14">
        <f t="shared" si="248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 s="14">
        <f t="shared" si="248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 s="14">
        <f t="shared" si="248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 s="14">
        <f t="shared" si="248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 s="14">
        <f t="shared" si="248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 s="14">
        <f t="shared" si="248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 s="14">
        <f t="shared" si="248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 s="14">
        <f t="shared" si="248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 s="14">
        <f t="shared" si="248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 s="14">
        <f t="shared" si="248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 s="14">
        <f t="shared" si="248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 s="14">
        <f t="shared" si="248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 s="14">
        <f t="shared" si="248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 s="14">
        <f t="shared" si="248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 s="14">
        <f t="shared" si="248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 s="14">
        <f t="shared" si="248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 s="14">
        <f t="shared" si="248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 s="14">
        <f t="shared" si="248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 s="14">
        <f t="shared" si="248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45"/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 s="14">
        <f t="shared" si="248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49">ROUND(E3715/D3715*100,0)</f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 s="14">
        <f t="shared" ref="T3715:T3778" si="252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 s="14">
        <f t="shared" si="252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 s="14">
        <f t="shared" si="252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 s="14">
        <f t="shared" si="252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 s="14">
        <f t="shared" si="252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 s="14">
        <f t="shared" si="252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 s="14">
        <f t="shared" si="252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 s="14">
        <f t="shared" si="252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 s="14">
        <f t="shared" si="252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 s="14">
        <f t="shared" si="252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 s="14">
        <f t="shared" si="252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 s="14">
        <f t="shared" si="252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 s="14">
        <f t="shared" si="252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 s="14">
        <f t="shared" si="252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 s="14">
        <f t="shared" si="252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 s="14">
        <f t="shared" si="252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 s="14">
        <f t="shared" si="252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 s="14">
        <f t="shared" si="252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 s="14">
        <f t="shared" si="252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 s="14">
        <f t="shared" si="252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 s="14">
        <f t="shared" si="252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 s="14">
        <f t="shared" si="252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 s="14">
        <f t="shared" si="252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 s="14">
        <f t="shared" si="252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 s="14">
        <f t="shared" si="252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 s="14">
        <f t="shared" si="252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 s="14">
        <f t="shared" si="252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 s="14">
        <f t="shared" si="252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 s="14">
        <f t="shared" si="252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 s="14">
        <f t="shared" si="252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 s="14">
        <f t="shared" si="252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 s="14">
        <f t="shared" si="252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 s="14">
        <f t="shared" si="252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 s="14">
        <f t="shared" si="252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 s="14">
        <f t="shared" si="252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 s="14">
        <f t="shared" si="252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 s="14">
        <f t="shared" si="252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 s="14">
        <f t="shared" si="252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 s="14">
        <f t="shared" si="252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 s="14">
        <f t="shared" si="252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 s="14">
        <f t="shared" si="252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 s="14">
        <f t="shared" si="252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 s="14">
        <f t="shared" si="252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 s="14">
        <f t="shared" si="252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 s="14">
        <f t="shared" si="252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 s="14">
        <f t="shared" si="252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 s="14">
        <f t="shared" si="252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 s="14">
        <f t="shared" si="252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 s="14">
        <f t="shared" si="252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 s="14">
        <f t="shared" si="252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 s="14">
        <f t="shared" si="252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 s="14">
        <f t="shared" si="252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 s="14">
        <f t="shared" si="252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 s="14">
        <f t="shared" si="252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 s="14">
        <f t="shared" si="252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 s="14">
        <f t="shared" si="252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 s="14">
        <f t="shared" si="252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 s="14">
        <f t="shared" si="252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 s="14">
        <f t="shared" si="252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 s="14">
        <f t="shared" si="252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 s="14">
        <f t="shared" si="252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 s="14">
        <f t="shared" si="252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 s="14">
        <f t="shared" si="252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49"/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 s="14">
        <f t="shared" si="252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53">ROUND(E3779/D3779*100,0)</f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 s="14">
        <f t="shared" ref="T3779:T3842" si="256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 s="14">
        <f t="shared" si="256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 s="14">
        <f t="shared" si="256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 s="14">
        <f t="shared" si="256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 s="14">
        <f t="shared" si="256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 s="14">
        <f t="shared" si="256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 s="14">
        <f t="shared" si="256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 s="14">
        <f t="shared" si="256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 s="14">
        <f t="shared" si="256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 s="14">
        <f t="shared" si="256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 s="14">
        <f t="shared" si="256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 s="14">
        <f t="shared" si="256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 s="14">
        <f t="shared" si="256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 s="14">
        <f t="shared" si="256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 s="14">
        <f t="shared" si="256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 s="14">
        <f t="shared" si="256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 s="14">
        <f t="shared" si="256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 s="14">
        <f t="shared" si="256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 s="14">
        <f t="shared" si="256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 s="14">
        <f t="shared" si="256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 s="14">
        <f t="shared" si="256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 s="14">
        <f t="shared" si="256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 s="14">
        <f t="shared" si="256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 s="14">
        <f t="shared" si="256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 s="14">
        <f t="shared" si="256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 s="14">
        <f t="shared" si="256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 s="14">
        <f t="shared" si="256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 s="14">
        <f t="shared" si="256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 s="14">
        <f t="shared" si="256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 s="14">
        <f t="shared" si="256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 s="14">
        <f t="shared" si="256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 s="14">
        <f t="shared" si="256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 s="14">
        <f t="shared" si="256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 s="14">
        <f t="shared" si="256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 s="14">
        <f t="shared" si="256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 s="14">
        <f t="shared" si="256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 s="14">
        <f t="shared" si="256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 s="14">
        <f t="shared" si="256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 s="14">
        <f t="shared" si="256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 s="14">
        <f t="shared" si="256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 s="14">
        <f t="shared" si="256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 s="14">
        <f t="shared" si="256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 s="14">
        <f t="shared" si="256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 s="14">
        <f t="shared" si="256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 s="14">
        <f t="shared" si="256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 s="14">
        <f t="shared" si="256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 s="14">
        <f t="shared" si="256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 s="14">
        <f t="shared" si="256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 s="14">
        <f t="shared" si="256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 s="14">
        <f t="shared" si="256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 s="14">
        <f t="shared" si="256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 s="14">
        <f t="shared" si="256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 s="14">
        <f t="shared" si="256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 s="14">
        <f t="shared" si="256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 s="14">
        <f t="shared" si="256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 s="14">
        <f t="shared" si="256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 s="14">
        <f t="shared" si="256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 s="14">
        <f t="shared" si="256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 s="14">
        <f t="shared" si="256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 s="14">
        <f t="shared" si="256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 s="14">
        <f t="shared" si="256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 s="14">
        <f t="shared" si="256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 s="14">
        <f t="shared" si="256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53"/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 s="14">
        <f t="shared" si="256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57">ROUND(E3843/D3843*100,0)</f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 s="14">
        <f t="shared" ref="T3843:T3906" si="260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 s="14">
        <f t="shared" si="260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 s="14">
        <f t="shared" si="260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 s="14">
        <f t="shared" si="260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 s="14">
        <f t="shared" si="260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 s="14">
        <f t="shared" si="260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 s="14">
        <f t="shared" si="260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 s="14">
        <f t="shared" si="260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 s="14">
        <f t="shared" si="260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 s="14">
        <f t="shared" si="260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 s="14">
        <f t="shared" si="260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 s="14">
        <f t="shared" si="260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 s="14">
        <f t="shared" si="260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 s="14">
        <f t="shared" si="260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 s="14">
        <f t="shared" si="260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 s="14">
        <f t="shared" si="260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 s="14">
        <f t="shared" si="260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 s="14">
        <f t="shared" si="260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 s="14">
        <f t="shared" si="260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 s="14">
        <f t="shared" si="260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 s="14">
        <f t="shared" si="260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 s="14">
        <f t="shared" si="260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 s="14">
        <f t="shared" si="260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 s="14">
        <f t="shared" si="260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 s="14">
        <f t="shared" si="260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 s="14">
        <f t="shared" si="260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 s="14">
        <f t="shared" si="260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 s="14">
        <f t="shared" si="260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 s="14">
        <f t="shared" si="260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 s="14">
        <f t="shared" si="260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 s="14">
        <f t="shared" si="260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 s="14">
        <f t="shared" si="260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 s="14">
        <f t="shared" si="260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 s="14">
        <f t="shared" si="260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 s="14">
        <f t="shared" si="260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 s="14">
        <f t="shared" si="260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 s="14">
        <f t="shared" si="260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 s="14">
        <f t="shared" si="260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 s="14">
        <f t="shared" si="260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 s="14">
        <f t="shared" si="260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 s="14">
        <f t="shared" si="260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 s="14">
        <f t="shared" si="260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 s="14">
        <f t="shared" si="260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 s="14">
        <f t="shared" si="260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 s="14">
        <f t="shared" si="260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 s="14">
        <f t="shared" si="260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 s="14">
        <f t="shared" si="260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 s="14">
        <f t="shared" si="260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 s="14">
        <f t="shared" si="260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 s="14">
        <f t="shared" si="260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 s="14">
        <f t="shared" si="260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 s="14">
        <f t="shared" si="260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 s="14">
        <f t="shared" si="260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 s="14">
        <f t="shared" si="260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 s="14">
        <f t="shared" si="260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 s="14">
        <f t="shared" si="260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 s="14">
        <f t="shared" si="260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 s="14">
        <f t="shared" si="260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 s="14">
        <f t="shared" si="260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 s="14">
        <f t="shared" si="260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 s="14">
        <f t="shared" si="260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 s="14">
        <f t="shared" si="260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 s="14">
        <f t="shared" si="260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57"/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 s="14">
        <f t="shared" si="260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61">ROUND(E3907/D3907*100,0)</f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 s="14">
        <f t="shared" ref="T3907:T3970" si="264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 s="14">
        <f t="shared" si="264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 s="14">
        <f t="shared" si="264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 s="14">
        <f t="shared" si="264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 s="14">
        <f t="shared" si="264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 s="14">
        <f t="shared" si="264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 s="14">
        <f t="shared" si="264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 s="14">
        <f t="shared" si="264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 s="14">
        <f t="shared" si="264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 s="14">
        <f t="shared" si="264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 s="14">
        <f t="shared" si="264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 s="14">
        <f t="shared" si="264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 s="14">
        <f t="shared" si="264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 s="14">
        <f t="shared" si="264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 s="14">
        <f t="shared" si="264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 s="14">
        <f t="shared" si="264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 s="14">
        <f t="shared" si="264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 s="14">
        <f t="shared" si="264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 s="14">
        <f t="shared" si="264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 s="14">
        <f t="shared" si="264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 s="14">
        <f t="shared" si="264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 s="14">
        <f t="shared" si="264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 s="14">
        <f t="shared" si="264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 s="14">
        <f t="shared" si="264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 s="14">
        <f t="shared" si="264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 s="14">
        <f t="shared" si="264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 s="14">
        <f t="shared" si="264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 s="14">
        <f t="shared" si="264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 s="14">
        <f t="shared" si="264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 s="14">
        <f t="shared" si="264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 s="14">
        <f t="shared" si="264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 s="14">
        <f t="shared" si="264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 s="14">
        <f t="shared" si="264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 s="14">
        <f t="shared" si="264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 s="14">
        <f t="shared" si="264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 s="14">
        <f t="shared" si="264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 s="14">
        <f t="shared" si="264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 s="14">
        <f t="shared" si="264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 s="14">
        <f t="shared" si="264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 s="14">
        <f t="shared" si="264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 s="14">
        <f t="shared" si="264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 s="14">
        <f t="shared" si="264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 s="14">
        <f t="shared" si="264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 s="14">
        <f t="shared" si="264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 s="14">
        <f t="shared" si="264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 s="14">
        <f t="shared" si="264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 s="14">
        <f t="shared" si="264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 s="14">
        <f t="shared" si="264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 s="14">
        <f t="shared" si="264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 s="14">
        <f t="shared" si="264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 s="14">
        <f t="shared" si="264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 s="14">
        <f t="shared" si="264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 s="14">
        <f t="shared" si="264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 s="14">
        <f t="shared" si="264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 s="14">
        <f t="shared" si="264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 s="14">
        <f t="shared" si="264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 s="14">
        <f t="shared" si="264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 s="14">
        <f t="shared" si="264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 s="14">
        <f t="shared" si="264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 s="14">
        <f t="shared" si="264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 s="14">
        <f t="shared" si="264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 s="14">
        <f t="shared" si="264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 s="14">
        <f t="shared" si="264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61"/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 s="14">
        <f t="shared" si="264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65">ROUND(E3971/D3971*100,0)</f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 s="14">
        <f t="shared" ref="T3971:T4034" si="268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 s="14">
        <f t="shared" si="268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 s="14">
        <f t="shared" si="268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 s="14">
        <f t="shared" si="268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 s="14">
        <f t="shared" si="268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 s="14">
        <f t="shared" si="268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 s="14">
        <f t="shared" si="268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 s="14">
        <f t="shared" si="268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 s="14">
        <f t="shared" si="268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 s="14">
        <f t="shared" si="268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 s="14">
        <f t="shared" si="268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 s="14">
        <f t="shared" si="268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 s="14">
        <f t="shared" si="268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 s="14">
        <f t="shared" si="268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 s="14">
        <f t="shared" si="268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 s="14">
        <f t="shared" si="268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 s="14">
        <f t="shared" si="268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 s="14">
        <f t="shared" si="268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 s="14">
        <f t="shared" si="268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 s="14">
        <f t="shared" si="268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 s="14">
        <f t="shared" si="268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 s="14">
        <f t="shared" si="268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 s="14">
        <f t="shared" si="268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 s="14">
        <f t="shared" si="268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 s="14">
        <f t="shared" si="268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 s="14">
        <f t="shared" si="268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 s="14">
        <f t="shared" si="268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 s="14">
        <f t="shared" si="268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 s="14">
        <f t="shared" si="268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 s="14">
        <f t="shared" si="268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 s="14">
        <f t="shared" si="268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 s="14">
        <f t="shared" si="268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 s="14">
        <f t="shared" si="268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 s="14">
        <f t="shared" si="268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 s="14">
        <f t="shared" si="268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 s="14">
        <f t="shared" si="268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 s="14">
        <f t="shared" si="268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 s="14">
        <f t="shared" si="268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 s="14">
        <f t="shared" si="268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 s="14">
        <f t="shared" si="268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 s="14">
        <f t="shared" si="268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 s="14">
        <f t="shared" si="268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 s="14">
        <f t="shared" si="268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 s="14">
        <f t="shared" si="268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 s="14">
        <f t="shared" si="268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 s="14">
        <f t="shared" si="268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 s="14">
        <f t="shared" si="268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 s="14">
        <f t="shared" si="268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 s="14">
        <f t="shared" si="268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 s="14">
        <f t="shared" si="268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 s="14">
        <f t="shared" si="268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 s="14">
        <f t="shared" si="268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 s="14">
        <f t="shared" si="268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 s="14">
        <f t="shared" si="268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 s="14">
        <f t="shared" si="268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 s="14">
        <f t="shared" si="268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 s="14">
        <f t="shared" si="268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 s="14">
        <f t="shared" si="268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 s="14">
        <f t="shared" si="268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 s="14">
        <f t="shared" si="268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 s="14">
        <f t="shared" si="268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 s="14">
        <f t="shared" si="268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 s="14">
        <f t="shared" si="268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65"/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 s="14">
        <f t="shared" si="268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69">ROUND(E4035/D4035*100,0)</f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 s="14">
        <f t="shared" ref="T4035:T4098" si="272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 s="14">
        <f t="shared" si="272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 s="14">
        <f t="shared" si="272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 s="14">
        <f t="shared" si="272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 s="14">
        <f t="shared" si="272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 s="14">
        <f t="shared" si="272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 s="14">
        <f t="shared" si="272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 s="14">
        <f t="shared" si="272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 s="14">
        <f t="shared" si="272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 s="14">
        <f t="shared" si="272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 s="14">
        <f t="shared" si="272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 s="14">
        <f t="shared" si="272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 s="14">
        <f t="shared" si="272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 s="14">
        <f t="shared" si="272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 s="14">
        <f t="shared" si="272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 s="14">
        <f t="shared" si="272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 s="14">
        <f t="shared" si="272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 s="14">
        <f t="shared" si="272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 s="14">
        <f t="shared" si="272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 s="14">
        <f t="shared" si="272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 s="14">
        <f t="shared" si="272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 s="14">
        <f t="shared" si="272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 s="14">
        <f t="shared" si="272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 s="14">
        <f t="shared" si="272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 s="14">
        <f t="shared" si="272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 s="14">
        <f t="shared" si="272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 s="14">
        <f t="shared" si="272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 s="14">
        <f t="shared" si="272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 s="14">
        <f t="shared" si="272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 s="14">
        <f t="shared" si="272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 s="14">
        <f t="shared" si="272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 s="14">
        <f t="shared" si="272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 s="14">
        <f t="shared" si="272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 s="14">
        <f t="shared" si="272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 s="14">
        <f t="shared" si="272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 s="14">
        <f t="shared" si="272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 s="14">
        <f t="shared" si="272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 s="14">
        <f t="shared" si="272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 s="14">
        <f t="shared" si="272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 s="14">
        <f t="shared" si="272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 s="14">
        <f t="shared" si="272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 s="14">
        <f t="shared" si="272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 s="14">
        <f t="shared" si="272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 s="14">
        <f t="shared" si="272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 s="14">
        <f t="shared" si="272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 s="14">
        <f t="shared" si="272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 s="14">
        <f t="shared" si="272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 s="14">
        <f t="shared" si="272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 s="14">
        <f t="shared" si="272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 s="14">
        <f t="shared" si="272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 s="14">
        <f t="shared" si="272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 s="14">
        <f t="shared" si="272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 s="14">
        <f t="shared" si="272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 s="14">
        <f t="shared" si="272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 s="14">
        <f t="shared" si="272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 s="14">
        <f t="shared" si="272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 s="14">
        <f t="shared" si="272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 s="14">
        <f t="shared" si="272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 s="14">
        <f t="shared" si="272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 s="14">
        <f t="shared" si="272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 s="14">
        <f t="shared" si="272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 s="14">
        <f t="shared" si="272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 s="14">
        <f t="shared" si="272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9"/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 s="14">
        <f t="shared" si="272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73">ROUND(E4099/D4099*100,0)</f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 s="14">
        <f t="shared" ref="T4099:T4115" si="276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 s="14">
        <f t="shared" si="276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 s="14">
        <f t="shared" si="276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 s="14">
        <f t="shared" si="276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 s="14">
        <f t="shared" si="276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 s="14">
        <f t="shared" si="276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 s="14">
        <f t="shared" si="276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 s="14">
        <f t="shared" si="276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 s="14">
        <f t="shared" si="276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 s="14">
        <f t="shared" si="276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 s="14">
        <f t="shared" si="276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 s="14">
        <f t="shared" si="276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 s="14">
        <f t="shared" si="276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 s="14">
        <f t="shared" si="276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 s="14">
        <f t="shared" si="276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 s="14">
        <f t="shared" si="276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 s="14">
        <f t="shared" si="276"/>
        <v>42337.581064814818</v>
      </c>
    </row>
  </sheetData>
  <autoFilter ref="A1:T4115" xr:uid="{00000000-0001-0000-0000-000000000000}">
    <filterColumn colId="3">
      <customFilters>
        <customFilter operator="lessThan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O1:O1048576 P1 R1: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3E10-7F7B-3445-A798-543930DDF539}">
  <dimension ref="A1:F6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B7BF7-019C-D743-9BC8-3E122BF4A032}">
  <dimension ref="A1:E7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70DC-C1C1-DE4B-B0C6-39F412081B50}">
  <dimension ref="A1:F6"/>
  <sheetViews>
    <sheetView workbookViewId="0">
      <selection activeCell="H11" sqref="H11"/>
    </sheetView>
  </sheetViews>
  <sheetFormatPr baseColWidth="10" defaultRowHeight="15" x14ac:dyDescent="0.2"/>
  <cols>
    <col min="1" max="1" width="28.6640625" bestFit="1" customWidth="1"/>
    <col min="2" max="2" width="43.5" style="3" customWidth="1"/>
    <col min="5" max="5" width="14.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 s="17">
        <f>VLOOKUP(A2,Kickstarter!$B:$E,3,FALSE)</f>
        <v>2000</v>
      </c>
      <c r="D2" s="17">
        <f>VLOOKUP(A2,Kickstarter!$B:$E,4,FALSE)</f>
        <v>2020</v>
      </c>
      <c r="E2" s="17">
        <f>VLOOKUP(A2,Kickstarter!$B:$P,15,FALSE)</f>
        <v>51.79</v>
      </c>
      <c r="F2">
        <f>VLOOKUP(A2,Kickstarter!$B:$P,11,FALSE)</f>
        <v>39</v>
      </c>
    </row>
    <row r="3" spans="1:6" ht="48" x14ac:dyDescent="0.2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 s="17">
        <f>VLOOKUP(A3,Kickstarter!$B:$E,3,FALSE)</f>
        <v>2000</v>
      </c>
      <c r="D3" s="17">
        <f>VLOOKUP(A3,Kickstarter!$B:$E,4,FALSE)</f>
        <v>2020</v>
      </c>
      <c r="E3" s="17">
        <f>VLOOKUP(A3,Kickstarter!$B:$P,15,FALSE)</f>
        <v>36.07</v>
      </c>
      <c r="F3">
        <f>VLOOKUP(A3,Kickstarter!$B:$P,11,FALSE)</f>
        <v>56</v>
      </c>
    </row>
    <row r="4" spans="1:6" ht="48" x14ac:dyDescent="0.2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 s="17">
        <f>VLOOKUP(A4,Kickstarter!$B:$E,3,FALSE)</f>
        <v>1500</v>
      </c>
      <c r="D4" s="17">
        <f>VLOOKUP(A4,Kickstarter!$B:$E,4,FALSE)</f>
        <v>2576</v>
      </c>
      <c r="E4" s="17">
        <f>VLOOKUP(A4,Kickstarter!$B:$P,15,FALSE)</f>
        <v>33.03</v>
      </c>
      <c r="F4">
        <f>VLOOKUP(A4,Kickstarter!$B:$P,11,FALSE)</f>
        <v>78</v>
      </c>
    </row>
    <row r="5" spans="1:6" ht="48" x14ac:dyDescent="0.2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 s="17">
        <f>VLOOKUP(A5,Kickstarter!$B:$E,3,FALSE)</f>
        <v>1000</v>
      </c>
      <c r="D5" s="17">
        <f>VLOOKUP(A5,Kickstarter!$B:$E,4,FALSE)</f>
        <v>1168</v>
      </c>
      <c r="E5" s="17">
        <f>VLOOKUP(A5,Kickstarter!$B:$P,15,FALSE)</f>
        <v>44.92</v>
      </c>
      <c r="F5">
        <f>VLOOKUP(A5,Kickstarter!$B:$P,11,FALSE)</f>
        <v>26</v>
      </c>
    </row>
    <row r="6" spans="1:6" ht="48" x14ac:dyDescent="0.2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 s="17">
        <f>VLOOKUP(A6,Kickstarter!$B:$E,3,FALSE)</f>
        <v>4000</v>
      </c>
      <c r="D6" s="17">
        <f>VLOOKUP(A6,Kickstarter!$B:$E,4,FALSE)</f>
        <v>4137</v>
      </c>
      <c r="E6" s="17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CBAB7-2225-1F45-9B0B-2C4F3E1395A8}">
  <dimension ref="A1:K15"/>
  <sheetViews>
    <sheetView workbookViewId="0">
      <selection activeCell="I20" sqref="I20"/>
    </sheetView>
  </sheetViews>
  <sheetFormatPr baseColWidth="10" defaultRowHeight="15" x14ac:dyDescent="0.2"/>
  <cols>
    <col min="1" max="1" width="20.6640625" bestFit="1" customWidth="1"/>
    <col min="3" max="3" width="11.1640625" bestFit="1" customWidth="1"/>
    <col min="5" max="5" width="13.1640625" bestFit="1" customWidth="1"/>
    <col min="9" max="9" width="13.1640625" bestFit="1" customWidth="1"/>
    <col min="10" max="10" width="11.1640625" bestFit="1" customWidth="1"/>
  </cols>
  <sheetData>
    <row r="1" spans="1:11" x14ac:dyDescent="0.2">
      <c r="A1" s="26" t="s">
        <v>8391</v>
      </c>
      <c r="B1" s="26"/>
      <c r="C1" s="26"/>
      <c r="D1" s="19"/>
      <c r="E1" s="26" t="s">
        <v>8392</v>
      </c>
      <c r="F1" s="26"/>
      <c r="G1" s="26"/>
      <c r="H1" s="19"/>
      <c r="I1" s="27" t="s">
        <v>8393</v>
      </c>
      <c r="J1" s="27"/>
      <c r="K1" s="27"/>
    </row>
    <row r="2" spans="1:11" x14ac:dyDescent="0.2">
      <c r="A2" s="19"/>
      <c r="B2" s="19" t="s">
        <v>8385</v>
      </c>
      <c r="C2" s="19" t="s">
        <v>8386</v>
      </c>
      <c r="D2" s="19"/>
      <c r="E2" s="19"/>
      <c r="F2" s="19" t="s">
        <v>8385</v>
      </c>
      <c r="G2" s="19" t="s">
        <v>8386</v>
      </c>
      <c r="H2" s="19"/>
      <c r="I2" s="22"/>
      <c r="J2" s="22" t="s">
        <v>8385</v>
      </c>
      <c r="K2" s="22" t="s">
        <v>8386</v>
      </c>
    </row>
    <row r="3" spans="1:11" x14ac:dyDescent="0.2">
      <c r="A3" s="19" t="s">
        <v>8387</v>
      </c>
      <c r="B3" s="20">
        <v>5048.8786407766993</v>
      </c>
      <c r="C3" s="20">
        <v>10554.212</v>
      </c>
      <c r="D3" s="19"/>
      <c r="E3" s="19" t="s">
        <v>8387</v>
      </c>
      <c r="F3" s="20">
        <v>0</v>
      </c>
      <c r="G3" s="20">
        <v>27476.102564102563</v>
      </c>
      <c r="H3" s="19"/>
      <c r="I3" s="22" t="s">
        <v>8387</v>
      </c>
      <c r="J3" s="20">
        <v>10051</v>
      </c>
      <c r="K3" s="23">
        <v>0</v>
      </c>
    </row>
    <row r="4" spans="1:11" x14ac:dyDescent="0.2">
      <c r="A4" s="19" t="s">
        <v>8388</v>
      </c>
      <c r="B4" s="20">
        <v>3000</v>
      </c>
      <c r="C4" s="20">
        <v>5000</v>
      </c>
      <c r="D4" s="19"/>
      <c r="E4" s="19" t="s">
        <v>8388</v>
      </c>
      <c r="F4" s="20">
        <v>0</v>
      </c>
      <c r="G4" s="20">
        <v>12000</v>
      </c>
      <c r="H4" s="19"/>
      <c r="I4" s="22" t="s">
        <v>8388</v>
      </c>
      <c r="J4" s="20">
        <v>7750</v>
      </c>
      <c r="K4" s="23">
        <v>0</v>
      </c>
    </row>
    <row r="5" spans="1:11" x14ac:dyDescent="0.2">
      <c r="A5" s="19" t="s">
        <v>8394</v>
      </c>
      <c r="B5" s="20">
        <v>7748.7537726373303</v>
      </c>
      <c r="C5" s="20">
        <v>21967.731061515115</v>
      </c>
      <c r="D5" s="19"/>
      <c r="E5" s="19"/>
      <c r="F5" s="20"/>
      <c r="G5" s="20"/>
      <c r="H5" s="19"/>
      <c r="I5" s="22"/>
      <c r="J5" s="19"/>
      <c r="K5" s="23"/>
    </row>
    <row r="6" spans="1:11" x14ac:dyDescent="0.2">
      <c r="A6" s="24" t="s">
        <v>8395</v>
      </c>
      <c r="B6" s="18">
        <v>5000</v>
      </c>
      <c r="C6" s="18">
        <v>10000</v>
      </c>
    </row>
    <row r="7" spans="1:11" x14ac:dyDescent="0.2">
      <c r="A7" s="24" t="s">
        <v>8396</v>
      </c>
      <c r="B7" s="18">
        <v>1500</v>
      </c>
      <c r="C7" s="18">
        <v>2000</v>
      </c>
    </row>
    <row r="8" spans="1:11" x14ac:dyDescent="0.2">
      <c r="A8" s="24" t="s">
        <v>8397</v>
      </c>
      <c r="B8" s="18">
        <v>3500</v>
      </c>
      <c r="C8" s="18">
        <v>8000</v>
      </c>
    </row>
    <row r="10" spans="1:11" x14ac:dyDescent="0.2">
      <c r="A10" s="19" t="s">
        <v>8389</v>
      </c>
      <c r="B10" s="21">
        <v>5601.5458009708727</v>
      </c>
      <c r="C10" s="21">
        <v>558.65484000000004</v>
      </c>
      <c r="D10" s="19"/>
      <c r="E10" s="19" t="s">
        <v>8389</v>
      </c>
      <c r="F10" s="21">
        <v>0</v>
      </c>
      <c r="G10" s="21">
        <v>1128.8205128205127</v>
      </c>
      <c r="H10" s="19"/>
      <c r="I10" s="22" t="s">
        <v>8389</v>
      </c>
      <c r="J10" s="20">
        <v>40492.371730769235</v>
      </c>
      <c r="K10" s="23">
        <v>0</v>
      </c>
    </row>
    <row r="11" spans="1:11" x14ac:dyDescent="0.2">
      <c r="A11" s="19" t="s">
        <v>8390</v>
      </c>
      <c r="B11" s="21">
        <v>3167.5</v>
      </c>
      <c r="C11" s="21">
        <v>103</v>
      </c>
      <c r="D11" s="19"/>
      <c r="E11" s="19" t="s">
        <v>8390</v>
      </c>
      <c r="F11" s="21">
        <v>0</v>
      </c>
      <c r="G11" s="21">
        <v>79</v>
      </c>
      <c r="H11" s="19"/>
      <c r="I11" s="22" t="s">
        <v>8390</v>
      </c>
      <c r="J11" s="20">
        <v>15488</v>
      </c>
      <c r="K11" s="23">
        <v>0</v>
      </c>
    </row>
    <row r="12" spans="1:11" x14ac:dyDescent="0.2">
      <c r="A12" s="19" t="s">
        <v>8398</v>
      </c>
      <c r="B12" s="20">
        <v>8334.5731699164608</v>
      </c>
      <c r="C12" s="20">
        <v>1330.5230280400915</v>
      </c>
    </row>
    <row r="13" spans="1:11" x14ac:dyDescent="0.2">
      <c r="A13" s="24" t="s">
        <v>8399</v>
      </c>
      <c r="B13" s="18">
        <v>5699</v>
      </c>
      <c r="C13" s="18">
        <v>501</v>
      </c>
    </row>
    <row r="14" spans="1:11" x14ac:dyDescent="0.2">
      <c r="A14" s="24" t="s">
        <v>8400</v>
      </c>
      <c r="B14" s="18">
        <v>1716.5074999999999</v>
      </c>
      <c r="C14" s="18">
        <v>9.25</v>
      </c>
    </row>
    <row r="15" spans="1:11" x14ac:dyDescent="0.2">
      <c r="A15" s="24" t="s">
        <v>8401</v>
      </c>
      <c r="B15" s="18">
        <v>3982.4925000000003</v>
      </c>
      <c r="C15" s="18">
        <v>491.75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F29DB-CB13-6440-8D73-E4C0191FBE32}">
  <dimension ref="A1:F18"/>
  <sheetViews>
    <sheetView tabSelected="1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6" t="s">
        <v>8373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">
      <c r="A7" s="16" t="s">
        <v>8374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">
      <c r="A8" s="16" t="s">
        <v>8375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">
      <c r="A9" s="16" t="s">
        <v>8376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">
      <c r="A10" s="16" t="s">
        <v>8367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">
      <c r="A11" s="16" t="s">
        <v>8377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">
      <c r="A12" s="16" t="s">
        <v>8368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">
      <c r="A13" s="16" t="s">
        <v>8369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">
      <c r="A14" s="16" t="s">
        <v>8370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">
      <c r="A16" s="16" t="s">
        <v>8372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">
      <c r="A17" s="16" t="s">
        <v>8378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">
      <c r="A18" s="16" t="s">
        <v>8361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1995-3CDD-F549-9775-BA1D3C1FBEF6}">
  <dimension ref="A1:H13"/>
  <sheetViews>
    <sheetView workbookViewId="0">
      <selection activeCell="I59" sqref="I59"/>
    </sheetView>
  </sheetViews>
  <sheetFormatPr baseColWidth="10" defaultColWidth="11" defaultRowHeight="15" x14ac:dyDescent="0.2"/>
  <cols>
    <col min="1" max="1" width="20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8402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2">
      <c r="A2" t="s">
        <v>8410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5">
        <f>B2*1/E2</f>
        <v>0.75806451612903225</v>
      </c>
      <c r="G2" s="25">
        <f>C2*1/E2</f>
        <v>0.24193548387096775</v>
      </c>
      <c r="H2" s="25">
        <f>D2*1/E2</f>
        <v>0</v>
      </c>
    </row>
    <row r="3" spans="1:8" x14ac:dyDescent="0.2">
      <c r="A3" t="s">
        <v>8411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25">
        <f t="shared" ref="F3:F13" si="1">B3*1/E3</f>
        <v>0.72659176029962547</v>
      </c>
      <c r="G3" s="25">
        <f t="shared" ref="G3:G13" si="2">C3*1/E3</f>
        <v>0.27340823970037453</v>
      </c>
      <c r="H3" s="25">
        <f t="shared" ref="H3:H13" si="3">D3*1/E3</f>
        <v>0</v>
      </c>
    </row>
    <row r="4" spans="1:8" x14ac:dyDescent="0.2">
      <c r="A4" t="s">
        <v>8412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8413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8414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8415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8416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8417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8418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t="s">
        <v>8419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8420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8421</v>
      </c>
      <c r="B13">
        <f>COUNTIFS(Kickstarter!F:F,"Successful",Kickstarter!D:D,"&gt;=50000",Kickstarter!R:R,"plays")</f>
        <v>2</v>
      </c>
      <c r="C13">
        <f>COUNTIFS(Kickstarter!F:F,"Failed",Kickstarter!D:D,"&gt;==50000",Kickstarter!R:R,"plays")</f>
        <v>0</v>
      </c>
      <c r="D13">
        <f>COUNTIFS(Kickstarter!F:F,"Canceled",Kickstarter!D:D,"&gt;==50000",Kickstarter!R:R,"plays")</f>
        <v>0</v>
      </c>
      <c r="E13">
        <f t="shared" si="0"/>
        <v>2</v>
      </c>
      <c r="F13" s="25">
        <f t="shared" si="1"/>
        <v>1</v>
      </c>
      <c r="G13" s="25">
        <f t="shared" si="2"/>
        <v>0</v>
      </c>
      <c r="H13" s="2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2022-05-15T04:43:31Z</dcterms:modified>
</cp:coreProperties>
</file>