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UNPAM\SEMESTER 7\SPK\"/>
    </mc:Choice>
  </mc:AlternateContent>
  <xr:revisionPtr revIDLastSave="0" documentId="8_{34B532CB-5B32-45EC-96DB-D7DF6CE373AD}" xr6:coauthVersionLast="36" xr6:coauthVersionMax="36" xr10:uidLastSave="{00000000-0000-0000-0000-000000000000}"/>
  <bookViews>
    <workbookView xWindow="0" yWindow="0" windowWidth="15345" windowHeight="3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9" i="1" s="1"/>
  <c r="G20" i="1" s="1"/>
  <c r="G23" i="1" s="1"/>
  <c r="A6" i="1"/>
  <c r="A7" i="1"/>
  <c r="A8" i="1"/>
  <c r="A9" i="1"/>
  <c r="A10" i="1"/>
  <c r="A11" i="1"/>
  <c r="A12" i="1"/>
  <c r="A13" i="1"/>
  <c r="A14" i="1"/>
  <c r="A15" i="1"/>
  <c r="G30" i="1" l="1"/>
  <c r="G25" i="1"/>
  <c r="G29" i="1"/>
  <c r="G32" i="1"/>
  <c r="G28" i="1"/>
  <c r="G24" i="1"/>
  <c r="G26" i="1"/>
  <c r="G31" i="1"/>
  <c r="G27" i="1"/>
  <c r="F19" i="1"/>
  <c r="F20" i="1" s="1"/>
  <c r="F29" i="1" s="1"/>
  <c r="C19" i="1"/>
  <c r="C20" i="1" s="1"/>
  <c r="C27" i="1" s="1"/>
  <c r="D19" i="1"/>
  <c r="D20" i="1" s="1"/>
  <c r="E19" i="1"/>
  <c r="E20" i="1" s="1"/>
  <c r="C29" i="1"/>
  <c r="F30" i="1" l="1"/>
  <c r="F31" i="1"/>
  <c r="F27" i="1"/>
  <c r="F24" i="1"/>
  <c r="F23" i="1"/>
  <c r="F25" i="1"/>
  <c r="C26" i="1"/>
  <c r="C28" i="1"/>
  <c r="C32" i="1"/>
  <c r="F28" i="1"/>
  <c r="C23" i="1"/>
  <c r="C24" i="1"/>
  <c r="C31" i="1"/>
  <c r="C25" i="1"/>
  <c r="F26" i="1"/>
  <c r="F32" i="1"/>
  <c r="C30" i="1"/>
  <c r="E28" i="1"/>
  <c r="E24" i="1"/>
  <c r="E27" i="1"/>
  <c r="E32" i="1"/>
  <c r="E30" i="1"/>
  <c r="E29" i="1"/>
  <c r="E23" i="1"/>
  <c r="E26" i="1"/>
  <c r="E31" i="1"/>
  <c r="E25" i="1"/>
  <c r="D25" i="1"/>
  <c r="D31" i="1"/>
  <c r="D27" i="1"/>
  <c r="H27" i="1" s="1"/>
  <c r="D30" i="1"/>
  <c r="D26" i="1"/>
  <c r="D32" i="1"/>
  <c r="D28" i="1"/>
  <c r="D24" i="1"/>
  <c r="D29" i="1"/>
  <c r="D23" i="1"/>
  <c r="H19" i="1"/>
  <c r="H29" i="1" l="1"/>
  <c r="H25" i="1"/>
  <c r="H23" i="1"/>
  <c r="H30" i="1"/>
  <c r="H31" i="1"/>
  <c r="H32" i="1"/>
  <c r="H24" i="1"/>
  <c r="H28" i="1"/>
  <c r="H26" i="1"/>
  <c r="C35" i="1" l="1"/>
  <c r="C41" i="1"/>
  <c r="C37" i="1"/>
  <c r="C38" i="1"/>
  <c r="C44" i="1"/>
  <c r="C42" i="1"/>
  <c r="C39" i="1"/>
  <c r="C36" i="1"/>
  <c r="C40" i="1"/>
  <c r="C43" i="1"/>
  <c r="D35" i="1" l="1"/>
  <c r="D44" i="1"/>
  <c r="D36" i="1"/>
  <c r="D39" i="1"/>
  <c r="D43" i="1"/>
  <c r="D42" i="1"/>
  <c r="D40" i="1"/>
  <c r="D41" i="1"/>
  <c r="D37" i="1"/>
  <c r="D38" i="1"/>
</calcChain>
</file>

<file path=xl/sharedStrings.xml><?xml version="1.0" encoding="utf-8"?>
<sst xmlns="http://schemas.openxmlformats.org/spreadsheetml/2006/main" count="73" uniqueCount="66">
  <si>
    <t>No.</t>
  </si>
  <si>
    <t>Merk</t>
  </si>
  <si>
    <t>Harga</t>
  </si>
  <si>
    <t>Cost</t>
  </si>
  <si>
    <t>Benefit</t>
  </si>
  <si>
    <t>Bobot</t>
  </si>
  <si>
    <t>∑ w = 1</t>
  </si>
  <si>
    <t xml:space="preserve"> </t>
  </si>
  <si>
    <t>pangkat</t>
  </si>
  <si>
    <t>Mencari Nilai Vektor 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</si>
  <si>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</si>
  <si>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</si>
  <si>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</si>
  <si>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</si>
  <si>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</si>
  <si>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</si>
  <si>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</si>
  <si>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</si>
  <si>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</si>
  <si>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</si>
  <si>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Mencari Nilai Vektor V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</si>
  <si>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</si>
  <si>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</si>
  <si>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</si>
  <si>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</si>
  <si>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</si>
  <si>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</si>
  <si>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</si>
  <si>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</si>
  <si>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</si>
  <si>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</si>
  <si>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Rank</t>
  </si>
  <si>
    <t>07 TPLP 012</t>
  </si>
  <si>
    <t>Jumlah</t>
  </si>
  <si>
    <t>Alfa Aprian S</t>
  </si>
  <si>
    <t>201011401522</t>
  </si>
  <si>
    <t>Filter</t>
  </si>
  <si>
    <t>Sampoerna Mild</t>
  </si>
  <si>
    <t>Magnum Filter</t>
  </si>
  <si>
    <t>25000</t>
  </si>
  <si>
    <t>35000</t>
  </si>
  <si>
    <t>27000</t>
  </si>
  <si>
    <t>23000</t>
  </si>
  <si>
    <t>24000</t>
  </si>
  <si>
    <t>31000</t>
  </si>
  <si>
    <t>26500</t>
  </si>
  <si>
    <t>18500</t>
  </si>
  <si>
    <t>16000</t>
  </si>
  <si>
    <t>Djarum Coklat</t>
  </si>
  <si>
    <t>Tar</t>
  </si>
  <si>
    <t>Nikotin</t>
  </si>
  <si>
    <t>Isi</t>
  </si>
  <si>
    <t>Panjang</t>
  </si>
  <si>
    <t>70</t>
  </si>
  <si>
    <t>Magnum Max</t>
  </si>
  <si>
    <t>18000</t>
  </si>
  <si>
    <t>80</t>
  </si>
  <si>
    <t>120</t>
  </si>
  <si>
    <t>Signature</t>
  </si>
  <si>
    <t>75</t>
  </si>
  <si>
    <t>On Bold</t>
  </si>
  <si>
    <t>90</t>
  </si>
  <si>
    <t>Dunhill</t>
  </si>
  <si>
    <t>100</t>
  </si>
  <si>
    <t>Aroma</t>
  </si>
  <si>
    <t>Dji Sam Soe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</si>
</sst>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1" applyNumberFormat="1" applyFont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E28" sqref="E28"/>
    </sheetView>
  </sheetViews>
  <sheetFormatPr defaultRowHeight="15" x14ac:dyDescent="0.25"/>
  <cols>
    <col min="1" max="1" width="8.140625" customWidth="1"/>
    <col min="2" max="2" width="24.42578125" customWidth="1"/>
    <col min="3" max="3" width="13.7109375" customWidth="1"/>
    <col min="4" max="4" width="10.28515625" customWidth="1"/>
    <col min="5" max="5" width="16.85546875" customWidth="1"/>
    <col min="6" max="6" width="9.140625" customWidth="1"/>
    <col min="8" max="8" width="13.28515625" customWidth="1"/>
  </cols>
  <sheetData>
    <row r="1" spans="1:8" x14ac:dyDescent="0.25">
      <c r="A1" s="11" t="s">
        <v>34</v>
      </c>
      <c r="B1" s="11"/>
      <c r="C1" s="11"/>
      <c r="D1" s="11"/>
      <c r="E1" s="11"/>
      <c r="F1" s="11"/>
      <c r="G1" s="11"/>
      <c r="H1" s="11"/>
    </row>
    <row r="2" spans="1:8" x14ac:dyDescent="0.25">
      <c r="A2" s="11" t="s">
        <v>32</v>
      </c>
      <c r="B2" s="11"/>
      <c r="C2" s="11"/>
      <c r="D2" s="11"/>
      <c r="E2" s="11"/>
      <c r="F2" s="11"/>
      <c r="G2" s="11"/>
      <c r="H2" s="11"/>
    </row>
    <row r="3" spans="1:8" x14ac:dyDescent="0.25">
      <c r="A3" s="12" t="s">
        <v>35</v>
      </c>
      <c r="B3" s="12"/>
      <c r="C3" s="12"/>
      <c r="D3" s="12"/>
      <c r="E3" s="12"/>
      <c r="F3" s="12"/>
      <c r="G3" s="12"/>
      <c r="H3" s="12"/>
    </row>
    <row r="5" spans="1:8" x14ac:dyDescent="0.25">
      <c r="A5" s="2" t="s">
        <v>0</v>
      </c>
      <c r="B5" s="2" t="s">
        <v>1</v>
      </c>
      <c r="C5" s="2" t="s">
        <v>2</v>
      </c>
      <c r="D5" s="2" t="s">
        <v>49</v>
      </c>
      <c r="E5" s="2" t="s">
        <v>50</v>
      </c>
      <c r="F5" s="2" t="s">
        <v>51</v>
      </c>
      <c r="G5" s="2" t="s">
        <v>52</v>
      </c>
    </row>
    <row r="6" spans="1:8" x14ac:dyDescent="0.25">
      <c r="A6" s="3">
        <f>ROW(A1)</f>
        <v>1</v>
      </c>
      <c r="B6" s="3" t="s">
        <v>36</v>
      </c>
      <c r="C6" s="4" t="s">
        <v>39</v>
      </c>
      <c r="D6" s="3">
        <v>31</v>
      </c>
      <c r="E6" s="3">
        <v>2</v>
      </c>
      <c r="F6" s="3">
        <v>12</v>
      </c>
      <c r="G6" s="4" t="s">
        <v>53</v>
      </c>
    </row>
    <row r="7" spans="1:8" x14ac:dyDescent="0.25">
      <c r="A7" s="3">
        <f t="shared" ref="A7:A15" si="0">ROW(A2)</f>
        <v>2</v>
      </c>
      <c r="B7" s="3" t="s">
        <v>54</v>
      </c>
      <c r="C7" s="4" t="s">
        <v>55</v>
      </c>
      <c r="D7" s="3">
        <v>28</v>
      </c>
      <c r="E7" s="3">
        <v>1</v>
      </c>
      <c r="F7" s="3">
        <v>12</v>
      </c>
      <c r="G7" s="4" t="s">
        <v>56</v>
      </c>
    </row>
    <row r="8" spans="1:8" x14ac:dyDescent="0.25">
      <c r="A8" s="3">
        <f t="shared" si="0"/>
        <v>3</v>
      </c>
      <c r="B8" s="3" t="s">
        <v>37</v>
      </c>
      <c r="C8" s="4" t="s">
        <v>40</v>
      </c>
      <c r="D8" s="3">
        <v>14</v>
      </c>
      <c r="E8" s="3">
        <v>1</v>
      </c>
      <c r="F8" s="3">
        <v>16</v>
      </c>
      <c r="G8" s="4" t="s">
        <v>57</v>
      </c>
    </row>
    <row r="9" spans="1:8" x14ac:dyDescent="0.25">
      <c r="A9" s="3">
        <f t="shared" si="0"/>
        <v>4</v>
      </c>
      <c r="B9" s="3" t="s">
        <v>58</v>
      </c>
      <c r="C9" s="4" t="s">
        <v>41</v>
      </c>
      <c r="D9" s="3">
        <v>31</v>
      </c>
      <c r="E9" s="3">
        <v>2</v>
      </c>
      <c r="F9" s="3">
        <v>12</v>
      </c>
      <c r="G9" s="4" t="s">
        <v>59</v>
      </c>
    </row>
    <row r="10" spans="1:8" x14ac:dyDescent="0.25">
      <c r="A10" s="3">
        <f t="shared" si="0"/>
        <v>5</v>
      </c>
      <c r="B10" s="3" t="s">
        <v>60</v>
      </c>
      <c r="C10" s="4" t="s">
        <v>42</v>
      </c>
      <c r="D10" s="3">
        <v>27</v>
      </c>
      <c r="E10" s="3">
        <v>2</v>
      </c>
      <c r="F10" s="3">
        <v>20</v>
      </c>
      <c r="G10" s="4" t="s">
        <v>56</v>
      </c>
    </row>
    <row r="11" spans="1:8" x14ac:dyDescent="0.25">
      <c r="A11" s="3">
        <f t="shared" si="0"/>
        <v>6</v>
      </c>
      <c r="B11" s="3" t="s">
        <v>38</v>
      </c>
      <c r="C11" s="4" t="s">
        <v>43</v>
      </c>
      <c r="D11" s="3">
        <v>33</v>
      </c>
      <c r="E11" s="3">
        <v>2</v>
      </c>
      <c r="F11" s="3">
        <v>12</v>
      </c>
      <c r="G11" s="4" t="s">
        <v>61</v>
      </c>
    </row>
    <row r="12" spans="1:8" x14ac:dyDescent="0.25">
      <c r="A12" s="3">
        <f t="shared" si="0"/>
        <v>7</v>
      </c>
      <c r="B12" s="3" t="s">
        <v>62</v>
      </c>
      <c r="C12" s="4" t="s">
        <v>44</v>
      </c>
      <c r="D12" s="3">
        <v>13</v>
      </c>
      <c r="E12" s="3">
        <v>1</v>
      </c>
      <c r="F12" s="3">
        <v>20</v>
      </c>
      <c r="G12" s="4" t="s">
        <v>63</v>
      </c>
    </row>
    <row r="13" spans="1:8" x14ac:dyDescent="0.25">
      <c r="A13" s="3">
        <f t="shared" si="0"/>
        <v>8</v>
      </c>
      <c r="B13" s="3" t="s">
        <v>64</v>
      </c>
      <c r="C13" s="4" t="s">
        <v>45</v>
      </c>
      <c r="D13" s="3">
        <v>15</v>
      </c>
      <c r="E13" s="3">
        <v>1</v>
      </c>
      <c r="F13" s="3">
        <v>16</v>
      </c>
      <c r="G13" s="4" t="s">
        <v>56</v>
      </c>
    </row>
    <row r="14" spans="1:8" x14ac:dyDescent="0.25">
      <c r="A14" s="3">
        <f t="shared" si="0"/>
        <v>9</v>
      </c>
      <c r="B14" s="3" t="s">
        <v>65</v>
      </c>
      <c r="C14" s="4" t="s">
        <v>46</v>
      </c>
      <c r="D14" s="3">
        <v>39</v>
      </c>
      <c r="E14" s="3">
        <v>2</v>
      </c>
      <c r="F14" s="3">
        <v>12</v>
      </c>
      <c r="G14" s="4" t="s">
        <v>61</v>
      </c>
    </row>
    <row r="15" spans="1:8" x14ac:dyDescent="0.25">
      <c r="A15" s="3">
        <f t="shared" si="0"/>
        <v>10</v>
      </c>
      <c r="B15" s="3" t="s">
        <v>48</v>
      </c>
      <c r="C15" s="4" t="s">
        <v>47</v>
      </c>
      <c r="D15" s="3">
        <v>38</v>
      </c>
      <c r="E15" s="3">
        <v>2</v>
      </c>
      <c r="F15" s="3">
        <v>12</v>
      </c>
      <c r="G15" s="4" t="s">
        <v>53</v>
      </c>
    </row>
    <row r="16" spans="1:8" x14ac:dyDescent="0.25">
      <c r="A16" s="3"/>
      <c r="B16" s="3"/>
      <c r="C16" s="3" t="s">
        <v>3</v>
      </c>
      <c r="D16" s="3" t="s">
        <v>4</v>
      </c>
      <c r="E16" s="3" t="s">
        <v>4</v>
      </c>
      <c r="F16" s="3" t="s">
        <v>4</v>
      </c>
      <c r="G16" s="3" t="s">
        <v>4</v>
      </c>
    </row>
    <row r="17" spans="2:9" x14ac:dyDescent="0.25">
      <c r="H17" s="5" t="s">
        <v>33</v>
      </c>
    </row>
    <row r="18" spans="2:9" x14ac:dyDescent="0.25">
      <c r="B18" s="5" t="s">
        <v>5</v>
      </c>
      <c r="C18" s="6">
        <v>5</v>
      </c>
      <c r="D18" s="6">
        <v>4</v>
      </c>
      <c r="E18" s="6">
        <v>3</v>
      </c>
      <c r="F18" s="6">
        <v>5</v>
      </c>
      <c r="G18" s="6">
        <v>2</v>
      </c>
      <c r="H18" s="7">
        <f>SUM(C18:G18)</f>
        <v>19</v>
      </c>
      <c r="I18" s="1"/>
    </row>
    <row r="19" spans="2:9" x14ac:dyDescent="0.25">
      <c r="B19" s="8" t="s">
        <v>6</v>
      </c>
      <c r="C19" s="6">
        <f>C18/$H$18</f>
        <v>0.26315789473684209</v>
      </c>
      <c r="D19" s="6">
        <f t="shared" ref="D19:G19" si="1">D18/$H$18</f>
        <v>0.21052631578947367</v>
      </c>
      <c r="E19" s="6">
        <f t="shared" si="1"/>
        <v>0.15789473684210525</v>
      </c>
      <c r="F19" s="6">
        <f t="shared" si="1"/>
        <v>0.26315789473684209</v>
      </c>
      <c r="G19" s="6">
        <f t="shared" si="1"/>
        <v>0.10526315789473684</v>
      </c>
      <c r="H19" s="7">
        <f>SUM(C19:G19)</f>
        <v>0.99999999999999989</v>
      </c>
    </row>
    <row r="20" spans="2:9" x14ac:dyDescent="0.25">
      <c r="B20" s="8" t="s">
        <v>8</v>
      </c>
      <c r="C20" s="6">
        <f>IF(C$16="Cost",-C19,C19)</f>
        <v>-0.26315789473684209</v>
      </c>
      <c r="D20" s="6">
        <f>IF(D$16="Cost",-D19,D19)</f>
        <v>0.21052631578947367</v>
      </c>
      <c r="E20" s="6">
        <f>IF(E$16="Cost",-E19,E19)</f>
        <v>0.15789473684210525</v>
      </c>
      <c r="F20" s="6">
        <f>IF(F$16="Cost",-F19,F19)</f>
        <v>0.26315789473684209</v>
      </c>
      <c r="G20" s="6">
        <f>IF(G$16="Cost",-G19,G19)</f>
        <v>0.10526315789473684</v>
      </c>
      <c r="H20" t="s">
        <v>7</v>
      </c>
    </row>
    <row r="22" spans="2:9" x14ac:dyDescent="0.25">
      <c r="B22" s="10" t="s">
        <v>9</v>
      </c>
      <c r="C22" s="10"/>
      <c r="D22" s="10"/>
      <c r="E22" s="10"/>
      <c r="F22" s="10"/>
      <c r="G22" s="10"/>
      <c r="H22" s="10"/>
    </row>
    <row r="23" spans="2:9" x14ac:dyDescent="0.25">
      <c r="B23" s="5" t="s">
        <v>10</v>
      </c>
      <c r="C23" s="9">
        <f t="shared" ref="C23:F32" si="2">C6^C$20</f>
        <v>6.9606110422693365E-2</v>
      </c>
      <c r="D23" s="9">
        <f t="shared" si="2"/>
        <v>2.0604917638512132</v>
      </c>
      <c r="E23" s="9">
        <f t="shared" si="2"/>
        <v>1.1156579177615435</v>
      </c>
      <c r="F23" s="9">
        <f t="shared" si="2"/>
        <v>1.9230698753381557</v>
      </c>
      <c r="G23" s="9">
        <f t="shared" ref="G23" si="3">G6^G$20</f>
        <v>1.5639427326168855</v>
      </c>
      <c r="H23" s="9">
        <f t="shared" ref="H23:H32" si="4">C23*D23*E23*F23*G23</f>
        <v>0.48124387164017923</v>
      </c>
    </row>
    <row r="24" spans="2:9" x14ac:dyDescent="0.25">
      <c r="B24" s="5" t="s">
        <v>11</v>
      </c>
      <c r="C24" s="9">
        <f t="shared" si="2"/>
        <v>7.589120454909383E-2</v>
      </c>
      <c r="D24" s="9">
        <f t="shared" si="2"/>
        <v>2.0168093621942478</v>
      </c>
      <c r="E24" s="9">
        <f t="shared" si="2"/>
        <v>1</v>
      </c>
      <c r="F24" s="9">
        <f t="shared" si="2"/>
        <v>1.9230698753381557</v>
      </c>
      <c r="G24" s="9">
        <f t="shared" ref="G24" si="5">G7^G$20</f>
        <v>1.5860806316440648</v>
      </c>
      <c r="H24" s="9">
        <f t="shared" si="4"/>
        <v>0.46684920251249595</v>
      </c>
    </row>
    <row r="25" spans="2:9" x14ac:dyDescent="0.25">
      <c r="B25" s="5" t="s">
        <v>12</v>
      </c>
      <c r="C25" s="9">
        <f t="shared" si="2"/>
        <v>6.3707801747388965E-2</v>
      </c>
      <c r="D25" s="9">
        <f t="shared" si="2"/>
        <v>1.7429708053835802</v>
      </c>
      <c r="E25" s="9">
        <f t="shared" si="2"/>
        <v>1</v>
      </c>
      <c r="F25" s="9">
        <f t="shared" si="2"/>
        <v>2.0743100888923838</v>
      </c>
      <c r="G25" s="9">
        <f t="shared" ref="G25" si="6">G8^G$20</f>
        <v>1.6552408041474402</v>
      </c>
      <c r="H25" s="9">
        <f t="shared" si="4"/>
        <v>0.38125679800928425</v>
      </c>
    </row>
    <row r="26" spans="2:9" x14ac:dyDescent="0.25">
      <c r="B26" s="5" t="s">
        <v>13</v>
      </c>
      <c r="C26" s="9">
        <f t="shared" si="2"/>
        <v>6.8210564077716196E-2</v>
      </c>
      <c r="D26" s="9">
        <f t="shared" si="2"/>
        <v>2.0604917638512132</v>
      </c>
      <c r="E26" s="9">
        <f t="shared" si="2"/>
        <v>1.1156579177615435</v>
      </c>
      <c r="F26" s="9">
        <f t="shared" si="2"/>
        <v>1.9230698753381557</v>
      </c>
      <c r="G26" s="9">
        <f t="shared" ref="G26" si="7">G9^G$20</f>
        <v>1.575342065284034</v>
      </c>
      <c r="H26" s="9">
        <f t="shared" si="4"/>
        <v>0.47503270449340446</v>
      </c>
    </row>
    <row r="27" spans="2:9" x14ac:dyDescent="0.25">
      <c r="B27" s="5" t="s">
        <v>14</v>
      </c>
      <c r="C27" s="9">
        <f t="shared" si="2"/>
        <v>7.1150324519345748E-2</v>
      </c>
      <c r="D27" s="9">
        <f t="shared" si="2"/>
        <v>2.001426933358855</v>
      </c>
      <c r="E27" s="9">
        <f t="shared" si="2"/>
        <v>1.1156579177615435</v>
      </c>
      <c r="F27" s="9">
        <f t="shared" si="2"/>
        <v>2.1997651360042108</v>
      </c>
      <c r="G27" s="9">
        <f t="shared" ref="G27" si="8">G10^G$20</f>
        <v>1.5860806316440648</v>
      </c>
      <c r="H27" s="9">
        <f t="shared" si="4"/>
        <v>0.55430558377879025</v>
      </c>
    </row>
    <row r="28" spans="2:9" x14ac:dyDescent="0.25">
      <c r="B28" s="5" t="s">
        <v>15</v>
      </c>
      <c r="C28" s="9">
        <f t="shared" si="2"/>
        <v>7.0357893958572976E-2</v>
      </c>
      <c r="D28" s="9">
        <f t="shared" si="2"/>
        <v>2.0877915967336373</v>
      </c>
      <c r="E28" s="9">
        <f t="shared" si="2"/>
        <v>1.1156579177615435</v>
      </c>
      <c r="F28" s="9">
        <f t="shared" si="2"/>
        <v>1.9230698753381557</v>
      </c>
      <c r="G28" s="9">
        <f t="shared" ref="G28" si="9">G11^G$20</f>
        <v>1.6058676072985498</v>
      </c>
      <c r="H28" s="9">
        <f t="shared" si="4"/>
        <v>0.50609940986046453</v>
      </c>
    </row>
    <row r="29" spans="2:9" x14ac:dyDescent="0.25">
      <c r="B29" s="5" t="s">
        <v>16</v>
      </c>
      <c r="C29" s="9">
        <f t="shared" si="2"/>
        <v>6.5775281004290129E-2</v>
      </c>
      <c r="D29" s="9">
        <f t="shared" si="2"/>
        <v>1.7159885669258559</v>
      </c>
      <c r="E29" s="9">
        <f t="shared" si="2"/>
        <v>1</v>
      </c>
      <c r="F29" s="9">
        <f t="shared" si="2"/>
        <v>2.1997651360042108</v>
      </c>
      <c r="G29" s="9">
        <f t="shared" ref="G29" si="10">G12^G$20</f>
        <v>1.6237767391887219</v>
      </c>
      <c r="H29" s="9">
        <f t="shared" si="4"/>
        <v>0.4031621314206677</v>
      </c>
    </row>
    <row r="30" spans="2:9" x14ac:dyDescent="0.25">
      <c r="B30" s="5" t="s">
        <v>17</v>
      </c>
      <c r="C30" s="9">
        <f t="shared" si="2"/>
        <v>6.8546917219349204E-2</v>
      </c>
      <c r="D30" s="9">
        <f t="shared" si="2"/>
        <v>1.7684718848715044</v>
      </c>
      <c r="E30" s="9">
        <f t="shared" si="2"/>
        <v>1</v>
      </c>
      <c r="F30" s="9">
        <f t="shared" si="2"/>
        <v>2.0743100888923838</v>
      </c>
      <c r="G30" s="9">
        <f t="shared" ref="G30" si="11">G13^G$20</f>
        <v>1.5860806316440648</v>
      </c>
      <c r="H30" s="9">
        <f t="shared" si="4"/>
        <v>0.39882743842750062</v>
      </c>
    </row>
    <row r="31" spans="2:9" x14ac:dyDescent="0.25">
      <c r="B31" s="5" t="s">
        <v>18</v>
      </c>
      <c r="C31" s="9">
        <f t="shared" si="2"/>
        <v>7.5345977483976506E-2</v>
      </c>
      <c r="D31" s="9">
        <f t="shared" si="2"/>
        <v>2.1625241686749019</v>
      </c>
      <c r="E31" s="9">
        <f t="shared" si="2"/>
        <v>1.1156579177615435</v>
      </c>
      <c r="F31" s="9">
        <f t="shared" si="2"/>
        <v>1.9230698753381557</v>
      </c>
      <c r="G31" s="9">
        <f t="shared" ref="G31" si="12">G14^G$20</f>
        <v>1.6058676072985498</v>
      </c>
      <c r="H31" s="9">
        <f t="shared" si="4"/>
        <v>0.56137994793311208</v>
      </c>
    </row>
    <row r="32" spans="2:9" x14ac:dyDescent="0.25">
      <c r="B32" s="5" t="s">
        <v>19</v>
      </c>
      <c r="C32" s="9">
        <f t="shared" si="2"/>
        <v>7.8280327897154847E-2</v>
      </c>
      <c r="D32" s="9">
        <f t="shared" si="2"/>
        <v>2.1507306305502705</v>
      </c>
      <c r="E32" s="9">
        <f t="shared" si="2"/>
        <v>1.1156579177615435</v>
      </c>
      <c r="F32" s="9">
        <f t="shared" si="2"/>
        <v>1.9230698753381557</v>
      </c>
      <c r="G32" s="9">
        <f t="shared" ref="G32" si="13">G15^G$20</f>
        <v>1.5639427326168855</v>
      </c>
      <c r="H32" s="9">
        <f t="shared" si="4"/>
        <v>0.56491826874164675</v>
      </c>
    </row>
    <row r="34" spans="2:4" x14ac:dyDescent="0.25">
      <c r="B34" s="10" t="s">
        <v>20</v>
      </c>
      <c r="C34" s="10"/>
      <c r="D34" s="5" t="s">
        <v>31</v>
      </c>
    </row>
    <row r="35" spans="2:4" x14ac:dyDescent="0.25">
      <c r="B35" s="5" t="s">
        <v>21</v>
      </c>
      <c r="C35" s="9">
        <f t="shared" ref="C35:C44" si="14">H23/($H$23+$H$24+$H$25+$H$26+$H$27+$H$28+$H$29+$H$30+$H$31+$H$32)</f>
        <v>0.10040398612879525</v>
      </c>
      <c r="D35" s="5">
        <f>RANK(C35,$C$35:$C$44,0)</f>
        <v>5</v>
      </c>
    </row>
    <row r="36" spans="2:4" x14ac:dyDescent="0.25">
      <c r="B36" s="5" t="s">
        <v>22</v>
      </c>
      <c r="C36" s="9">
        <f t="shared" si="14"/>
        <v>9.7400764177108495E-2</v>
      </c>
      <c r="D36" s="5">
        <f t="shared" ref="D36:D44" si="15">RANK(C36,$C$35:$C$44,0)</f>
        <v>7</v>
      </c>
    </row>
    <row r="37" spans="2:4" x14ac:dyDescent="0.25">
      <c r="B37" s="5" t="s">
        <v>23</v>
      </c>
      <c r="C37" s="9">
        <f t="shared" si="14"/>
        <v>7.9543251383893732E-2</v>
      </c>
      <c r="D37" s="5">
        <f t="shared" si="15"/>
        <v>10</v>
      </c>
    </row>
    <row r="38" spans="2:4" x14ac:dyDescent="0.25">
      <c r="B38" s="5" t="s">
        <v>24</v>
      </c>
      <c r="C38" s="9">
        <f t="shared" si="14"/>
        <v>9.9108123517759897E-2</v>
      </c>
      <c r="D38" s="5">
        <f t="shared" si="15"/>
        <v>6</v>
      </c>
    </row>
    <row r="39" spans="2:4" x14ac:dyDescent="0.25">
      <c r="B39" s="5" t="s">
        <v>25</v>
      </c>
      <c r="C39" s="9">
        <f t="shared" si="14"/>
        <v>0.11564716648787096</v>
      </c>
      <c r="D39" s="5">
        <f t="shared" si="15"/>
        <v>3</v>
      </c>
    </row>
    <row r="40" spans="2:4" x14ac:dyDescent="0.25">
      <c r="B40" s="5" t="s">
        <v>26</v>
      </c>
      <c r="C40" s="9">
        <f t="shared" si="14"/>
        <v>0.10558970435142478</v>
      </c>
      <c r="D40" s="5">
        <f t="shared" si="15"/>
        <v>4</v>
      </c>
    </row>
    <row r="41" spans="2:4" x14ac:dyDescent="0.25">
      <c r="B41" s="5" t="s">
        <v>27</v>
      </c>
      <c r="C41" s="9">
        <f t="shared" si="14"/>
        <v>8.4113455643300153E-2</v>
      </c>
      <c r="D41" s="5">
        <f t="shared" si="15"/>
        <v>8</v>
      </c>
    </row>
    <row r="42" spans="2:4" x14ac:dyDescent="0.25">
      <c r="B42" s="5" t="s">
        <v>28</v>
      </c>
      <c r="C42" s="9">
        <f t="shared" si="14"/>
        <v>8.3209089934340133E-2</v>
      </c>
      <c r="D42" s="5">
        <f t="shared" si="15"/>
        <v>9</v>
      </c>
    </row>
    <row r="43" spans="2:4" x14ac:dyDescent="0.25">
      <c r="B43" s="5" t="s">
        <v>29</v>
      </c>
      <c r="C43" s="9">
        <f t="shared" si="14"/>
        <v>0.11712312161640016</v>
      </c>
      <c r="D43" s="5">
        <f t="shared" si="15"/>
        <v>2</v>
      </c>
    </row>
    <row r="44" spans="2:4" x14ac:dyDescent="0.25">
      <c r="B44" s="5" t="s">
        <v>30</v>
      </c>
      <c r="C44" s="9">
        <f t="shared" si="14"/>
        <v>0.11786133675910637</v>
      </c>
      <c r="D44" s="5">
        <f t="shared" si="15"/>
        <v>1</v>
      </c>
    </row>
  </sheetData>
  <mergeCells count="5">
    <mergeCell ref="B34:C34"/>
    <mergeCell ref="A1:H1"/>
    <mergeCell ref="A2:H2"/>
    <mergeCell ref="A3:H3"/>
    <mergeCell ref="B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</dc:creator>
  <cp:lastModifiedBy>surya</cp:lastModifiedBy>
  <dcterms:created xsi:type="dcterms:W3CDTF">2023-10-29T10:05:54Z</dcterms:created>
  <dcterms:modified xsi:type="dcterms:W3CDTF">2023-10-30T10:30:49Z</dcterms:modified>
</cp:coreProperties>
</file>