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митрий\Downloads\Проект по теории вероятностей и математической статистике\"/>
    </mc:Choice>
  </mc:AlternateContent>
  <xr:revisionPtr revIDLastSave="0" documentId="13_ncr:1_{18CC86F0-011D-41BC-AEB5-B171512763B3}" xr6:coauthVersionLast="43" xr6:coauthVersionMax="43" xr10:uidLastSave="{00000000-0000-0000-0000-000000000000}"/>
  <bookViews>
    <workbookView xWindow="-120" yWindow="-120" windowWidth="20730" windowHeight="11160" xr2:uid="{5BBAE632-DF1E-42F8-B41C-77AA76992D22}"/>
  </bookViews>
  <sheets>
    <sheet name="Дисперсионный анализ" sheetId="2" r:id="rId1"/>
    <sheet name="Корреляционный анализ" sheetId="3" r:id="rId2"/>
    <sheet name="МЛР" sheetId="4" r:id="rId3"/>
    <sheet name="Логистическая регрессия" sheetId="1" r:id="rId4"/>
  </sheets>
  <definedNames>
    <definedName name="solver_eng" localSheetId="3" hidden="1">1</definedName>
    <definedName name="solver_eng" localSheetId="2" hidden="1">1</definedName>
    <definedName name="solver_neg" localSheetId="3" hidden="1">1</definedName>
    <definedName name="solver_neg" localSheetId="2" hidden="1">1</definedName>
    <definedName name="solver_num" localSheetId="3" hidden="1">0</definedName>
    <definedName name="solver_num" localSheetId="2" hidden="1">0</definedName>
    <definedName name="solver_opt" localSheetId="3" hidden="1">'Логистическая регрессия'!#REF!</definedName>
    <definedName name="solver_opt" localSheetId="2" hidden="1">МЛР!#REF!</definedName>
    <definedName name="solver_typ" localSheetId="3" hidden="1">1</definedName>
    <definedName name="solver_typ" localSheetId="2" hidden="1">1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2" i="1"/>
  <c r="E2" i="1" s="1"/>
  <c r="C54" i="2" l="1"/>
  <c r="D54" i="2"/>
  <c r="E54" i="2"/>
  <c r="F54" i="2"/>
  <c r="B54" i="2"/>
</calcChain>
</file>

<file path=xl/sharedStrings.xml><?xml version="1.0" encoding="utf-8"?>
<sst xmlns="http://schemas.openxmlformats.org/spreadsheetml/2006/main" count="477" uniqueCount="240">
  <si>
    <t>Москва</t>
  </si>
  <si>
    <t>Санкт-Петербург</t>
  </si>
  <si>
    <t>Республика Татарстан</t>
  </si>
  <si>
    <t>Московская область</t>
  </si>
  <si>
    <t>Ханты-Мансийский автономный округ – Югра</t>
  </si>
  <si>
    <t>Самарская область</t>
  </si>
  <si>
    <t>Калужская область</t>
  </si>
  <si>
    <t>Республика Северная Осетия – Алания</t>
  </si>
  <si>
    <t>Ямало-Ненецкий автономный округ</t>
  </si>
  <si>
    <t>Хабаровский край</t>
  </si>
  <si>
    <t>Томская область</t>
  </si>
  <si>
    <t>Калининградская область</t>
  </si>
  <si>
    <t>Нижегородская область</t>
  </si>
  <si>
    <t>Красноярский край</t>
  </si>
  <si>
    <t>Челябинская область</t>
  </si>
  <si>
    <t>Республика Башкортостан</t>
  </si>
  <si>
    <t>Ростовская область</t>
  </si>
  <si>
    <t>Астраханская область</t>
  </si>
  <si>
    <t>Ульяновская область</t>
  </si>
  <si>
    <t>Пермский край</t>
  </si>
  <si>
    <t>Свердловская область</t>
  </si>
  <si>
    <t>Новосибирская область</t>
  </si>
  <si>
    <t>Севастополь</t>
  </si>
  <si>
    <t>Мурманская область</t>
  </si>
  <si>
    <t>Ярославская область</t>
  </si>
  <si>
    <t>Ставропольский край</t>
  </si>
  <si>
    <t>Чувашская Республика</t>
  </si>
  <si>
    <t>Тюменская область</t>
  </si>
  <si>
    <t>Удмуртская Республика</t>
  </si>
  <si>
    <t>Сахалинская область</t>
  </si>
  <si>
    <t>Воронежская область</t>
  </si>
  <si>
    <t>Орловская область</t>
  </si>
  <si>
    <t>Рязанская область</t>
  </si>
  <si>
    <t>Белгородская область</t>
  </si>
  <si>
    <t>Ненецкий автономный округ</t>
  </si>
  <si>
    <t>Карачаево-Черкесская Республика</t>
  </si>
  <si>
    <t>Иркутская область</t>
  </si>
  <si>
    <t>Тульская область</t>
  </si>
  <si>
    <t>Смоленская область</t>
  </si>
  <si>
    <t>Республика Карелия</t>
  </si>
  <si>
    <t>Саратовская область</t>
  </si>
  <si>
    <t>Омская область</t>
  </si>
  <si>
    <t>Владимирская область</t>
  </si>
  <si>
    <t>Республика Коми</t>
  </si>
  <si>
    <t>Республика Адыгея</t>
  </si>
  <si>
    <t>Курская область</t>
  </si>
  <si>
    <t>Оренбургская область</t>
  </si>
  <si>
    <t>Республика Бурятия</t>
  </si>
  <si>
    <t>Пензенская область</t>
  </si>
  <si>
    <t>Краснодарский край</t>
  </si>
  <si>
    <t>Ленинградская область</t>
  </si>
  <si>
    <t>Кемеровская область</t>
  </si>
  <si>
    <t>Брянская область</t>
  </si>
  <si>
    <t>Волгоградская область</t>
  </si>
  <si>
    <t>Приморский край</t>
  </si>
  <si>
    <t>Республика Марий Эл</t>
  </si>
  <si>
    <t>Республика Калмыкия</t>
  </si>
  <si>
    <t>Камчатский край</t>
  </si>
  <si>
    <t>Республика Мордовия</t>
  </si>
  <si>
    <t>Республика Ингушетия</t>
  </si>
  <si>
    <t>Вологодская область</t>
  </si>
  <si>
    <t>Липецкая область</t>
  </si>
  <si>
    <t>Республика Хакасия</t>
  </si>
  <si>
    <t>Псковская область</t>
  </si>
  <si>
    <t>Амурская область</t>
  </si>
  <si>
    <t>Ивановская область</t>
  </si>
  <si>
    <t>Тамбовская область</t>
  </si>
  <si>
    <t>Республика Саха (Якутия)</t>
  </si>
  <si>
    <t>Кабардино-Балкарская Республика</t>
  </si>
  <si>
    <t>Республика Крым</t>
  </si>
  <si>
    <t>Алтайский край</t>
  </si>
  <si>
    <t>Костромская область</t>
  </si>
  <si>
    <t>Чукотский автономный округ</t>
  </si>
  <si>
    <t>Тверская область</t>
  </si>
  <si>
    <t>Новгородская область</t>
  </si>
  <si>
    <t>Архангельская область</t>
  </si>
  <si>
    <t>Курганская область</t>
  </si>
  <si>
    <t>Забайкальский край</t>
  </si>
  <si>
    <t>Чеченская Республика</t>
  </si>
  <si>
    <t>Республика Дагестан</t>
  </si>
  <si>
    <t>Магаданская область</t>
  </si>
  <si>
    <t>Кировская область</t>
  </si>
  <si>
    <t>Республика Алтай</t>
  </si>
  <si>
    <t>Республика Тыва</t>
  </si>
  <si>
    <t>Еврейская автономная область</t>
  </si>
  <si>
    <t>Социально-экономические условия инновационной деятельности, 2014</t>
  </si>
  <si>
    <t>Социально-экономические условия инновационной деятельности, 2015</t>
  </si>
  <si>
    <t>Научно-технический потенциал, 2014</t>
  </si>
  <si>
    <t>Научно-технический потенциал, 2015</t>
  </si>
  <si>
    <t>Территория</t>
  </si>
  <si>
    <t>Инновационная деятельность, 2015</t>
  </si>
  <si>
    <t>Качество инновационной политики, 2015</t>
  </si>
  <si>
    <t>Региональная территориальная единица</t>
  </si>
  <si>
    <t>487903.3</t>
  </si>
  <si>
    <t>0.4003</t>
  </si>
  <si>
    <t>0.4948</t>
  </si>
  <si>
    <t>322303.0</t>
  </si>
  <si>
    <t>0.4431</t>
  </si>
  <si>
    <t>368489.2</t>
  </si>
  <si>
    <t>0.3688</t>
  </si>
  <si>
    <t>740458.0</t>
  </si>
  <si>
    <t>0.4828</t>
  </si>
  <si>
    <t>478893.0</t>
  </si>
  <si>
    <t>0.4986</t>
  </si>
  <si>
    <t>180517.5</t>
  </si>
  <si>
    <t>0.3968</t>
  </si>
  <si>
    <t>1001717.6</t>
  </si>
  <si>
    <t>0.3821</t>
  </si>
  <si>
    <t>349818.6</t>
  </si>
  <si>
    <t>0.4675</t>
  </si>
  <si>
    <t>339760.8</t>
  </si>
  <si>
    <t>0.4829</t>
  </si>
  <si>
    <t>0.4385</t>
  </si>
  <si>
    <t>175404.8</t>
  </si>
  <si>
    <t>0.4444</t>
  </si>
  <si>
    <t>843345.4</t>
  </si>
  <si>
    <t>0.4908</t>
  </si>
  <si>
    <t>282191.0</t>
  </si>
  <si>
    <t>0.4842</t>
  </si>
  <si>
    <t>1933512.1</t>
  </si>
  <si>
    <t>0.4465</t>
  </si>
  <si>
    <t>1667041.1</t>
  </si>
  <si>
    <t>0.4595</t>
  </si>
  <si>
    <t>0.3812</t>
  </si>
  <si>
    <t>0.4026</t>
  </si>
  <si>
    <t>179436.3</t>
  </si>
  <si>
    <t>0.4971</t>
  </si>
  <si>
    <t>336999.4</t>
  </si>
  <si>
    <t>849616.6</t>
  </si>
  <si>
    <t>0.4503</t>
  </si>
  <si>
    <t>448994.3</t>
  </si>
  <si>
    <t>0.4767</t>
  </si>
  <si>
    <t>125798.3</t>
  </si>
  <si>
    <t>0.4449</t>
  </si>
  <si>
    <t>13520862.9</t>
  </si>
  <si>
    <t>0.5115</t>
  </si>
  <si>
    <t>3180924.6</t>
  </si>
  <si>
    <t>0.5369</t>
  </si>
  <si>
    <t>0.4164</t>
  </si>
  <si>
    <t>0.4636</t>
  </si>
  <si>
    <t>401582.7</t>
  </si>
  <si>
    <t>0.4222</t>
  </si>
  <si>
    <t>1104643.2</t>
  </si>
  <si>
    <t>0.4649</t>
  </si>
  <si>
    <t>0.4296</t>
  </si>
  <si>
    <t>0.5556</t>
  </si>
  <si>
    <t>1021642.9</t>
  </si>
  <si>
    <t>0.4229</t>
  </si>
  <si>
    <t>0.4201</t>
  </si>
  <si>
    <t>618127.7</t>
  </si>
  <si>
    <t>0.3998</t>
  </si>
  <si>
    <t>343328.6</t>
  </si>
  <si>
    <t>0.3644</t>
  </si>
  <si>
    <t>1063780.3</t>
  </si>
  <si>
    <t>0.4372</t>
  </si>
  <si>
    <t>0.3781</t>
  </si>
  <si>
    <t>0.3995</t>
  </si>
  <si>
    <t>0.4502</t>
  </si>
  <si>
    <t>1316598.3</t>
  </si>
  <si>
    <t>0.4481</t>
  </si>
  <si>
    <t>0.4643</t>
  </si>
  <si>
    <t>202823.4</t>
  </si>
  <si>
    <t>0.4464</t>
  </si>
  <si>
    <t>171689.5</t>
  </si>
  <si>
    <t>0.3611</t>
  </si>
  <si>
    <t>126051.2</t>
  </si>
  <si>
    <t>0.4796</t>
  </si>
  <si>
    <t>1867258.7</t>
  </si>
  <si>
    <t>0.5568</t>
  </si>
  <si>
    <t>0.3846</t>
  </si>
  <si>
    <t>1189144.0</t>
  </si>
  <si>
    <t>0.4438</t>
  </si>
  <si>
    <t>1264910.3</t>
  </si>
  <si>
    <t>0.4900</t>
  </si>
  <si>
    <t>0.3583</t>
  </si>
  <si>
    <t>3387417.7</t>
  </si>
  <si>
    <t>0.3979</t>
  </si>
  <si>
    <t>0.4682</t>
  </si>
  <si>
    <t>837495.2</t>
  </si>
  <si>
    <t>0.4043</t>
  </si>
  <si>
    <t>1822835.0</t>
  </si>
  <si>
    <t>0.4232</t>
  </si>
  <si>
    <t>0.3945</t>
  </si>
  <si>
    <t>0.3857</t>
  </si>
  <si>
    <t>48663.3</t>
  </si>
  <si>
    <t>0.4223</t>
  </si>
  <si>
    <t>256706.8</t>
  </si>
  <si>
    <t>0.4312</t>
  </si>
  <si>
    <t>621198.3</t>
  </si>
  <si>
    <t>0.4145</t>
  </si>
  <si>
    <t>317213.7</t>
  </si>
  <si>
    <t>0.3708</t>
  </si>
  <si>
    <t>0.5068</t>
  </si>
  <si>
    <t>329616.0</t>
  </si>
  <si>
    <t>471456.7</t>
  </si>
  <si>
    <t>0.4738</t>
  </si>
  <si>
    <t>0.4606</t>
  </si>
  <si>
    <t>0.3988</t>
  </si>
  <si>
    <t>0.5246</t>
  </si>
  <si>
    <t>5851557.8</t>
  </si>
  <si>
    <t>0.4098</t>
  </si>
  <si>
    <t>0.4285</t>
  </si>
  <si>
    <t>0.4919</t>
  </si>
  <si>
    <t>517999.8</t>
  </si>
  <si>
    <t>0.4090</t>
  </si>
  <si>
    <t>304479.1</t>
  </si>
  <si>
    <t>595792.3</t>
  </si>
  <si>
    <t>0.4740</t>
  </si>
  <si>
    <t>0.3786</t>
  </si>
  <si>
    <t>Ханты-Мансийский автономный округ</t>
  </si>
  <si>
    <t>3154058.7</t>
  </si>
  <si>
    <t>0.5082</t>
  </si>
  <si>
    <t>1209242.7</t>
  </si>
  <si>
    <t>0.4507</t>
  </si>
  <si>
    <t>251307.0</t>
  </si>
  <si>
    <t>0.4126</t>
  </si>
  <si>
    <t>1791825.6</t>
  </si>
  <si>
    <t>0.4779</t>
  </si>
  <si>
    <t>0.4732</t>
  </si>
  <si>
    <t>443054.1</t>
  </si>
  <si>
    <t>0.4166</t>
  </si>
  <si>
    <t>0.3830</t>
  </si>
  <si>
    <t>0.4165</t>
  </si>
  <si>
    <t>Количество элементов выборки</t>
  </si>
  <si>
    <r>
      <t>Валовый региональный продукт, млн. руб.,</t>
    </r>
    <r>
      <rPr>
        <sz val="10"/>
        <color theme="1"/>
        <rFont val="Times New Roman"/>
        <family val="1"/>
        <charset val="204"/>
      </rPr>
      <t xml:space="preserve"> (y)</t>
    </r>
  </si>
  <si>
    <r>
      <t>Социально-экономические условия инновационной деятельности,</t>
    </r>
    <r>
      <rPr>
        <sz val="10"/>
        <color theme="1"/>
        <rFont val="Times New Roman"/>
        <family val="1"/>
        <charset val="204"/>
      </rPr>
      <t xml:space="preserve"> (n=1)</t>
    </r>
  </si>
  <si>
    <r>
      <t>Научно-технический потенциал,</t>
    </r>
    <r>
      <rPr>
        <sz val="10"/>
        <color theme="1"/>
        <rFont val="Times New Roman"/>
        <family val="1"/>
        <charset val="204"/>
      </rPr>
      <t xml:space="preserve"> (n=2)</t>
    </r>
  </si>
  <si>
    <r>
      <t>Инновационная деятельность,</t>
    </r>
    <r>
      <rPr>
        <sz val="10"/>
        <color theme="1"/>
        <rFont val="Times New Roman"/>
        <family val="1"/>
        <charset val="204"/>
      </rPr>
      <t xml:space="preserve"> (n=3)</t>
    </r>
  </si>
  <si>
    <r>
      <t>Качество инновационной политики,</t>
    </r>
    <r>
      <rPr>
        <sz val="10"/>
        <color theme="1"/>
        <rFont val="Times New Roman"/>
        <family val="1"/>
        <charset val="204"/>
      </rPr>
      <t xml:space="preserve"> (n=4)</t>
    </r>
  </si>
  <si>
    <t>Инновационная деятельность, 2014</t>
  </si>
  <si>
    <t>Качество инновационной политики, 2014</t>
  </si>
  <si>
    <t>Валовой региональный продукт (в текущих ценах, млн. руб.), 2014</t>
  </si>
  <si>
    <t>Валовой региональный продукт (в текущих ценах, млн. руб.), 2015</t>
  </si>
  <si>
    <t>Республика Северная Осетия-Алания</t>
  </si>
  <si>
    <t>Реальное изменение динамики ВРП к предыдущему году</t>
  </si>
  <si>
    <t>Приращение n=1</t>
  </si>
  <si>
    <t>Приращение n=2</t>
  </si>
  <si>
    <t>Приращение n=3</t>
  </si>
  <si>
    <t>Приращение n=4</t>
  </si>
  <si>
    <t>Валовой региональный продукт (в ценах 2015 г., млн. руб.),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</si>
</sst>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A8D08D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 applyBorder="1"/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Border="1"/>
    <xf numFmtId="0" fontId="0" fillId="0" borderId="0" xfId="0" applyBorder="1"/>
    <xf numFmtId="164" fontId="4" fillId="0" borderId="0" xfId="0" applyNumberFormat="1" applyFont="1" applyBorder="1"/>
    <xf numFmtId="0" fontId="4" fillId="0" borderId="0" xfId="0" applyFont="1" applyBorder="1"/>
    <xf numFmtId="1" fontId="4" fillId="0" borderId="0" xfId="0" applyNumberFormat="1" applyFont="1" applyBorder="1"/>
    <xf numFmtId="0" fontId="4" fillId="0" borderId="0" xfId="0" applyFon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AD6A-6B26-463B-A46B-B3251A3A2367}">
  <dimension ref="A1:F54"/>
  <sheetViews>
    <sheetView tabSelected="1" zoomScale="70" zoomScaleNormal="70" workbookViewId="0"/>
  </sheetViews>
  <sheetFormatPr defaultRowHeight="15" x14ac:dyDescent="0.25"/>
  <cols>
    <col min="1" max="6" width="17.5703125" customWidth="1"/>
  </cols>
  <sheetData>
    <row r="1" spans="1:6" ht="64.5" thickBot="1" x14ac:dyDescent="0.3">
      <c r="A1" s="9" t="s">
        <v>92</v>
      </c>
      <c r="B1" s="10" t="s">
        <v>224</v>
      </c>
      <c r="C1" s="10" t="s">
        <v>225</v>
      </c>
      <c r="D1" s="10" t="s">
        <v>226</v>
      </c>
      <c r="E1" s="10" t="s">
        <v>227</v>
      </c>
      <c r="F1" s="10" t="s">
        <v>228</v>
      </c>
    </row>
    <row r="2" spans="1:6" ht="15.75" thickBot="1" x14ac:dyDescent="0.3">
      <c r="A2" s="3" t="s">
        <v>70</v>
      </c>
      <c r="B2" s="2" t="s">
        <v>93</v>
      </c>
      <c r="C2" s="4"/>
      <c r="D2" s="4"/>
      <c r="E2" s="5" t="s">
        <v>94</v>
      </c>
      <c r="F2" s="5" t="s">
        <v>95</v>
      </c>
    </row>
    <row r="3" spans="1:6" ht="26.25" thickBot="1" x14ac:dyDescent="0.3">
      <c r="A3" s="3" t="s">
        <v>17</v>
      </c>
      <c r="B3" s="2" t="s">
        <v>96</v>
      </c>
      <c r="C3" s="5" t="s">
        <v>97</v>
      </c>
      <c r="D3" s="6"/>
      <c r="E3" s="6"/>
      <c r="F3" s="6"/>
    </row>
    <row r="4" spans="1:6" ht="26.25" thickBot="1" x14ac:dyDescent="0.3">
      <c r="A4" s="3" t="s">
        <v>42</v>
      </c>
      <c r="B4" s="2" t="s">
        <v>98</v>
      </c>
      <c r="C4" s="6"/>
      <c r="D4" s="6"/>
      <c r="E4" s="5" t="s">
        <v>99</v>
      </c>
      <c r="F4" s="6"/>
    </row>
    <row r="5" spans="1:6" ht="26.25" thickBot="1" x14ac:dyDescent="0.3">
      <c r="A5" s="3" t="s">
        <v>53</v>
      </c>
      <c r="B5" s="2" t="s">
        <v>100</v>
      </c>
      <c r="C5" s="6"/>
      <c r="D5" s="6"/>
      <c r="E5" s="6"/>
      <c r="F5" s="5" t="s">
        <v>101</v>
      </c>
    </row>
    <row r="6" spans="1:6" ht="26.25" thickBot="1" x14ac:dyDescent="0.3">
      <c r="A6" s="3" t="s">
        <v>60</v>
      </c>
      <c r="B6" s="2" t="s">
        <v>102</v>
      </c>
      <c r="C6" s="6"/>
      <c r="D6" s="6"/>
      <c r="E6" s="6"/>
      <c r="F6" s="5" t="s">
        <v>103</v>
      </c>
    </row>
    <row r="7" spans="1:6" ht="15.75" thickBot="1" x14ac:dyDescent="0.3">
      <c r="A7" s="3" t="s">
        <v>65</v>
      </c>
      <c r="B7" s="2" t="s">
        <v>104</v>
      </c>
      <c r="C7" s="6"/>
      <c r="D7" s="5" t="s">
        <v>105</v>
      </c>
      <c r="E7" s="6"/>
      <c r="F7" s="6"/>
    </row>
    <row r="8" spans="1:6" ht="15.75" thickBot="1" x14ac:dyDescent="0.3">
      <c r="A8" s="3" t="s">
        <v>36</v>
      </c>
      <c r="B8" s="2" t="s">
        <v>106</v>
      </c>
      <c r="C8" s="6"/>
      <c r="D8" s="5" t="s">
        <v>107</v>
      </c>
      <c r="E8" s="6"/>
      <c r="F8" s="6"/>
    </row>
    <row r="9" spans="1:6" ht="26.25" thickBot="1" x14ac:dyDescent="0.3">
      <c r="A9" s="3" t="s">
        <v>11</v>
      </c>
      <c r="B9" s="2" t="s">
        <v>108</v>
      </c>
      <c r="C9" s="5" t="s">
        <v>109</v>
      </c>
      <c r="D9" s="6"/>
      <c r="E9" s="6"/>
      <c r="F9" s="6"/>
    </row>
    <row r="10" spans="1:6" ht="15.75" thickBot="1" x14ac:dyDescent="0.3">
      <c r="A10" s="3" t="s">
        <v>6</v>
      </c>
      <c r="B10" s="2" t="s">
        <v>110</v>
      </c>
      <c r="C10" s="5" t="s">
        <v>111</v>
      </c>
      <c r="D10" s="5" t="s">
        <v>112</v>
      </c>
      <c r="E10" s="6"/>
      <c r="F10" s="6"/>
    </row>
    <row r="11" spans="1:6" ht="15.75" thickBot="1" x14ac:dyDescent="0.3">
      <c r="A11" s="3" t="s">
        <v>57</v>
      </c>
      <c r="B11" s="2" t="s">
        <v>113</v>
      </c>
      <c r="C11" s="6"/>
      <c r="D11" s="6"/>
      <c r="E11" s="6"/>
      <c r="F11" s="5" t="s">
        <v>114</v>
      </c>
    </row>
    <row r="12" spans="1:6" ht="26.25" thickBot="1" x14ac:dyDescent="0.3">
      <c r="A12" s="3" t="s">
        <v>51</v>
      </c>
      <c r="B12" s="2" t="s">
        <v>115</v>
      </c>
      <c r="C12" s="6"/>
      <c r="D12" s="6"/>
      <c r="E12" s="6"/>
      <c r="F12" s="5" t="s">
        <v>116</v>
      </c>
    </row>
    <row r="13" spans="1:6" ht="15.75" thickBot="1" x14ac:dyDescent="0.3">
      <c r="A13" s="3" t="s">
        <v>81</v>
      </c>
      <c r="B13" s="2" t="s">
        <v>117</v>
      </c>
      <c r="C13" s="6"/>
      <c r="D13" s="6"/>
      <c r="E13" s="6"/>
      <c r="F13" s="5" t="s">
        <v>118</v>
      </c>
    </row>
    <row r="14" spans="1:6" ht="26.25" thickBot="1" x14ac:dyDescent="0.3">
      <c r="A14" s="3" t="s">
        <v>49</v>
      </c>
      <c r="B14" s="2" t="s">
        <v>119</v>
      </c>
      <c r="C14" s="6"/>
      <c r="D14" s="6"/>
      <c r="E14" s="6"/>
      <c r="F14" s="5" t="s">
        <v>120</v>
      </c>
    </row>
    <row r="15" spans="1:6" ht="15.75" thickBot="1" x14ac:dyDescent="0.3">
      <c r="A15" s="3" t="s">
        <v>13</v>
      </c>
      <c r="B15" s="2" t="s">
        <v>121</v>
      </c>
      <c r="C15" s="5" t="s">
        <v>122</v>
      </c>
      <c r="D15" s="5" t="s">
        <v>123</v>
      </c>
      <c r="E15" s="5" t="s">
        <v>124</v>
      </c>
      <c r="F15" s="6"/>
    </row>
    <row r="16" spans="1:6" ht="15.75" thickBot="1" x14ac:dyDescent="0.3">
      <c r="A16" s="3" t="s">
        <v>76</v>
      </c>
      <c r="B16" s="2" t="s">
        <v>125</v>
      </c>
      <c r="C16" s="6"/>
      <c r="D16" s="6"/>
      <c r="E16" s="6"/>
      <c r="F16" s="5" t="s">
        <v>126</v>
      </c>
    </row>
    <row r="17" spans="1:6" ht="15.75" thickBot="1" x14ac:dyDescent="0.3">
      <c r="A17" s="3" t="s">
        <v>45</v>
      </c>
      <c r="B17" s="2" t="s">
        <v>127</v>
      </c>
      <c r="C17" s="6"/>
      <c r="D17" s="6"/>
      <c r="E17" s="6"/>
      <c r="F17" s="5" t="s">
        <v>114</v>
      </c>
    </row>
    <row r="18" spans="1:6" ht="26.25" thickBot="1" x14ac:dyDescent="0.3">
      <c r="A18" s="3" t="s">
        <v>50</v>
      </c>
      <c r="B18" s="2" t="s">
        <v>128</v>
      </c>
      <c r="C18" s="6"/>
      <c r="D18" s="6"/>
      <c r="E18" s="6"/>
      <c r="F18" s="5" t="s">
        <v>129</v>
      </c>
    </row>
    <row r="19" spans="1:6" ht="15.75" thickBot="1" x14ac:dyDescent="0.3">
      <c r="A19" s="3" t="s">
        <v>61</v>
      </c>
      <c r="B19" s="2" t="s">
        <v>130</v>
      </c>
      <c r="C19" s="6"/>
      <c r="D19" s="6"/>
      <c r="E19" s="5" t="s">
        <v>131</v>
      </c>
      <c r="F19" s="6"/>
    </row>
    <row r="20" spans="1:6" ht="26.25" thickBot="1" x14ac:dyDescent="0.3">
      <c r="A20" s="3" t="s">
        <v>80</v>
      </c>
      <c r="B20" s="2" t="s">
        <v>132</v>
      </c>
      <c r="C20" s="6"/>
      <c r="D20" s="6"/>
      <c r="E20" s="6"/>
      <c r="F20" s="5" t="s">
        <v>133</v>
      </c>
    </row>
    <row r="21" spans="1:6" ht="15.75" thickBot="1" x14ac:dyDescent="0.3">
      <c r="A21" s="3" t="s">
        <v>0</v>
      </c>
      <c r="B21" s="2" t="s">
        <v>134</v>
      </c>
      <c r="C21" s="6"/>
      <c r="D21" s="6"/>
      <c r="E21" s="5" t="s">
        <v>135</v>
      </c>
      <c r="F21" s="6"/>
    </row>
    <row r="22" spans="1:6" ht="26.25" thickBot="1" x14ac:dyDescent="0.3">
      <c r="A22" s="3" t="s">
        <v>3</v>
      </c>
      <c r="B22" s="2" t="s">
        <v>136</v>
      </c>
      <c r="C22" s="5" t="s">
        <v>137</v>
      </c>
      <c r="D22" s="5" t="s">
        <v>138</v>
      </c>
      <c r="E22" s="6"/>
      <c r="F22" s="5" t="s">
        <v>139</v>
      </c>
    </row>
    <row r="23" spans="1:6" ht="26.25" thickBot="1" x14ac:dyDescent="0.3">
      <c r="A23" s="3" t="s">
        <v>23</v>
      </c>
      <c r="B23" s="2" t="s">
        <v>140</v>
      </c>
      <c r="C23" s="5" t="s">
        <v>141</v>
      </c>
      <c r="D23" s="6"/>
      <c r="E23" s="6"/>
      <c r="F23" s="6"/>
    </row>
    <row r="24" spans="1:6" ht="26.25" thickBot="1" x14ac:dyDescent="0.3">
      <c r="A24" s="3" t="s">
        <v>12</v>
      </c>
      <c r="B24" s="2" t="s">
        <v>142</v>
      </c>
      <c r="C24" s="5" t="s">
        <v>143</v>
      </c>
      <c r="D24" s="6"/>
      <c r="E24" s="5" t="s">
        <v>144</v>
      </c>
      <c r="F24" s="5" t="s">
        <v>145</v>
      </c>
    </row>
    <row r="25" spans="1:6" ht="26.25" thickBot="1" x14ac:dyDescent="0.3">
      <c r="A25" s="3" t="s">
        <v>21</v>
      </c>
      <c r="B25" s="2" t="s">
        <v>146</v>
      </c>
      <c r="C25" s="5" t="s">
        <v>147</v>
      </c>
      <c r="D25" s="5" t="s">
        <v>148</v>
      </c>
      <c r="E25" s="6"/>
      <c r="F25" s="6"/>
    </row>
    <row r="26" spans="1:6" ht="15.75" thickBot="1" x14ac:dyDescent="0.3">
      <c r="A26" s="3" t="s">
        <v>41</v>
      </c>
      <c r="B26" s="2" t="s">
        <v>149</v>
      </c>
      <c r="C26" s="6"/>
      <c r="D26" s="5" t="s">
        <v>150</v>
      </c>
      <c r="E26" s="6"/>
      <c r="F26" s="6"/>
    </row>
    <row r="27" spans="1:6" ht="15.75" thickBot="1" x14ac:dyDescent="0.3">
      <c r="A27" s="3" t="s">
        <v>48</v>
      </c>
      <c r="B27" s="2" t="s">
        <v>151</v>
      </c>
      <c r="C27" s="6"/>
      <c r="D27" s="6"/>
      <c r="E27" s="5" t="s">
        <v>152</v>
      </c>
      <c r="F27" s="6"/>
    </row>
    <row r="28" spans="1:6" ht="15.75" thickBot="1" x14ac:dyDescent="0.3">
      <c r="A28" s="3" t="s">
        <v>19</v>
      </c>
      <c r="B28" s="2" t="s">
        <v>153</v>
      </c>
      <c r="C28" s="5" t="s">
        <v>154</v>
      </c>
      <c r="D28" s="5" t="s">
        <v>155</v>
      </c>
      <c r="E28" s="5" t="s">
        <v>156</v>
      </c>
      <c r="F28" s="5" t="s">
        <v>157</v>
      </c>
    </row>
    <row r="29" spans="1:6" ht="26.25" thickBot="1" x14ac:dyDescent="0.3">
      <c r="A29" s="3" t="s">
        <v>15</v>
      </c>
      <c r="B29" s="2" t="s">
        <v>158</v>
      </c>
      <c r="C29" s="5" t="s">
        <v>159</v>
      </c>
      <c r="D29" s="5" t="s">
        <v>160</v>
      </c>
      <c r="E29" s="6"/>
      <c r="F29" s="6"/>
    </row>
    <row r="30" spans="1:6" ht="15.75" thickBot="1" x14ac:dyDescent="0.3">
      <c r="A30" s="3" t="s">
        <v>47</v>
      </c>
      <c r="B30" s="2" t="s">
        <v>161</v>
      </c>
      <c r="C30" s="6"/>
      <c r="D30" s="6"/>
      <c r="E30" s="6"/>
      <c r="F30" s="5" t="s">
        <v>162</v>
      </c>
    </row>
    <row r="31" spans="1:6" ht="26.25" thickBot="1" x14ac:dyDescent="0.3">
      <c r="A31" s="3" t="s">
        <v>55</v>
      </c>
      <c r="B31" s="2" t="s">
        <v>163</v>
      </c>
      <c r="C31" s="6"/>
      <c r="D31" s="6"/>
      <c r="E31" s="5" t="s">
        <v>164</v>
      </c>
      <c r="F31" s="6"/>
    </row>
    <row r="32" spans="1:6" ht="39" thickBot="1" x14ac:dyDescent="0.3">
      <c r="A32" s="3" t="s">
        <v>7</v>
      </c>
      <c r="B32" s="2" t="s">
        <v>165</v>
      </c>
      <c r="C32" s="5" t="s">
        <v>166</v>
      </c>
      <c r="D32" s="6"/>
      <c r="E32" s="6"/>
      <c r="F32" s="6"/>
    </row>
    <row r="33" spans="1:6" ht="26.25" thickBot="1" x14ac:dyDescent="0.3">
      <c r="A33" s="3" t="s">
        <v>2</v>
      </c>
      <c r="B33" s="2" t="s">
        <v>167</v>
      </c>
      <c r="C33" s="5" t="s">
        <v>168</v>
      </c>
      <c r="D33" s="5" t="s">
        <v>169</v>
      </c>
      <c r="E33" s="6"/>
      <c r="F33" s="6"/>
    </row>
    <row r="34" spans="1:6" ht="15.75" thickBot="1" x14ac:dyDescent="0.3">
      <c r="A34" s="3" t="s">
        <v>16</v>
      </c>
      <c r="B34" s="2" t="s">
        <v>170</v>
      </c>
      <c r="C34" s="5" t="s">
        <v>171</v>
      </c>
      <c r="D34" s="6"/>
      <c r="E34" s="6"/>
      <c r="F34" s="6"/>
    </row>
    <row r="35" spans="1:6" ht="15.75" thickBot="1" x14ac:dyDescent="0.3">
      <c r="A35" s="3" t="s">
        <v>5</v>
      </c>
      <c r="B35" s="2" t="s">
        <v>172</v>
      </c>
      <c r="C35" s="5" t="s">
        <v>173</v>
      </c>
      <c r="D35" s="6"/>
      <c r="E35" s="5" t="s">
        <v>174</v>
      </c>
      <c r="F35" s="6"/>
    </row>
    <row r="36" spans="1:6" ht="15.75" thickBot="1" x14ac:dyDescent="0.3">
      <c r="A36" s="3" t="s">
        <v>1</v>
      </c>
      <c r="B36" s="2" t="s">
        <v>175</v>
      </c>
      <c r="C36" s="6"/>
      <c r="D36" s="6"/>
      <c r="E36" s="5" t="s">
        <v>176</v>
      </c>
      <c r="F36" s="5" t="s">
        <v>177</v>
      </c>
    </row>
    <row r="37" spans="1:6" ht="26.25" thickBot="1" x14ac:dyDescent="0.3">
      <c r="A37" s="3" t="s">
        <v>29</v>
      </c>
      <c r="B37" s="2" t="s">
        <v>178</v>
      </c>
      <c r="C37" s="5" t="s">
        <v>179</v>
      </c>
      <c r="D37" s="6"/>
      <c r="E37" s="6"/>
      <c r="F37" s="6"/>
    </row>
    <row r="38" spans="1:6" ht="26.25" thickBot="1" x14ac:dyDescent="0.3">
      <c r="A38" s="3" t="s">
        <v>20</v>
      </c>
      <c r="B38" s="2" t="s">
        <v>180</v>
      </c>
      <c r="C38" s="5" t="s">
        <v>181</v>
      </c>
      <c r="D38" s="5" t="s">
        <v>182</v>
      </c>
      <c r="E38" s="5" t="s">
        <v>183</v>
      </c>
      <c r="F38" s="5" t="s">
        <v>114</v>
      </c>
    </row>
    <row r="39" spans="1:6" ht="15.75" thickBot="1" x14ac:dyDescent="0.3">
      <c r="A39" s="3" t="s">
        <v>22</v>
      </c>
      <c r="B39" s="2" t="s">
        <v>184</v>
      </c>
      <c r="C39" s="5" t="s">
        <v>185</v>
      </c>
      <c r="D39" s="6"/>
      <c r="E39" s="6"/>
      <c r="F39" s="6"/>
    </row>
    <row r="40" spans="1:6" ht="15.75" thickBot="1" x14ac:dyDescent="0.3">
      <c r="A40" s="3" t="s">
        <v>38</v>
      </c>
      <c r="B40" s="2" t="s">
        <v>186</v>
      </c>
      <c r="C40" s="6"/>
      <c r="D40" s="5" t="s">
        <v>187</v>
      </c>
      <c r="E40" s="6"/>
      <c r="F40" s="6"/>
    </row>
    <row r="41" spans="1:6" ht="26.25" thickBot="1" x14ac:dyDescent="0.3">
      <c r="A41" s="3" t="s">
        <v>25</v>
      </c>
      <c r="B41" s="2" t="s">
        <v>188</v>
      </c>
      <c r="C41" s="5" t="s">
        <v>189</v>
      </c>
      <c r="D41" s="6"/>
      <c r="E41" s="6"/>
      <c r="F41" s="6"/>
    </row>
    <row r="42" spans="1:6" ht="15.75" thickBot="1" x14ac:dyDescent="0.3">
      <c r="A42" s="3" t="s">
        <v>66</v>
      </c>
      <c r="B42" s="2" t="s">
        <v>190</v>
      </c>
      <c r="C42" s="6"/>
      <c r="D42" s="5" t="s">
        <v>191</v>
      </c>
      <c r="E42" s="6"/>
      <c r="F42" s="5" t="s">
        <v>192</v>
      </c>
    </row>
    <row r="43" spans="1:6" ht="15.75" thickBot="1" x14ac:dyDescent="0.3">
      <c r="A43" s="3" t="s">
        <v>73</v>
      </c>
      <c r="B43" s="2" t="s">
        <v>193</v>
      </c>
      <c r="C43" s="6"/>
      <c r="D43" s="6"/>
      <c r="E43" s="6"/>
      <c r="F43" s="5" t="s">
        <v>145</v>
      </c>
    </row>
    <row r="44" spans="1:6" ht="15.75" thickBot="1" x14ac:dyDescent="0.3">
      <c r="A44" s="3" t="s">
        <v>10</v>
      </c>
      <c r="B44" s="2" t="s">
        <v>194</v>
      </c>
      <c r="C44" s="5" t="s">
        <v>195</v>
      </c>
      <c r="D44" s="5" t="s">
        <v>196</v>
      </c>
      <c r="E44" s="5" t="s">
        <v>197</v>
      </c>
      <c r="F44" s="5" t="s">
        <v>198</v>
      </c>
    </row>
    <row r="45" spans="1:6" ht="15.75" thickBot="1" x14ac:dyDescent="0.3">
      <c r="A45" s="3" t="s">
        <v>27</v>
      </c>
      <c r="B45" s="2" t="s">
        <v>199</v>
      </c>
      <c r="C45" s="5" t="s">
        <v>200</v>
      </c>
      <c r="D45" s="5" t="s">
        <v>201</v>
      </c>
      <c r="E45" s="6"/>
      <c r="F45" s="5" t="s">
        <v>202</v>
      </c>
    </row>
    <row r="46" spans="1:6" ht="26.25" thickBot="1" x14ac:dyDescent="0.3">
      <c r="A46" s="3" t="s">
        <v>28</v>
      </c>
      <c r="B46" s="2" t="s">
        <v>203</v>
      </c>
      <c r="C46" s="5" t="s">
        <v>204</v>
      </c>
      <c r="D46" s="6"/>
      <c r="E46" s="6"/>
      <c r="F46" s="6"/>
    </row>
    <row r="47" spans="1:6" ht="26.25" thickBot="1" x14ac:dyDescent="0.3">
      <c r="A47" s="3" t="s">
        <v>18</v>
      </c>
      <c r="B47" s="2" t="s">
        <v>205</v>
      </c>
      <c r="C47" s="5" t="s">
        <v>154</v>
      </c>
      <c r="D47" s="6"/>
      <c r="E47" s="6"/>
      <c r="F47" s="6"/>
    </row>
    <row r="48" spans="1:6" ht="15.75" thickBot="1" x14ac:dyDescent="0.3">
      <c r="A48" s="3" t="s">
        <v>9</v>
      </c>
      <c r="B48" s="2" t="s">
        <v>206</v>
      </c>
      <c r="C48" s="5" t="s">
        <v>207</v>
      </c>
      <c r="D48" s="6"/>
      <c r="E48" s="5" t="s">
        <v>208</v>
      </c>
      <c r="F48" s="6"/>
    </row>
    <row r="49" spans="1:6" ht="26.25" thickBot="1" x14ac:dyDescent="0.3">
      <c r="A49" s="3" t="s">
        <v>209</v>
      </c>
      <c r="B49" s="2" t="s">
        <v>210</v>
      </c>
      <c r="C49" s="5" t="s">
        <v>211</v>
      </c>
      <c r="D49" s="6"/>
      <c r="E49" s="6"/>
      <c r="F49" s="6"/>
    </row>
    <row r="50" spans="1:6" ht="26.25" thickBot="1" x14ac:dyDescent="0.3">
      <c r="A50" s="3" t="s">
        <v>14</v>
      </c>
      <c r="B50" s="2" t="s">
        <v>212</v>
      </c>
      <c r="C50" s="5" t="s">
        <v>213</v>
      </c>
      <c r="D50" s="6"/>
      <c r="E50" s="6"/>
      <c r="F50" s="5" t="s">
        <v>114</v>
      </c>
    </row>
    <row r="51" spans="1:6" ht="26.25" thickBot="1" x14ac:dyDescent="0.3">
      <c r="A51" s="3" t="s">
        <v>26</v>
      </c>
      <c r="B51" s="2" t="s">
        <v>214</v>
      </c>
      <c r="C51" s="5" t="s">
        <v>215</v>
      </c>
      <c r="D51" s="6"/>
      <c r="E51" s="6"/>
      <c r="F51" s="6"/>
    </row>
    <row r="52" spans="1:6" ht="26.25" thickBot="1" x14ac:dyDescent="0.3">
      <c r="A52" s="3" t="s">
        <v>8</v>
      </c>
      <c r="B52" s="2" t="s">
        <v>216</v>
      </c>
      <c r="C52" s="5" t="s">
        <v>217</v>
      </c>
      <c r="D52" s="6"/>
      <c r="E52" s="6"/>
      <c r="F52" s="5" t="s">
        <v>218</v>
      </c>
    </row>
    <row r="53" spans="1:6" ht="26.25" thickBot="1" x14ac:dyDescent="0.3">
      <c r="A53" s="3" t="s">
        <v>24</v>
      </c>
      <c r="B53" s="2" t="s">
        <v>219</v>
      </c>
      <c r="C53" s="5" t="s">
        <v>220</v>
      </c>
      <c r="D53" s="5" t="s">
        <v>221</v>
      </c>
      <c r="E53" s="5" t="s">
        <v>222</v>
      </c>
      <c r="F53" s="6"/>
    </row>
    <row r="54" spans="1:6" ht="26.25" thickBot="1" x14ac:dyDescent="0.3">
      <c r="A54" s="7" t="s">
        <v>223</v>
      </c>
      <c r="B54" s="8">
        <f>COUNTA(B2:B53)</f>
        <v>52</v>
      </c>
      <c r="C54" s="8">
        <f t="shared" ref="C54:F54" si="0">COUNTA(C2:C53)</f>
        <v>28</v>
      </c>
      <c r="D54" s="8">
        <f t="shared" si="0"/>
        <v>16</v>
      </c>
      <c r="E54" s="8">
        <f t="shared" si="0"/>
        <v>15</v>
      </c>
      <c r="F54" s="8">
        <f t="shared" si="0"/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5EF8-FB2E-4BB9-B8A0-58DECF6C4D93}">
  <dimension ref="A1:F86"/>
  <sheetViews>
    <sheetView zoomScale="70" zoomScaleNormal="70" workbookViewId="0"/>
  </sheetViews>
  <sheetFormatPr defaultRowHeight="15" x14ac:dyDescent="0.25"/>
  <cols>
    <col min="1" max="2" width="9.140625" style="12"/>
    <col min="3" max="6" width="9.140625" style="11"/>
  </cols>
  <sheetData>
    <row r="1" spans="1:6" x14ac:dyDescent="0.25">
      <c r="A1" s="13" t="s">
        <v>89</v>
      </c>
      <c r="B1" s="14" t="s">
        <v>232</v>
      </c>
      <c r="C1" s="15" t="s">
        <v>86</v>
      </c>
      <c r="D1" s="15" t="s">
        <v>88</v>
      </c>
      <c r="E1" s="13" t="s">
        <v>90</v>
      </c>
      <c r="F1" s="13" t="s">
        <v>91</v>
      </c>
    </row>
    <row r="2" spans="1:6" x14ac:dyDescent="0.25">
      <c r="A2" s="12" t="s">
        <v>70</v>
      </c>
      <c r="B2" s="12">
        <v>487903.3</v>
      </c>
      <c r="C2" s="11">
        <v>0.30380000000000001</v>
      </c>
      <c r="D2" s="11">
        <v>0.27710000000000001</v>
      </c>
      <c r="E2" s="11">
        <v>0.40029999999999999</v>
      </c>
      <c r="F2" s="11">
        <v>0.49480000000000002</v>
      </c>
    </row>
    <row r="3" spans="1:6" x14ac:dyDescent="0.25">
      <c r="A3" s="12" t="s">
        <v>64</v>
      </c>
      <c r="B3" s="12">
        <v>277380.40000000002</v>
      </c>
      <c r="C3" s="11">
        <v>0.31509999999999999</v>
      </c>
      <c r="D3" s="11">
        <v>0.22639999999999999</v>
      </c>
      <c r="E3" s="11">
        <v>0.19489999999999999</v>
      </c>
      <c r="F3" s="11">
        <v>0.22220000000000001</v>
      </c>
    </row>
    <row r="4" spans="1:6" x14ac:dyDescent="0.25">
      <c r="A4" s="12" t="s">
        <v>75</v>
      </c>
      <c r="B4" s="12">
        <v>627698.1</v>
      </c>
      <c r="C4" s="11">
        <v>0.29770000000000002</v>
      </c>
      <c r="D4" s="11">
        <v>0.32350000000000001</v>
      </c>
      <c r="E4" s="11">
        <v>0.24890000000000001</v>
      </c>
      <c r="F4" s="11">
        <v>0.2671</v>
      </c>
    </row>
    <row r="5" spans="1:6" x14ac:dyDescent="0.25">
      <c r="A5" s="12" t="s">
        <v>17</v>
      </c>
      <c r="B5" s="12">
        <v>322303</v>
      </c>
      <c r="C5" s="11">
        <v>0.44309999999999999</v>
      </c>
      <c r="D5" s="11">
        <v>0.2248</v>
      </c>
      <c r="E5" s="11">
        <v>0.27139999999999997</v>
      </c>
      <c r="F5" s="11">
        <v>0.3372</v>
      </c>
    </row>
    <row r="6" spans="1:6" x14ac:dyDescent="0.25">
      <c r="A6" s="12" t="s">
        <v>33</v>
      </c>
      <c r="B6" s="12">
        <v>693379.4</v>
      </c>
      <c r="C6" s="11">
        <v>0.39460000000000001</v>
      </c>
      <c r="D6" s="11">
        <v>0.31590000000000001</v>
      </c>
      <c r="E6" s="11">
        <v>0.28999999999999998</v>
      </c>
      <c r="F6" s="11">
        <v>0.62590000000000001</v>
      </c>
    </row>
    <row r="7" spans="1:6" x14ac:dyDescent="0.25">
      <c r="A7" s="12" t="s">
        <v>52</v>
      </c>
      <c r="B7" s="12">
        <v>271782.5</v>
      </c>
      <c r="C7" s="11">
        <v>0.34460000000000002</v>
      </c>
      <c r="D7" s="11">
        <v>0.24990000000000001</v>
      </c>
      <c r="E7" s="11">
        <v>0.3342</v>
      </c>
      <c r="F7" s="11">
        <v>0.3352</v>
      </c>
    </row>
    <row r="8" spans="1:6" x14ac:dyDescent="0.25">
      <c r="A8" s="12" t="s">
        <v>42</v>
      </c>
      <c r="B8" s="12">
        <v>368489.2</v>
      </c>
      <c r="C8" s="11">
        <v>0.36509999999999998</v>
      </c>
      <c r="D8" s="11">
        <v>0.3075</v>
      </c>
      <c r="E8" s="11">
        <v>0.36880000000000002</v>
      </c>
      <c r="F8" s="11">
        <v>0.29139999999999999</v>
      </c>
    </row>
    <row r="9" spans="1:6" x14ac:dyDescent="0.25">
      <c r="A9" s="12" t="s">
        <v>53</v>
      </c>
      <c r="B9" s="12">
        <v>740458</v>
      </c>
      <c r="C9" s="11">
        <v>0.34350000000000003</v>
      </c>
      <c r="D9" s="11">
        <v>0.28120000000000001</v>
      </c>
      <c r="E9" s="11">
        <v>0.24179999999999999</v>
      </c>
      <c r="F9" s="11">
        <v>0.48280000000000001</v>
      </c>
    </row>
    <row r="10" spans="1:6" x14ac:dyDescent="0.25">
      <c r="A10" s="12" t="s">
        <v>60</v>
      </c>
      <c r="B10" s="12">
        <v>478893</v>
      </c>
      <c r="C10" s="11">
        <v>0.31909999999999999</v>
      </c>
      <c r="D10" s="11">
        <v>0.29099999999999998</v>
      </c>
      <c r="E10" s="11">
        <v>0.24779999999999999</v>
      </c>
      <c r="F10" s="11">
        <v>0.49859999999999999</v>
      </c>
    </row>
    <row r="11" spans="1:6" x14ac:dyDescent="0.25">
      <c r="A11" s="12" t="s">
        <v>30</v>
      </c>
      <c r="B11" s="12">
        <v>805969.6</v>
      </c>
      <c r="C11" s="11">
        <v>0.39929999999999999</v>
      </c>
      <c r="D11" s="11">
        <v>0.32700000000000001</v>
      </c>
      <c r="E11" s="11">
        <v>0.31409999999999999</v>
      </c>
      <c r="F11" s="11">
        <v>0.62780000000000002</v>
      </c>
    </row>
    <row r="12" spans="1:6" x14ac:dyDescent="0.25">
      <c r="A12" s="12" t="s">
        <v>84</v>
      </c>
      <c r="B12" s="12">
        <v>44554.8</v>
      </c>
      <c r="C12" s="11">
        <v>0.19109999999999999</v>
      </c>
      <c r="D12" s="11">
        <v>0.21149999999999999</v>
      </c>
      <c r="E12" s="11">
        <v>0.13370000000000001</v>
      </c>
      <c r="F12" s="11">
        <v>0.1111</v>
      </c>
    </row>
    <row r="13" spans="1:6" x14ac:dyDescent="0.25">
      <c r="A13" s="12" t="s">
        <v>77</v>
      </c>
      <c r="B13" s="12">
        <v>247666.2</v>
      </c>
      <c r="C13" s="11">
        <v>0.28560000000000002</v>
      </c>
      <c r="D13" s="11">
        <v>0.24299999999999999</v>
      </c>
      <c r="E13" s="11">
        <v>0.1454</v>
      </c>
      <c r="F13" s="11">
        <v>0.2873</v>
      </c>
    </row>
    <row r="14" spans="1:6" x14ac:dyDescent="0.25">
      <c r="A14" s="12" t="s">
        <v>65</v>
      </c>
      <c r="B14" s="12">
        <v>180517.5</v>
      </c>
      <c r="C14" s="11">
        <v>0.313</v>
      </c>
      <c r="D14" s="11">
        <v>0.39679999999999999</v>
      </c>
      <c r="E14" s="11">
        <v>0.1231</v>
      </c>
      <c r="F14" s="11">
        <v>0.33329999999999999</v>
      </c>
    </row>
    <row r="15" spans="1:6" x14ac:dyDescent="0.25">
      <c r="A15" s="12" t="s">
        <v>36</v>
      </c>
      <c r="B15" s="12">
        <v>1001717.6</v>
      </c>
      <c r="C15" s="11">
        <v>0.38019999999999998</v>
      </c>
      <c r="D15" s="11">
        <v>0.3821</v>
      </c>
      <c r="E15" s="11">
        <v>0.24729999999999999</v>
      </c>
      <c r="F15" s="11">
        <v>0.37009999999999998</v>
      </c>
    </row>
    <row r="16" spans="1:6" x14ac:dyDescent="0.25">
      <c r="A16" s="12" t="s">
        <v>68</v>
      </c>
      <c r="B16" s="12">
        <v>120528.79999999999</v>
      </c>
      <c r="C16" s="11">
        <v>0.30399999999999999</v>
      </c>
      <c r="D16" s="11">
        <v>0.27760000000000001</v>
      </c>
      <c r="E16" s="11">
        <v>8.4599999999999995E-2</v>
      </c>
      <c r="F16" s="11">
        <v>0.3352</v>
      </c>
    </row>
    <row r="17" spans="1:6" x14ac:dyDescent="0.25">
      <c r="A17" s="12" t="s">
        <v>11</v>
      </c>
      <c r="B17" s="12">
        <v>349818.6</v>
      </c>
      <c r="C17" s="11">
        <v>0.46750000000000003</v>
      </c>
      <c r="D17" s="11">
        <v>0.28010000000000002</v>
      </c>
      <c r="E17" s="11">
        <v>0.11169999999999999</v>
      </c>
      <c r="F17" s="11">
        <v>0.113</v>
      </c>
    </row>
    <row r="18" spans="1:6" x14ac:dyDescent="0.25">
      <c r="A18" s="12" t="s">
        <v>6</v>
      </c>
      <c r="B18" s="12">
        <v>339760.8</v>
      </c>
      <c r="C18" s="11">
        <v>0.4829</v>
      </c>
      <c r="D18" s="11">
        <v>0.4385</v>
      </c>
      <c r="E18" s="11">
        <v>0.30230000000000001</v>
      </c>
      <c r="F18" s="11">
        <v>0.71560000000000001</v>
      </c>
    </row>
    <row r="19" spans="1:6" x14ac:dyDescent="0.25">
      <c r="A19" s="12" t="s">
        <v>57</v>
      </c>
      <c r="B19" s="12">
        <v>175404.79999999999</v>
      </c>
      <c r="C19" s="11">
        <v>0.33339999999999997</v>
      </c>
      <c r="D19" s="11">
        <v>0.20630000000000001</v>
      </c>
      <c r="E19" s="11">
        <v>0.2555</v>
      </c>
      <c r="F19" s="11">
        <v>0.44440000000000002</v>
      </c>
    </row>
    <row r="20" spans="1:6" x14ac:dyDescent="0.25">
      <c r="A20" s="12" t="s">
        <v>35</v>
      </c>
      <c r="B20" s="12">
        <v>67482.7</v>
      </c>
      <c r="C20" s="11">
        <v>0.38300000000000001</v>
      </c>
      <c r="D20" s="11">
        <v>0.2394</v>
      </c>
      <c r="E20" s="11">
        <v>0.12330000000000001</v>
      </c>
      <c r="F20" s="11">
        <v>0.13220000000000001</v>
      </c>
    </row>
    <row r="21" spans="1:6" x14ac:dyDescent="0.25">
      <c r="A21" s="12" t="s">
        <v>51</v>
      </c>
      <c r="B21" s="12">
        <v>843345.4</v>
      </c>
      <c r="C21" s="11">
        <v>0.34489999999999998</v>
      </c>
      <c r="D21" s="11">
        <v>0.32090000000000002</v>
      </c>
      <c r="E21" s="11">
        <v>0.18190000000000001</v>
      </c>
      <c r="F21" s="11">
        <v>0.49080000000000001</v>
      </c>
    </row>
    <row r="22" spans="1:6" x14ac:dyDescent="0.25">
      <c r="A22" s="12" t="s">
        <v>81</v>
      </c>
      <c r="B22" s="12">
        <v>282191</v>
      </c>
      <c r="C22" s="11">
        <v>0.27579999999999999</v>
      </c>
      <c r="D22" s="11">
        <v>0.30170000000000002</v>
      </c>
      <c r="E22" s="11">
        <v>0.27600000000000002</v>
      </c>
      <c r="F22" s="11">
        <v>0.48420000000000002</v>
      </c>
    </row>
    <row r="23" spans="1:6" x14ac:dyDescent="0.25">
      <c r="A23" s="12" t="s">
        <v>71</v>
      </c>
      <c r="B23" s="12">
        <v>160579.79999999999</v>
      </c>
      <c r="C23" s="11">
        <v>0.30149999999999999</v>
      </c>
      <c r="D23" s="11">
        <v>0.3241</v>
      </c>
      <c r="E23" s="11">
        <v>0.19159999999999999</v>
      </c>
      <c r="F23" s="11">
        <v>0.1111</v>
      </c>
    </row>
    <row r="24" spans="1:6" x14ac:dyDescent="0.25">
      <c r="A24" s="12" t="s">
        <v>49</v>
      </c>
      <c r="B24" s="12">
        <v>1933512.1</v>
      </c>
      <c r="C24" s="11">
        <v>0.34939999999999999</v>
      </c>
      <c r="D24" s="11">
        <v>0.34860000000000002</v>
      </c>
      <c r="E24" s="11">
        <v>0.2225</v>
      </c>
      <c r="F24" s="11">
        <v>0.44650000000000001</v>
      </c>
    </row>
    <row r="25" spans="1:6" x14ac:dyDescent="0.25">
      <c r="A25" s="12" t="s">
        <v>13</v>
      </c>
      <c r="B25" s="12">
        <v>1667041.1</v>
      </c>
      <c r="C25" s="11">
        <v>0.45950000000000002</v>
      </c>
      <c r="D25" s="11">
        <v>0.38119999999999998</v>
      </c>
      <c r="E25" s="11">
        <v>0.40260000000000001</v>
      </c>
      <c r="F25" s="11">
        <v>0.61890000000000001</v>
      </c>
    </row>
    <row r="26" spans="1:6" x14ac:dyDescent="0.25">
      <c r="A26" s="12" t="s">
        <v>76</v>
      </c>
      <c r="B26" s="12">
        <v>179436.3</v>
      </c>
      <c r="C26" s="11">
        <v>0.28599999999999998</v>
      </c>
      <c r="D26" s="11">
        <v>0.2036</v>
      </c>
      <c r="E26" s="11">
        <v>0.24979999999999999</v>
      </c>
      <c r="F26" s="11">
        <v>0.49709999999999999</v>
      </c>
    </row>
    <row r="27" spans="1:6" x14ac:dyDescent="0.25">
      <c r="A27" s="12" t="s">
        <v>45</v>
      </c>
      <c r="B27" s="12">
        <v>336999.4</v>
      </c>
      <c r="C27" s="11">
        <v>0.35670000000000002</v>
      </c>
      <c r="D27" s="11">
        <v>0.27379999999999999</v>
      </c>
      <c r="E27" s="11">
        <v>0.2651</v>
      </c>
      <c r="F27" s="11">
        <v>0.44440000000000002</v>
      </c>
    </row>
    <row r="28" spans="1:6" x14ac:dyDescent="0.25">
      <c r="A28" s="12" t="s">
        <v>50</v>
      </c>
      <c r="B28" s="12">
        <v>849616.6</v>
      </c>
      <c r="C28" s="11">
        <v>0.34570000000000001</v>
      </c>
      <c r="D28" s="11">
        <v>0.26490000000000002</v>
      </c>
      <c r="E28" s="11">
        <v>0.27350000000000002</v>
      </c>
      <c r="F28" s="11">
        <v>0.45029999999999998</v>
      </c>
    </row>
    <row r="29" spans="1:6" x14ac:dyDescent="0.25">
      <c r="A29" s="12" t="s">
        <v>61</v>
      </c>
      <c r="B29" s="12">
        <v>448994.3</v>
      </c>
      <c r="C29" s="11">
        <v>0.31900000000000001</v>
      </c>
      <c r="D29" s="11">
        <v>0.26869999999999999</v>
      </c>
      <c r="E29" s="11">
        <v>0.47670000000000001</v>
      </c>
      <c r="F29" s="11">
        <v>0.60629999999999995</v>
      </c>
    </row>
    <row r="30" spans="1:6" x14ac:dyDescent="0.25">
      <c r="A30" s="12" t="s">
        <v>80</v>
      </c>
      <c r="B30" s="12">
        <v>125798.3</v>
      </c>
      <c r="C30" s="11">
        <v>0.27679999999999999</v>
      </c>
      <c r="D30" s="11">
        <v>0.23599999999999999</v>
      </c>
      <c r="E30" s="11">
        <v>0.26860000000000001</v>
      </c>
      <c r="F30" s="11">
        <v>0.44490000000000002</v>
      </c>
    </row>
    <row r="31" spans="1:6" x14ac:dyDescent="0.25">
      <c r="A31" s="12" t="s">
        <v>0</v>
      </c>
      <c r="B31" s="12">
        <v>13520862.9</v>
      </c>
      <c r="C31" s="11">
        <v>0.7752</v>
      </c>
      <c r="D31" s="11">
        <v>0.50929999999999997</v>
      </c>
      <c r="E31" s="11">
        <v>0.51149999999999995</v>
      </c>
      <c r="F31" s="11">
        <v>0.38109999999999999</v>
      </c>
    </row>
    <row r="32" spans="1:6" x14ac:dyDescent="0.25">
      <c r="A32" s="12" t="s">
        <v>3</v>
      </c>
      <c r="B32" s="12">
        <v>3180924.6</v>
      </c>
      <c r="C32" s="11">
        <v>0.53690000000000004</v>
      </c>
      <c r="D32" s="11">
        <v>0.41639999999999999</v>
      </c>
      <c r="E32" s="11">
        <v>0.24929999999999999</v>
      </c>
      <c r="F32" s="11">
        <v>0.46360000000000001</v>
      </c>
    </row>
    <row r="33" spans="1:6" x14ac:dyDescent="0.25">
      <c r="A33" s="12" t="s">
        <v>23</v>
      </c>
      <c r="B33" s="12">
        <v>401582.7</v>
      </c>
      <c r="C33" s="11">
        <v>0.42220000000000002</v>
      </c>
      <c r="D33" s="11">
        <v>0.33979999999999999</v>
      </c>
      <c r="E33" s="11">
        <v>0.2737</v>
      </c>
      <c r="F33" s="11">
        <v>0.38590000000000002</v>
      </c>
    </row>
    <row r="34" spans="1:6" x14ac:dyDescent="0.25">
      <c r="A34" s="12" t="s">
        <v>34</v>
      </c>
      <c r="B34" s="12">
        <v>227193.5</v>
      </c>
      <c r="C34" s="11">
        <v>0.38319999999999999</v>
      </c>
      <c r="D34" s="11">
        <v>0.2394</v>
      </c>
      <c r="E34" s="11">
        <v>7.6100000000000001E-2</v>
      </c>
      <c r="F34" s="11">
        <v>0</v>
      </c>
    </row>
    <row r="35" spans="1:6" x14ac:dyDescent="0.25">
      <c r="A35" s="12" t="s">
        <v>12</v>
      </c>
      <c r="B35" s="12">
        <v>1104643.2</v>
      </c>
      <c r="C35" s="11">
        <v>0.46489999999999998</v>
      </c>
      <c r="D35" s="11">
        <v>0.53120000000000001</v>
      </c>
      <c r="E35" s="11">
        <v>0.42959999999999998</v>
      </c>
      <c r="F35" s="11">
        <v>0.55559999999999998</v>
      </c>
    </row>
    <row r="36" spans="1:6" x14ac:dyDescent="0.25">
      <c r="A36" s="12" t="s">
        <v>74</v>
      </c>
      <c r="B36" s="12">
        <v>234075.7</v>
      </c>
      <c r="C36" s="11">
        <v>0.29849999999999999</v>
      </c>
      <c r="D36" s="11">
        <v>0.33810000000000001</v>
      </c>
      <c r="E36" s="11">
        <v>0.2248</v>
      </c>
      <c r="F36" s="11">
        <v>0.22409999999999999</v>
      </c>
    </row>
    <row r="37" spans="1:6" x14ac:dyDescent="0.25">
      <c r="A37" s="12" t="s">
        <v>21</v>
      </c>
      <c r="B37" s="12">
        <v>1021642.9</v>
      </c>
      <c r="C37" s="11">
        <v>0.4229</v>
      </c>
      <c r="D37" s="11">
        <v>0.42009999999999997</v>
      </c>
      <c r="E37" s="11">
        <v>0.34770000000000001</v>
      </c>
      <c r="F37" s="11">
        <v>0.6109</v>
      </c>
    </row>
    <row r="38" spans="1:6" x14ac:dyDescent="0.25">
      <c r="A38" s="12" t="s">
        <v>41</v>
      </c>
      <c r="B38" s="12">
        <v>618127.69999999995</v>
      </c>
      <c r="C38" s="11">
        <v>0.36559999999999998</v>
      </c>
      <c r="D38" s="11">
        <v>0.39979999999999999</v>
      </c>
      <c r="E38" s="11">
        <v>0.34060000000000001</v>
      </c>
      <c r="F38" s="11">
        <v>0.1111</v>
      </c>
    </row>
    <row r="39" spans="1:6" x14ac:dyDescent="0.25">
      <c r="A39" s="12" t="s">
        <v>46</v>
      </c>
      <c r="B39" s="12">
        <v>774962.1</v>
      </c>
      <c r="C39" s="11">
        <v>0.35620000000000002</v>
      </c>
      <c r="D39" s="11">
        <v>0.25340000000000001</v>
      </c>
      <c r="E39" s="11">
        <v>0.28410000000000002</v>
      </c>
      <c r="F39" s="11">
        <v>0.34289999999999998</v>
      </c>
    </row>
    <row r="40" spans="1:6" x14ac:dyDescent="0.25">
      <c r="A40" s="12" t="s">
        <v>31</v>
      </c>
      <c r="B40" s="12">
        <v>208237.9</v>
      </c>
      <c r="C40" s="11">
        <v>0.39700000000000002</v>
      </c>
      <c r="D40" s="11">
        <v>0.2336</v>
      </c>
      <c r="E40" s="11">
        <v>0.28789999999999999</v>
      </c>
      <c r="F40" s="11">
        <v>0.22220000000000001</v>
      </c>
    </row>
    <row r="41" spans="1:6" x14ac:dyDescent="0.25">
      <c r="A41" s="12" t="s">
        <v>48</v>
      </c>
      <c r="B41" s="12">
        <v>343328.6</v>
      </c>
      <c r="C41" s="11">
        <v>0.35410000000000003</v>
      </c>
      <c r="D41" s="11">
        <v>0.26790000000000003</v>
      </c>
      <c r="E41" s="11">
        <v>0.3644</v>
      </c>
      <c r="F41" s="11">
        <v>0.63719999999999999</v>
      </c>
    </row>
    <row r="42" spans="1:6" x14ac:dyDescent="0.25">
      <c r="A42" s="12" t="s">
        <v>19</v>
      </c>
      <c r="B42" s="12">
        <v>1063780.3</v>
      </c>
      <c r="C42" s="11">
        <v>0.43719999999999998</v>
      </c>
      <c r="D42" s="11">
        <v>0.37809999999999999</v>
      </c>
      <c r="E42" s="11">
        <v>0.39950000000000002</v>
      </c>
      <c r="F42" s="11">
        <v>0.45019999999999999</v>
      </c>
    </row>
    <row r="43" spans="1:6" x14ac:dyDescent="0.25">
      <c r="A43" s="12" t="s">
        <v>54</v>
      </c>
      <c r="B43" s="12">
        <v>717609.9</v>
      </c>
      <c r="C43" s="11">
        <v>0.34250000000000003</v>
      </c>
      <c r="D43" s="11">
        <v>0.34370000000000001</v>
      </c>
      <c r="E43" s="11">
        <v>0.18240000000000001</v>
      </c>
      <c r="F43" s="11">
        <v>0.22220000000000001</v>
      </c>
    </row>
    <row r="44" spans="1:6" x14ac:dyDescent="0.25">
      <c r="A44" s="12" t="s">
        <v>63</v>
      </c>
      <c r="B44" s="12">
        <v>135239.5</v>
      </c>
      <c r="C44" s="11">
        <v>0.316</v>
      </c>
      <c r="D44" s="11">
        <v>0.1608</v>
      </c>
      <c r="E44" s="11">
        <v>0.16980000000000001</v>
      </c>
      <c r="F44" s="11">
        <v>0.114</v>
      </c>
    </row>
    <row r="45" spans="1:6" x14ac:dyDescent="0.25">
      <c r="A45" s="12" t="s">
        <v>44</v>
      </c>
      <c r="B45" s="12">
        <v>84306</v>
      </c>
      <c r="C45" s="11">
        <v>0.36009999999999998</v>
      </c>
      <c r="D45" s="11">
        <v>0.19919999999999999</v>
      </c>
      <c r="E45" s="11">
        <v>0.3019</v>
      </c>
      <c r="F45" s="11">
        <v>0.2452</v>
      </c>
    </row>
    <row r="46" spans="1:6" x14ac:dyDescent="0.25">
      <c r="A46" s="12" t="s">
        <v>82</v>
      </c>
      <c r="B46" s="12">
        <v>42165.7</v>
      </c>
      <c r="C46" s="11">
        <v>0.2591</v>
      </c>
      <c r="D46" s="11">
        <v>0.1842</v>
      </c>
      <c r="E46" s="11">
        <v>0.3236</v>
      </c>
      <c r="F46" s="11">
        <v>0.35830000000000001</v>
      </c>
    </row>
    <row r="47" spans="1:6" x14ac:dyDescent="0.25">
      <c r="A47" s="12" t="s">
        <v>15</v>
      </c>
      <c r="B47" s="12">
        <v>1316598.3</v>
      </c>
      <c r="C47" s="11">
        <v>0.4481</v>
      </c>
      <c r="D47" s="11">
        <v>0.46429999999999999</v>
      </c>
      <c r="E47" s="11">
        <v>0.33229999999999998</v>
      </c>
      <c r="F47" s="11">
        <v>0.69689999999999996</v>
      </c>
    </row>
    <row r="48" spans="1:6" x14ac:dyDescent="0.25">
      <c r="A48" s="12" t="s">
        <v>47</v>
      </c>
      <c r="B48" s="12">
        <v>202823.4</v>
      </c>
      <c r="C48" s="11">
        <v>0.35580000000000001</v>
      </c>
      <c r="D48" s="11">
        <v>0.29149999999999998</v>
      </c>
      <c r="E48" s="11">
        <v>0.15190000000000001</v>
      </c>
      <c r="F48" s="11">
        <v>0.44640000000000002</v>
      </c>
    </row>
    <row r="49" spans="1:6" x14ac:dyDescent="0.25">
      <c r="A49" s="12" t="s">
        <v>79</v>
      </c>
      <c r="B49" s="12">
        <v>569297.30000000005</v>
      </c>
      <c r="C49" s="11">
        <v>0.2792</v>
      </c>
      <c r="D49" s="11">
        <v>0.24</v>
      </c>
      <c r="E49" s="11">
        <v>0.17319999999999999</v>
      </c>
      <c r="F49" s="11">
        <v>0.33910000000000001</v>
      </c>
    </row>
    <row r="50" spans="1:6" x14ac:dyDescent="0.25">
      <c r="A50" s="12" t="s">
        <v>59</v>
      </c>
      <c r="B50" s="12">
        <v>50091</v>
      </c>
      <c r="C50" s="11">
        <v>0.32090000000000002</v>
      </c>
      <c r="D50" s="11">
        <v>0.13250000000000001</v>
      </c>
      <c r="E50" s="11">
        <v>0</v>
      </c>
      <c r="F50" s="11">
        <v>0.33329999999999999</v>
      </c>
    </row>
    <row r="51" spans="1:6" x14ac:dyDescent="0.25">
      <c r="A51" s="12" t="s">
        <v>56</v>
      </c>
      <c r="B51" s="12">
        <v>51958.5</v>
      </c>
      <c r="C51" s="11">
        <v>0.33439999999999998</v>
      </c>
      <c r="D51" s="11">
        <v>0.2208</v>
      </c>
      <c r="E51" s="11">
        <v>6.7100000000000007E-2</v>
      </c>
      <c r="F51" s="11">
        <v>0.14369999999999999</v>
      </c>
    </row>
    <row r="52" spans="1:6" x14ac:dyDescent="0.25">
      <c r="A52" s="12" t="s">
        <v>39</v>
      </c>
      <c r="B52" s="12">
        <v>212049.5</v>
      </c>
      <c r="C52" s="11">
        <v>0.36749999999999999</v>
      </c>
      <c r="D52" s="11">
        <v>0.33589999999999998</v>
      </c>
      <c r="E52" s="11">
        <v>0.17730000000000001</v>
      </c>
      <c r="F52" s="11">
        <v>0.33329999999999999</v>
      </c>
    </row>
    <row r="53" spans="1:6" x14ac:dyDescent="0.25">
      <c r="A53" s="12" t="s">
        <v>43</v>
      </c>
      <c r="B53" s="12">
        <v>528403.4</v>
      </c>
      <c r="C53" s="11">
        <v>0.36120000000000002</v>
      </c>
      <c r="D53" s="11">
        <v>0.33029999999999998</v>
      </c>
      <c r="E53" s="11">
        <v>0.13070000000000001</v>
      </c>
      <c r="F53" s="11">
        <v>0.3352</v>
      </c>
    </row>
    <row r="54" spans="1:6" x14ac:dyDescent="0.25">
      <c r="A54" s="12" t="s">
        <v>55</v>
      </c>
      <c r="B54" s="12">
        <v>171689.5</v>
      </c>
      <c r="C54" s="11">
        <v>0.34179999999999999</v>
      </c>
      <c r="D54" s="11">
        <v>0.31769999999999998</v>
      </c>
      <c r="E54" s="11">
        <v>0.36109999999999998</v>
      </c>
      <c r="F54" s="11">
        <v>0.34289999999999998</v>
      </c>
    </row>
    <row r="55" spans="1:6" x14ac:dyDescent="0.25">
      <c r="A55" s="12" t="s">
        <v>58</v>
      </c>
      <c r="B55" s="12">
        <v>180352.3</v>
      </c>
      <c r="C55" s="11">
        <v>0.32390000000000002</v>
      </c>
      <c r="D55" s="11">
        <v>0.26519999999999999</v>
      </c>
      <c r="E55" s="11">
        <v>0.67730000000000001</v>
      </c>
      <c r="F55" s="11">
        <v>0.6663</v>
      </c>
    </row>
    <row r="56" spans="1:6" x14ac:dyDescent="0.25">
      <c r="A56" s="12" t="s">
        <v>67</v>
      </c>
      <c r="B56" s="12">
        <v>747601.7</v>
      </c>
      <c r="C56" s="11">
        <v>0.31280000000000002</v>
      </c>
      <c r="D56" s="11">
        <v>0.29409999999999997</v>
      </c>
      <c r="E56" s="11">
        <v>0.15490000000000001</v>
      </c>
      <c r="F56" s="11">
        <v>0.60670000000000002</v>
      </c>
    </row>
    <row r="57" spans="1:6" x14ac:dyDescent="0.25">
      <c r="A57" s="12" t="s">
        <v>233</v>
      </c>
      <c r="B57" s="12">
        <v>126051.2</v>
      </c>
      <c r="C57" s="11">
        <v>0.47960000000000003</v>
      </c>
      <c r="D57" s="11">
        <v>0.21890000000000001</v>
      </c>
      <c r="E57" s="11">
        <v>9.2600000000000002E-2</v>
      </c>
      <c r="F57" s="11">
        <v>0.24329999999999999</v>
      </c>
    </row>
    <row r="58" spans="1:6" x14ac:dyDescent="0.25">
      <c r="A58" s="12" t="s">
        <v>2</v>
      </c>
      <c r="B58" s="12">
        <v>1867258.7</v>
      </c>
      <c r="C58" s="11">
        <v>0.55679999999999996</v>
      </c>
      <c r="D58" s="11">
        <v>0.3846</v>
      </c>
      <c r="E58" s="11">
        <v>0.58950000000000002</v>
      </c>
      <c r="F58" s="11">
        <v>0.81079999999999997</v>
      </c>
    </row>
    <row r="59" spans="1:6" x14ac:dyDescent="0.25">
      <c r="A59" s="12" t="s">
        <v>83</v>
      </c>
      <c r="B59" s="12">
        <v>47289.599999999999</v>
      </c>
      <c r="C59" s="11">
        <v>0.2248</v>
      </c>
      <c r="D59" s="11">
        <v>0.21709999999999999</v>
      </c>
      <c r="E59" s="11">
        <v>0.1109</v>
      </c>
      <c r="F59" s="11">
        <v>0.41570000000000001</v>
      </c>
    </row>
    <row r="60" spans="1:6" x14ac:dyDescent="0.25">
      <c r="A60" s="12" t="s">
        <v>62</v>
      </c>
      <c r="B60" s="12">
        <v>170413.1</v>
      </c>
      <c r="C60" s="11">
        <v>0.31859999999999999</v>
      </c>
      <c r="D60" s="11">
        <v>0.20280000000000001</v>
      </c>
      <c r="E60" s="11">
        <v>9.1499999999999998E-2</v>
      </c>
      <c r="F60" s="11">
        <v>0.34670000000000001</v>
      </c>
    </row>
    <row r="61" spans="1:6" x14ac:dyDescent="0.25">
      <c r="A61" s="12" t="s">
        <v>16</v>
      </c>
      <c r="B61" s="12">
        <v>1189144</v>
      </c>
      <c r="C61" s="11">
        <v>0.44379999999999997</v>
      </c>
      <c r="D61" s="11">
        <v>0.34849999999999998</v>
      </c>
      <c r="E61" s="11">
        <v>0.34739999999999999</v>
      </c>
      <c r="F61" s="11">
        <v>0.3599</v>
      </c>
    </row>
    <row r="62" spans="1:6" x14ac:dyDescent="0.25">
      <c r="A62" s="12" t="s">
        <v>32</v>
      </c>
      <c r="B62" s="12">
        <v>323131.8</v>
      </c>
      <c r="C62" s="11">
        <v>0.39689999999999998</v>
      </c>
      <c r="D62" s="11">
        <v>0.28620000000000001</v>
      </c>
      <c r="E62" s="11">
        <v>0.30840000000000001</v>
      </c>
      <c r="F62" s="11">
        <v>0.3352</v>
      </c>
    </row>
    <row r="63" spans="1:6" x14ac:dyDescent="0.25">
      <c r="A63" s="12" t="s">
        <v>5</v>
      </c>
      <c r="B63" s="12">
        <v>1264910.3</v>
      </c>
      <c r="C63" s="11">
        <v>0.49</v>
      </c>
      <c r="D63" s="11">
        <v>0.34989999999999999</v>
      </c>
      <c r="E63" s="11">
        <v>0.35830000000000001</v>
      </c>
      <c r="F63" s="11">
        <v>0.40300000000000002</v>
      </c>
    </row>
    <row r="64" spans="1:6" x14ac:dyDescent="0.25">
      <c r="A64" s="12" t="s">
        <v>1</v>
      </c>
      <c r="B64" s="12">
        <v>3387417.7</v>
      </c>
      <c r="C64" s="11">
        <v>0.67989999999999995</v>
      </c>
      <c r="D64" s="11">
        <v>0.54820000000000002</v>
      </c>
      <c r="E64" s="11">
        <v>0.39789999999999998</v>
      </c>
      <c r="F64" s="11">
        <v>0.46820000000000001</v>
      </c>
    </row>
    <row r="65" spans="1:6" x14ac:dyDescent="0.25">
      <c r="A65" s="12" t="s">
        <v>40</v>
      </c>
      <c r="B65" s="12">
        <v>625176.9</v>
      </c>
      <c r="C65" s="11">
        <v>0.36720000000000003</v>
      </c>
      <c r="D65" s="11">
        <v>0.30059999999999998</v>
      </c>
      <c r="E65" s="11">
        <v>0.28520000000000001</v>
      </c>
      <c r="F65" s="11">
        <v>0.38269999999999998</v>
      </c>
    </row>
    <row r="66" spans="1:6" x14ac:dyDescent="0.25">
      <c r="A66" s="12" t="s">
        <v>29</v>
      </c>
      <c r="B66" s="12">
        <v>837495.2</v>
      </c>
      <c r="C66" s="11">
        <v>0.40429999999999999</v>
      </c>
      <c r="D66" s="11">
        <v>0.33040000000000003</v>
      </c>
      <c r="E66" s="11">
        <v>0.25590000000000002</v>
      </c>
      <c r="F66" s="11">
        <v>0.1111</v>
      </c>
    </row>
    <row r="67" spans="1:6" x14ac:dyDescent="0.25">
      <c r="A67" s="12" t="s">
        <v>20</v>
      </c>
      <c r="B67" s="12">
        <v>1822835</v>
      </c>
      <c r="C67" s="11">
        <v>0.42320000000000002</v>
      </c>
      <c r="D67" s="11">
        <v>0.39450000000000002</v>
      </c>
      <c r="E67" s="11">
        <v>0.38569999999999999</v>
      </c>
      <c r="F67" s="11">
        <v>0.44440000000000002</v>
      </c>
    </row>
    <row r="68" spans="1:6" x14ac:dyDescent="0.25">
      <c r="A68" s="12" t="s">
        <v>38</v>
      </c>
      <c r="B68" s="12">
        <v>256706.8</v>
      </c>
      <c r="C68" s="11">
        <v>0.378</v>
      </c>
      <c r="D68" s="11">
        <v>0.43120000000000003</v>
      </c>
      <c r="E68" s="11">
        <v>0.24759999999999999</v>
      </c>
      <c r="F68" s="11">
        <v>0.1111</v>
      </c>
    </row>
    <row r="69" spans="1:6" x14ac:dyDescent="0.25">
      <c r="A69" s="12" t="s">
        <v>25</v>
      </c>
      <c r="B69" s="12">
        <v>621198.30000000005</v>
      </c>
      <c r="C69" s="11">
        <v>0.41449999999999998</v>
      </c>
      <c r="D69" s="11">
        <v>0.28239999999999998</v>
      </c>
      <c r="E69" s="11">
        <v>0.25030000000000002</v>
      </c>
      <c r="F69" s="11">
        <v>0.62229999999999996</v>
      </c>
    </row>
    <row r="70" spans="1:6" x14ac:dyDescent="0.25">
      <c r="A70" s="12" t="s">
        <v>66</v>
      </c>
      <c r="B70" s="12">
        <v>317213.7</v>
      </c>
      <c r="C70" s="11">
        <v>0.313</v>
      </c>
      <c r="D70" s="11">
        <v>0.37080000000000002</v>
      </c>
      <c r="E70" s="11">
        <v>0.3261</v>
      </c>
      <c r="F70" s="11">
        <v>0.50680000000000003</v>
      </c>
    </row>
    <row r="71" spans="1:6" x14ac:dyDescent="0.25">
      <c r="A71" s="12" t="s">
        <v>73</v>
      </c>
      <c r="B71" s="12">
        <v>329616</v>
      </c>
      <c r="C71" s="11">
        <v>0.29859999999999998</v>
      </c>
      <c r="D71" s="11">
        <v>0.32029999999999997</v>
      </c>
      <c r="E71" s="11">
        <v>0.2069</v>
      </c>
      <c r="F71" s="11">
        <v>0.55559999999999998</v>
      </c>
    </row>
    <row r="72" spans="1:6" x14ac:dyDescent="0.25">
      <c r="A72" s="12" t="s">
        <v>10</v>
      </c>
      <c r="B72" s="12">
        <v>471456.7</v>
      </c>
      <c r="C72" s="11">
        <v>0.4738</v>
      </c>
      <c r="D72" s="11">
        <v>0.46060000000000001</v>
      </c>
      <c r="E72" s="11">
        <v>0.39879999999999999</v>
      </c>
      <c r="F72" s="11">
        <v>0.52459999999999996</v>
      </c>
    </row>
    <row r="73" spans="1:6" x14ac:dyDescent="0.25">
      <c r="A73" s="12" t="s">
        <v>37</v>
      </c>
      <c r="B73" s="12">
        <v>477537.8</v>
      </c>
      <c r="C73" s="11">
        <v>0.37890000000000001</v>
      </c>
      <c r="D73" s="11">
        <v>0.29249999999999998</v>
      </c>
      <c r="E73" s="11">
        <v>0.45779999999999998</v>
      </c>
      <c r="F73" s="11">
        <v>0.22409999999999999</v>
      </c>
    </row>
    <row r="74" spans="1:6" x14ac:dyDescent="0.25">
      <c r="A74" s="12" t="s">
        <v>27</v>
      </c>
      <c r="B74" s="12">
        <v>5851557.7999999998</v>
      </c>
      <c r="C74" s="11">
        <v>0.4098</v>
      </c>
      <c r="D74" s="11">
        <v>0.42849999999999999</v>
      </c>
      <c r="E74" s="11">
        <v>0.21360000000000001</v>
      </c>
      <c r="F74" s="11">
        <v>0.4919</v>
      </c>
    </row>
    <row r="75" spans="1:6" x14ac:dyDescent="0.25">
      <c r="A75" s="12" t="s">
        <v>28</v>
      </c>
      <c r="B75" s="12">
        <v>517999.8</v>
      </c>
      <c r="C75" s="11">
        <v>0.40899999999999997</v>
      </c>
      <c r="D75" s="11">
        <v>0.23150000000000001</v>
      </c>
      <c r="E75" s="11">
        <v>0.33189999999999997</v>
      </c>
      <c r="F75" s="11">
        <v>0.1522</v>
      </c>
    </row>
    <row r="76" spans="1:6" x14ac:dyDescent="0.25">
      <c r="A76" s="12" t="s">
        <v>18</v>
      </c>
      <c r="B76" s="12">
        <v>304479.09999999998</v>
      </c>
      <c r="C76" s="11">
        <v>0.43719999999999998</v>
      </c>
      <c r="D76" s="11">
        <v>0.51449999999999996</v>
      </c>
      <c r="E76" s="11">
        <v>0.24660000000000001</v>
      </c>
      <c r="F76" s="11">
        <v>0.33329999999999999</v>
      </c>
    </row>
    <row r="77" spans="1:6" x14ac:dyDescent="0.25">
      <c r="A77" s="12" t="s">
        <v>9</v>
      </c>
      <c r="B77" s="12">
        <v>595792.30000000005</v>
      </c>
      <c r="C77" s="11">
        <v>0.47399999999999998</v>
      </c>
      <c r="D77" s="11">
        <v>0.24679999999999999</v>
      </c>
      <c r="E77" s="11">
        <v>0.37859999999999999</v>
      </c>
      <c r="F77" s="11">
        <v>0.64249999999999996</v>
      </c>
    </row>
    <row r="78" spans="1:6" x14ac:dyDescent="0.25">
      <c r="A78" s="11" t="s">
        <v>4</v>
      </c>
      <c r="B78" s="12">
        <v>3154058.7</v>
      </c>
      <c r="C78" s="11">
        <v>0.50819999999999999</v>
      </c>
      <c r="D78" s="11">
        <v>0.21779999999999999</v>
      </c>
      <c r="E78" s="11">
        <v>0.19800000000000001</v>
      </c>
      <c r="F78" s="11">
        <v>0.37609999999999999</v>
      </c>
    </row>
    <row r="79" spans="1:6" x14ac:dyDescent="0.25">
      <c r="A79" s="12" t="s">
        <v>14</v>
      </c>
      <c r="B79" s="12">
        <v>1209242.7</v>
      </c>
      <c r="C79" s="11">
        <v>0.45069999999999999</v>
      </c>
      <c r="D79" s="11">
        <v>0.34410000000000002</v>
      </c>
      <c r="E79" s="11">
        <v>0.33589999999999998</v>
      </c>
      <c r="F79" s="11">
        <v>0.44440000000000002</v>
      </c>
    </row>
    <row r="80" spans="1:6" x14ac:dyDescent="0.25">
      <c r="A80" s="12" t="s">
        <v>78</v>
      </c>
      <c r="B80" s="12">
        <v>154401.4</v>
      </c>
      <c r="C80" s="11">
        <v>0.28320000000000001</v>
      </c>
      <c r="D80" s="11">
        <v>0.20780000000000001</v>
      </c>
      <c r="E80" s="11">
        <v>0</v>
      </c>
      <c r="F80" s="11">
        <v>0.36020000000000002</v>
      </c>
    </row>
    <row r="81" spans="1:6" x14ac:dyDescent="0.25">
      <c r="A81" s="12" t="s">
        <v>26</v>
      </c>
      <c r="B81" s="12">
        <v>251307</v>
      </c>
      <c r="C81" s="11">
        <v>0.41260000000000002</v>
      </c>
      <c r="D81" s="11">
        <v>0.28270000000000001</v>
      </c>
      <c r="E81" s="11">
        <v>0.5917</v>
      </c>
      <c r="F81" s="11">
        <v>0.65610000000000002</v>
      </c>
    </row>
    <row r="82" spans="1:6" x14ac:dyDescent="0.25">
      <c r="A82" s="12" t="s">
        <v>72</v>
      </c>
      <c r="B82" s="12">
        <v>61735.5</v>
      </c>
      <c r="C82" s="11">
        <v>0.29959999999999998</v>
      </c>
      <c r="D82" s="11">
        <v>0.2868</v>
      </c>
      <c r="E82" s="11">
        <v>0.3246</v>
      </c>
      <c r="F82" s="11">
        <v>0.1099</v>
      </c>
    </row>
    <row r="83" spans="1:6" x14ac:dyDescent="0.25">
      <c r="A83" s="12" t="s">
        <v>8</v>
      </c>
      <c r="B83" s="12">
        <v>1791825.6</v>
      </c>
      <c r="C83" s="11">
        <v>0.47789999999999999</v>
      </c>
      <c r="D83" s="11">
        <v>0.29289999999999999</v>
      </c>
      <c r="E83" s="11">
        <v>0.2001</v>
      </c>
      <c r="F83" s="11">
        <v>0.47320000000000001</v>
      </c>
    </row>
    <row r="84" spans="1:6" x14ac:dyDescent="0.25">
      <c r="A84" s="12" t="s">
        <v>24</v>
      </c>
      <c r="B84" s="12">
        <v>443054.1</v>
      </c>
      <c r="C84" s="11">
        <v>0.41660000000000003</v>
      </c>
      <c r="D84" s="11">
        <v>0.38300000000000001</v>
      </c>
      <c r="E84" s="11">
        <v>0.41649999999999998</v>
      </c>
      <c r="F84" s="11">
        <v>0.22220000000000001</v>
      </c>
    </row>
    <row r="85" spans="1:6" x14ac:dyDescent="0.25">
      <c r="A85" s="12" t="s">
        <v>69</v>
      </c>
      <c r="B85" s="12">
        <v>265970.59999999998</v>
      </c>
      <c r="C85" s="11">
        <v>0.3039</v>
      </c>
      <c r="D85" s="11">
        <v>0.19309999999999999</v>
      </c>
      <c r="E85" s="11">
        <v>0.1759</v>
      </c>
      <c r="F85" s="11">
        <v>0.16089999999999999</v>
      </c>
    </row>
    <row r="86" spans="1:6" x14ac:dyDescent="0.25">
      <c r="A86" s="12" t="s">
        <v>22</v>
      </c>
      <c r="B86" s="12">
        <v>48663.3</v>
      </c>
      <c r="C86" s="11">
        <v>0.42230000000000001</v>
      </c>
      <c r="D86" s="11">
        <v>0.30070000000000002</v>
      </c>
      <c r="E86" s="11">
        <v>4.1000000000000002E-2</v>
      </c>
      <c r="F86" s="11">
        <v>0.1111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FF59-7CE8-405E-89E7-472919719A2E}">
  <dimension ref="A1:F86"/>
  <sheetViews>
    <sheetView zoomScale="70" zoomScaleNormal="70" workbookViewId="0"/>
  </sheetViews>
  <sheetFormatPr defaultRowHeight="15" x14ac:dyDescent="0.25"/>
  <cols>
    <col min="1" max="2" width="9.140625" style="12"/>
    <col min="3" max="6" width="9.140625" style="11"/>
  </cols>
  <sheetData>
    <row r="1" spans="1:6" x14ac:dyDescent="0.25">
      <c r="A1" s="13" t="s">
        <v>89</v>
      </c>
      <c r="B1" s="14" t="s">
        <v>232</v>
      </c>
      <c r="C1" s="15" t="s">
        <v>86</v>
      </c>
      <c r="D1" s="15" t="s">
        <v>88</v>
      </c>
      <c r="E1" s="13" t="s">
        <v>90</v>
      </c>
      <c r="F1" s="13" t="s">
        <v>91</v>
      </c>
    </row>
    <row r="2" spans="1:6" x14ac:dyDescent="0.25">
      <c r="A2" s="12" t="s">
        <v>70</v>
      </c>
      <c r="B2" s="12">
        <v>487903.3</v>
      </c>
      <c r="C2" s="11">
        <v>0.30380000000000001</v>
      </c>
      <c r="D2" s="11">
        <v>0.27710000000000001</v>
      </c>
      <c r="E2" s="11">
        <v>0.40029999999999999</v>
      </c>
      <c r="F2" s="11">
        <v>0.49480000000000002</v>
      </c>
    </row>
    <row r="3" spans="1:6" x14ac:dyDescent="0.25">
      <c r="A3" s="12" t="s">
        <v>64</v>
      </c>
      <c r="B3" s="12">
        <v>277380.40000000002</v>
      </c>
      <c r="C3" s="11">
        <v>0.31509999999999999</v>
      </c>
      <c r="D3" s="11">
        <v>0.22639999999999999</v>
      </c>
      <c r="E3" s="11">
        <v>0.19489999999999999</v>
      </c>
      <c r="F3" s="11">
        <v>0.22220000000000001</v>
      </c>
    </row>
    <row r="4" spans="1:6" x14ac:dyDescent="0.25">
      <c r="A4" s="12" t="s">
        <v>75</v>
      </c>
      <c r="B4" s="12">
        <v>627698.1</v>
      </c>
      <c r="C4" s="11">
        <v>0.29770000000000002</v>
      </c>
      <c r="D4" s="11">
        <v>0.32350000000000001</v>
      </c>
      <c r="E4" s="11">
        <v>0.24890000000000001</v>
      </c>
      <c r="F4" s="11">
        <v>0.2671</v>
      </c>
    </row>
    <row r="5" spans="1:6" x14ac:dyDescent="0.25">
      <c r="A5" s="12" t="s">
        <v>17</v>
      </c>
      <c r="B5" s="12">
        <v>322303</v>
      </c>
      <c r="C5" s="11">
        <v>0.44309999999999999</v>
      </c>
      <c r="D5" s="11">
        <v>0.2248</v>
      </c>
      <c r="E5" s="11">
        <v>0.27139999999999997</v>
      </c>
      <c r="F5" s="11">
        <v>0.3372</v>
      </c>
    </row>
    <row r="6" spans="1:6" x14ac:dyDescent="0.25">
      <c r="A6" s="12" t="s">
        <v>33</v>
      </c>
      <c r="B6" s="12">
        <v>693379.4</v>
      </c>
      <c r="C6" s="11">
        <v>0.39460000000000001</v>
      </c>
      <c r="D6" s="11">
        <v>0.31590000000000001</v>
      </c>
      <c r="E6" s="11">
        <v>0.28999999999999998</v>
      </c>
      <c r="F6" s="11">
        <v>0.62590000000000001</v>
      </c>
    </row>
    <row r="7" spans="1:6" x14ac:dyDescent="0.25">
      <c r="A7" s="12" t="s">
        <v>52</v>
      </c>
      <c r="B7" s="12">
        <v>271782.5</v>
      </c>
      <c r="C7" s="11">
        <v>0.34460000000000002</v>
      </c>
      <c r="D7" s="11">
        <v>0.24990000000000001</v>
      </c>
      <c r="E7" s="11">
        <v>0.3342</v>
      </c>
      <c r="F7" s="11">
        <v>0.3352</v>
      </c>
    </row>
    <row r="8" spans="1:6" x14ac:dyDescent="0.25">
      <c r="A8" s="12" t="s">
        <v>42</v>
      </c>
      <c r="B8" s="12">
        <v>368489.2</v>
      </c>
      <c r="C8" s="11">
        <v>0.36509999999999998</v>
      </c>
      <c r="D8" s="11">
        <v>0.3075</v>
      </c>
      <c r="E8" s="11">
        <v>0.36880000000000002</v>
      </c>
      <c r="F8" s="11">
        <v>0.29139999999999999</v>
      </c>
    </row>
    <row r="9" spans="1:6" x14ac:dyDescent="0.25">
      <c r="A9" s="12" t="s">
        <v>53</v>
      </c>
      <c r="B9" s="12">
        <v>740458</v>
      </c>
      <c r="C9" s="11">
        <v>0.34350000000000003</v>
      </c>
      <c r="D9" s="11">
        <v>0.28120000000000001</v>
      </c>
      <c r="E9" s="11">
        <v>0.24179999999999999</v>
      </c>
      <c r="F9" s="11">
        <v>0.48280000000000001</v>
      </c>
    </row>
    <row r="10" spans="1:6" x14ac:dyDescent="0.25">
      <c r="A10" s="12" t="s">
        <v>60</v>
      </c>
      <c r="B10" s="12">
        <v>478893</v>
      </c>
      <c r="C10" s="11">
        <v>0.31909999999999999</v>
      </c>
      <c r="D10" s="11">
        <v>0.29099999999999998</v>
      </c>
      <c r="E10" s="11">
        <v>0.24779999999999999</v>
      </c>
      <c r="F10" s="11">
        <v>0.49859999999999999</v>
      </c>
    </row>
    <row r="11" spans="1:6" x14ac:dyDescent="0.25">
      <c r="A11" s="12" t="s">
        <v>30</v>
      </c>
      <c r="B11" s="12">
        <v>805969.6</v>
      </c>
      <c r="C11" s="11">
        <v>0.39929999999999999</v>
      </c>
      <c r="D11" s="11">
        <v>0.32700000000000001</v>
      </c>
      <c r="E11" s="11">
        <v>0.31409999999999999</v>
      </c>
      <c r="F11" s="11">
        <v>0.62780000000000002</v>
      </c>
    </row>
    <row r="12" spans="1:6" x14ac:dyDescent="0.25">
      <c r="A12" s="12" t="s">
        <v>84</v>
      </c>
      <c r="B12" s="12">
        <v>44554.8</v>
      </c>
      <c r="C12" s="11">
        <v>0.19109999999999999</v>
      </c>
      <c r="D12" s="11">
        <v>0.21149999999999999</v>
      </c>
      <c r="E12" s="11">
        <v>0.13370000000000001</v>
      </c>
      <c r="F12" s="11">
        <v>0.1111</v>
      </c>
    </row>
    <row r="13" spans="1:6" x14ac:dyDescent="0.25">
      <c r="A13" s="12" t="s">
        <v>77</v>
      </c>
      <c r="B13" s="12">
        <v>247666.2</v>
      </c>
      <c r="C13" s="11">
        <v>0.28560000000000002</v>
      </c>
      <c r="D13" s="11">
        <v>0.24299999999999999</v>
      </c>
      <c r="E13" s="11">
        <v>0.1454</v>
      </c>
      <c r="F13" s="11">
        <v>0.2873</v>
      </c>
    </row>
    <row r="14" spans="1:6" x14ac:dyDescent="0.25">
      <c r="A14" s="12" t="s">
        <v>65</v>
      </c>
      <c r="B14" s="12">
        <v>180517.5</v>
      </c>
      <c r="C14" s="11">
        <v>0.313</v>
      </c>
      <c r="D14" s="11">
        <v>0.39679999999999999</v>
      </c>
      <c r="E14" s="11">
        <v>0.1231</v>
      </c>
      <c r="F14" s="11">
        <v>0.33329999999999999</v>
      </c>
    </row>
    <row r="15" spans="1:6" x14ac:dyDescent="0.25">
      <c r="A15" s="12" t="s">
        <v>36</v>
      </c>
      <c r="B15" s="12">
        <v>1001717.6</v>
      </c>
      <c r="C15" s="11">
        <v>0.38019999999999998</v>
      </c>
      <c r="D15" s="11">
        <v>0.3821</v>
      </c>
      <c r="E15" s="11">
        <v>0.24729999999999999</v>
      </c>
      <c r="F15" s="11">
        <v>0.37009999999999998</v>
      </c>
    </row>
    <row r="16" spans="1:6" x14ac:dyDescent="0.25">
      <c r="A16" s="12" t="s">
        <v>68</v>
      </c>
      <c r="B16" s="12">
        <v>120528.79999999999</v>
      </c>
      <c r="C16" s="11">
        <v>0.30399999999999999</v>
      </c>
      <c r="D16" s="11">
        <v>0.27760000000000001</v>
      </c>
      <c r="E16" s="11">
        <v>8.4599999999999995E-2</v>
      </c>
      <c r="F16" s="11">
        <v>0.3352</v>
      </c>
    </row>
    <row r="17" spans="1:6" x14ac:dyDescent="0.25">
      <c r="A17" s="12" t="s">
        <v>11</v>
      </c>
      <c r="B17" s="12">
        <v>349818.6</v>
      </c>
      <c r="C17" s="11">
        <v>0.46750000000000003</v>
      </c>
      <c r="D17" s="11">
        <v>0.28010000000000002</v>
      </c>
      <c r="E17" s="11">
        <v>0.11169999999999999</v>
      </c>
      <c r="F17" s="11">
        <v>0.113</v>
      </c>
    </row>
    <row r="18" spans="1:6" x14ac:dyDescent="0.25">
      <c r="A18" s="12" t="s">
        <v>6</v>
      </c>
      <c r="B18" s="12">
        <v>339760.8</v>
      </c>
      <c r="C18" s="11">
        <v>0.4829</v>
      </c>
      <c r="D18" s="11">
        <v>0.4385</v>
      </c>
      <c r="E18" s="11">
        <v>0.30230000000000001</v>
      </c>
      <c r="F18" s="11">
        <v>0.71560000000000001</v>
      </c>
    </row>
    <row r="19" spans="1:6" x14ac:dyDescent="0.25">
      <c r="A19" s="12" t="s">
        <v>57</v>
      </c>
      <c r="B19" s="12">
        <v>175404.79999999999</v>
      </c>
      <c r="C19" s="11">
        <v>0.33339999999999997</v>
      </c>
      <c r="D19" s="11">
        <v>0.20630000000000001</v>
      </c>
      <c r="E19" s="11">
        <v>0.2555</v>
      </c>
      <c r="F19" s="11">
        <v>0.44440000000000002</v>
      </c>
    </row>
    <row r="20" spans="1:6" x14ac:dyDescent="0.25">
      <c r="A20" s="12" t="s">
        <v>35</v>
      </c>
      <c r="B20" s="12">
        <v>67482.7</v>
      </c>
      <c r="C20" s="11">
        <v>0.38300000000000001</v>
      </c>
      <c r="D20" s="11">
        <v>0.2394</v>
      </c>
      <c r="E20" s="11">
        <v>0.12330000000000001</v>
      </c>
      <c r="F20" s="11">
        <v>0.13220000000000001</v>
      </c>
    </row>
    <row r="21" spans="1:6" x14ac:dyDescent="0.25">
      <c r="A21" s="12" t="s">
        <v>51</v>
      </c>
      <c r="B21" s="12">
        <v>843345.4</v>
      </c>
      <c r="C21" s="11">
        <v>0.34489999999999998</v>
      </c>
      <c r="D21" s="11">
        <v>0.32090000000000002</v>
      </c>
      <c r="E21" s="11">
        <v>0.18190000000000001</v>
      </c>
      <c r="F21" s="11">
        <v>0.49080000000000001</v>
      </c>
    </row>
    <row r="22" spans="1:6" x14ac:dyDescent="0.25">
      <c r="A22" s="12" t="s">
        <v>81</v>
      </c>
      <c r="B22" s="12">
        <v>282191</v>
      </c>
      <c r="C22" s="11">
        <v>0.27579999999999999</v>
      </c>
      <c r="D22" s="11">
        <v>0.30170000000000002</v>
      </c>
      <c r="E22" s="11">
        <v>0.27600000000000002</v>
      </c>
      <c r="F22" s="11">
        <v>0.48420000000000002</v>
      </c>
    </row>
    <row r="23" spans="1:6" x14ac:dyDescent="0.25">
      <c r="A23" s="12" t="s">
        <v>71</v>
      </c>
      <c r="B23" s="12">
        <v>160579.79999999999</v>
      </c>
      <c r="C23" s="11">
        <v>0.30149999999999999</v>
      </c>
      <c r="D23" s="11">
        <v>0.3241</v>
      </c>
      <c r="E23" s="11">
        <v>0.19159999999999999</v>
      </c>
      <c r="F23" s="11">
        <v>0.1111</v>
      </c>
    </row>
    <row r="24" spans="1:6" x14ac:dyDescent="0.25">
      <c r="A24" s="12" t="s">
        <v>49</v>
      </c>
      <c r="B24" s="12">
        <v>1933512.1</v>
      </c>
      <c r="C24" s="11">
        <v>0.34939999999999999</v>
      </c>
      <c r="D24" s="11">
        <v>0.34860000000000002</v>
      </c>
      <c r="E24" s="11">
        <v>0.2225</v>
      </c>
      <c r="F24" s="11">
        <v>0.44650000000000001</v>
      </c>
    </row>
    <row r="25" spans="1:6" x14ac:dyDescent="0.25">
      <c r="A25" s="12" t="s">
        <v>13</v>
      </c>
      <c r="B25" s="12">
        <v>1667041.1</v>
      </c>
      <c r="C25" s="11">
        <v>0.45950000000000002</v>
      </c>
      <c r="D25" s="11">
        <v>0.38119999999999998</v>
      </c>
      <c r="E25" s="11">
        <v>0.40260000000000001</v>
      </c>
      <c r="F25" s="11">
        <v>0.61890000000000001</v>
      </c>
    </row>
    <row r="26" spans="1:6" x14ac:dyDescent="0.25">
      <c r="A26" s="12" t="s">
        <v>76</v>
      </c>
      <c r="B26" s="12">
        <v>179436.3</v>
      </c>
      <c r="C26" s="11">
        <v>0.28599999999999998</v>
      </c>
      <c r="D26" s="11">
        <v>0.2036</v>
      </c>
      <c r="E26" s="11">
        <v>0.24979999999999999</v>
      </c>
      <c r="F26" s="11">
        <v>0.49709999999999999</v>
      </c>
    </row>
    <row r="27" spans="1:6" x14ac:dyDescent="0.25">
      <c r="A27" s="12" t="s">
        <v>45</v>
      </c>
      <c r="B27" s="12">
        <v>336999.4</v>
      </c>
      <c r="C27" s="11">
        <v>0.35670000000000002</v>
      </c>
      <c r="D27" s="11">
        <v>0.27379999999999999</v>
      </c>
      <c r="E27" s="11">
        <v>0.2651</v>
      </c>
      <c r="F27" s="11">
        <v>0.44440000000000002</v>
      </c>
    </row>
    <row r="28" spans="1:6" x14ac:dyDescent="0.25">
      <c r="A28" s="12" t="s">
        <v>50</v>
      </c>
      <c r="B28" s="12">
        <v>849616.6</v>
      </c>
      <c r="C28" s="11">
        <v>0.34570000000000001</v>
      </c>
      <c r="D28" s="11">
        <v>0.26490000000000002</v>
      </c>
      <c r="E28" s="11">
        <v>0.27350000000000002</v>
      </c>
      <c r="F28" s="11">
        <v>0.45029999999999998</v>
      </c>
    </row>
    <row r="29" spans="1:6" x14ac:dyDescent="0.25">
      <c r="A29" s="12" t="s">
        <v>61</v>
      </c>
      <c r="B29" s="12">
        <v>448994.3</v>
      </c>
      <c r="C29" s="11">
        <v>0.31900000000000001</v>
      </c>
      <c r="D29" s="11">
        <v>0.26869999999999999</v>
      </c>
      <c r="E29" s="11">
        <v>0.47670000000000001</v>
      </c>
      <c r="F29" s="11">
        <v>0.60629999999999995</v>
      </c>
    </row>
    <row r="30" spans="1:6" x14ac:dyDescent="0.25">
      <c r="A30" s="12" t="s">
        <v>80</v>
      </c>
      <c r="B30" s="12">
        <v>125798.3</v>
      </c>
      <c r="C30" s="11">
        <v>0.27679999999999999</v>
      </c>
      <c r="D30" s="11">
        <v>0.23599999999999999</v>
      </c>
      <c r="E30" s="11">
        <v>0.26860000000000001</v>
      </c>
      <c r="F30" s="11">
        <v>0.44490000000000002</v>
      </c>
    </row>
    <row r="31" spans="1:6" x14ac:dyDescent="0.25">
      <c r="A31" s="12" t="s">
        <v>0</v>
      </c>
      <c r="B31" s="12">
        <v>13520862.9</v>
      </c>
      <c r="C31" s="11">
        <v>0.7752</v>
      </c>
      <c r="D31" s="11">
        <v>0.50929999999999997</v>
      </c>
      <c r="E31" s="11">
        <v>0.51149999999999995</v>
      </c>
      <c r="F31" s="11">
        <v>0.38109999999999999</v>
      </c>
    </row>
    <row r="32" spans="1:6" x14ac:dyDescent="0.25">
      <c r="A32" s="12" t="s">
        <v>3</v>
      </c>
      <c r="B32" s="12">
        <v>3180924.6</v>
      </c>
      <c r="C32" s="11">
        <v>0.53690000000000004</v>
      </c>
      <c r="D32" s="11">
        <v>0.41639999999999999</v>
      </c>
      <c r="E32" s="11">
        <v>0.24929999999999999</v>
      </c>
      <c r="F32" s="11">
        <v>0.46360000000000001</v>
      </c>
    </row>
    <row r="33" spans="1:6" x14ac:dyDescent="0.25">
      <c r="A33" s="12" t="s">
        <v>23</v>
      </c>
      <c r="B33" s="12">
        <v>401582.7</v>
      </c>
      <c r="C33" s="11">
        <v>0.42220000000000002</v>
      </c>
      <c r="D33" s="11">
        <v>0.33979999999999999</v>
      </c>
      <c r="E33" s="11">
        <v>0.2737</v>
      </c>
      <c r="F33" s="11">
        <v>0.38590000000000002</v>
      </c>
    </row>
    <row r="34" spans="1:6" x14ac:dyDescent="0.25">
      <c r="A34" s="12" t="s">
        <v>34</v>
      </c>
      <c r="B34" s="12">
        <v>227193.5</v>
      </c>
      <c r="C34" s="11">
        <v>0.38319999999999999</v>
      </c>
      <c r="D34" s="11">
        <v>0.2394</v>
      </c>
      <c r="E34" s="11">
        <v>7.6100000000000001E-2</v>
      </c>
      <c r="F34" s="11">
        <v>0</v>
      </c>
    </row>
    <row r="35" spans="1:6" x14ac:dyDescent="0.25">
      <c r="A35" s="12" t="s">
        <v>12</v>
      </c>
      <c r="B35" s="12">
        <v>1104643.2</v>
      </c>
      <c r="C35" s="11">
        <v>0.46489999999999998</v>
      </c>
      <c r="D35" s="11">
        <v>0.53120000000000001</v>
      </c>
      <c r="E35" s="11">
        <v>0.42959999999999998</v>
      </c>
      <c r="F35" s="11">
        <v>0.55559999999999998</v>
      </c>
    </row>
    <row r="36" spans="1:6" x14ac:dyDescent="0.25">
      <c r="A36" s="12" t="s">
        <v>74</v>
      </c>
      <c r="B36" s="12">
        <v>234075.7</v>
      </c>
      <c r="C36" s="11">
        <v>0.29849999999999999</v>
      </c>
      <c r="D36" s="11">
        <v>0.33810000000000001</v>
      </c>
      <c r="E36" s="11">
        <v>0.2248</v>
      </c>
      <c r="F36" s="11">
        <v>0.22409999999999999</v>
      </c>
    </row>
    <row r="37" spans="1:6" x14ac:dyDescent="0.25">
      <c r="A37" s="12" t="s">
        <v>21</v>
      </c>
      <c r="B37" s="12">
        <v>1021642.9</v>
      </c>
      <c r="C37" s="11">
        <v>0.4229</v>
      </c>
      <c r="D37" s="11">
        <v>0.42009999999999997</v>
      </c>
      <c r="E37" s="11">
        <v>0.34770000000000001</v>
      </c>
      <c r="F37" s="11">
        <v>0.6109</v>
      </c>
    </row>
    <row r="38" spans="1:6" x14ac:dyDescent="0.25">
      <c r="A38" s="12" t="s">
        <v>41</v>
      </c>
      <c r="B38" s="12">
        <v>618127.69999999995</v>
      </c>
      <c r="C38" s="11">
        <v>0.36559999999999998</v>
      </c>
      <c r="D38" s="11">
        <v>0.39979999999999999</v>
      </c>
      <c r="E38" s="11">
        <v>0.34060000000000001</v>
      </c>
      <c r="F38" s="11">
        <v>0.1111</v>
      </c>
    </row>
    <row r="39" spans="1:6" x14ac:dyDescent="0.25">
      <c r="A39" s="12" t="s">
        <v>46</v>
      </c>
      <c r="B39" s="12">
        <v>774962.1</v>
      </c>
      <c r="C39" s="11">
        <v>0.35620000000000002</v>
      </c>
      <c r="D39" s="11">
        <v>0.25340000000000001</v>
      </c>
      <c r="E39" s="11">
        <v>0.28410000000000002</v>
      </c>
      <c r="F39" s="11">
        <v>0.34289999999999998</v>
      </c>
    </row>
    <row r="40" spans="1:6" x14ac:dyDescent="0.25">
      <c r="A40" s="12" t="s">
        <v>31</v>
      </c>
      <c r="B40" s="12">
        <v>208237.9</v>
      </c>
      <c r="C40" s="11">
        <v>0.39700000000000002</v>
      </c>
      <c r="D40" s="11">
        <v>0.2336</v>
      </c>
      <c r="E40" s="11">
        <v>0.28789999999999999</v>
      </c>
      <c r="F40" s="11">
        <v>0.22220000000000001</v>
      </c>
    </row>
    <row r="41" spans="1:6" x14ac:dyDescent="0.25">
      <c r="A41" s="12" t="s">
        <v>48</v>
      </c>
      <c r="B41" s="12">
        <v>343328.6</v>
      </c>
      <c r="C41" s="11">
        <v>0.35410000000000003</v>
      </c>
      <c r="D41" s="11">
        <v>0.26790000000000003</v>
      </c>
      <c r="E41" s="11">
        <v>0.3644</v>
      </c>
      <c r="F41" s="11">
        <v>0.63719999999999999</v>
      </c>
    </row>
    <row r="42" spans="1:6" x14ac:dyDescent="0.25">
      <c r="A42" s="12" t="s">
        <v>19</v>
      </c>
      <c r="B42" s="12">
        <v>1063780.3</v>
      </c>
      <c r="C42" s="11">
        <v>0.43719999999999998</v>
      </c>
      <c r="D42" s="11">
        <v>0.37809999999999999</v>
      </c>
      <c r="E42" s="11">
        <v>0.39950000000000002</v>
      </c>
      <c r="F42" s="11">
        <v>0.45019999999999999</v>
      </c>
    </row>
    <row r="43" spans="1:6" x14ac:dyDescent="0.25">
      <c r="A43" s="12" t="s">
        <v>54</v>
      </c>
      <c r="B43" s="12">
        <v>717609.9</v>
      </c>
      <c r="C43" s="11">
        <v>0.34250000000000003</v>
      </c>
      <c r="D43" s="11">
        <v>0.34370000000000001</v>
      </c>
      <c r="E43" s="11">
        <v>0.18240000000000001</v>
      </c>
      <c r="F43" s="11">
        <v>0.22220000000000001</v>
      </c>
    </row>
    <row r="44" spans="1:6" x14ac:dyDescent="0.25">
      <c r="A44" s="12" t="s">
        <v>63</v>
      </c>
      <c r="B44" s="12">
        <v>135239.5</v>
      </c>
      <c r="C44" s="11">
        <v>0.316</v>
      </c>
      <c r="D44" s="11">
        <v>0.1608</v>
      </c>
      <c r="E44" s="11">
        <v>0.16980000000000001</v>
      </c>
      <c r="F44" s="11">
        <v>0.114</v>
      </c>
    </row>
    <row r="45" spans="1:6" x14ac:dyDescent="0.25">
      <c r="A45" s="12" t="s">
        <v>44</v>
      </c>
      <c r="B45" s="12">
        <v>84306</v>
      </c>
      <c r="C45" s="11">
        <v>0.36009999999999998</v>
      </c>
      <c r="D45" s="11">
        <v>0.19919999999999999</v>
      </c>
      <c r="E45" s="11">
        <v>0.3019</v>
      </c>
      <c r="F45" s="11">
        <v>0.2452</v>
      </c>
    </row>
    <row r="46" spans="1:6" x14ac:dyDescent="0.25">
      <c r="A46" s="12" t="s">
        <v>82</v>
      </c>
      <c r="B46" s="12">
        <v>42165.7</v>
      </c>
      <c r="C46" s="11">
        <v>0.2591</v>
      </c>
      <c r="D46" s="11">
        <v>0.1842</v>
      </c>
      <c r="E46" s="11">
        <v>0.3236</v>
      </c>
      <c r="F46" s="11">
        <v>0.35830000000000001</v>
      </c>
    </row>
    <row r="47" spans="1:6" x14ac:dyDescent="0.25">
      <c r="A47" s="12" t="s">
        <v>15</v>
      </c>
      <c r="B47" s="12">
        <v>1316598.3</v>
      </c>
      <c r="C47" s="11">
        <v>0.4481</v>
      </c>
      <c r="D47" s="11">
        <v>0.46429999999999999</v>
      </c>
      <c r="E47" s="11">
        <v>0.33229999999999998</v>
      </c>
      <c r="F47" s="11">
        <v>0.69689999999999996</v>
      </c>
    </row>
    <row r="48" spans="1:6" x14ac:dyDescent="0.25">
      <c r="A48" s="12" t="s">
        <v>47</v>
      </c>
      <c r="B48" s="12">
        <v>202823.4</v>
      </c>
      <c r="C48" s="11">
        <v>0.35580000000000001</v>
      </c>
      <c r="D48" s="11">
        <v>0.29149999999999998</v>
      </c>
      <c r="E48" s="11">
        <v>0.15190000000000001</v>
      </c>
      <c r="F48" s="11">
        <v>0.44640000000000002</v>
      </c>
    </row>
    <row r="49" spans="1:6" x14ac:dyDescent="0.25">
      <c r="A49" s="12" t="s">
        <v>79</v>
      </c>
      <c r="B49" s="12">
        <v>569297.30000000005</v>
      </c>
      <c r="C49" s="11">
        <v>0.2792</v>
      </c>
      <c r="D49" s="11">
        <v>0.24</v>
      </c>
      <c r="E49" s="11">
        <v>0.17319999999999999</v>
      </c>
      <c r="F49" s="11">
        <v>0.33910000000000001</v>
      </c>
    </row>
    <row r="50" spans="1:6" x14ac:dyDescent="0.25">
      <c r="A50" s="12" t="s">
        <v>59</v>
      </c>
      <c r="B50" s="12">
        <v>50091</v>
      </c>
      <c r="C50" s="11">
        <v>0.32090000000000002</v>
      </c>
      <c r="D50" s="11">
        <v>0.13250000000000001</v>
      </c>
      <c r="E50" s="11">
        <v>0</v>
      </c>
      <c r="F50" s="11">
        <v>0.33329999999999999</v>
      </c>
    </row>
    <row r="51" spans="1:6" x14ac:dyDescent="0.25">
      <c r="A51" s="12" t="s">
        <v>56</v>
      </c>
      <c r="B51" s="12">
        <v>51958.5</v>
      </c>
      <c r="C51" s="11">
        <v>0.33439999999999998</v>
      </c>
      <c r="D51" s="11">
        <v>0.2208</v>
      </c>
      <c r="E51" s="11">
        <v>6.7100000000000007E-2</v>
      </c>
      <c r="F51" s="11">
        <v>0.14369999999999999</v>
      </c>
    </row>
    <row r="52" spans="1:6" x14ac:dyDescent="0.25">
      <c r="A52" s="12" t="s">
        <v>39</v>
      </c>
      <c r="B52" s="12">
        <v>212049.5</v>
      </c>
      <c r="C52" s="11">
        <v>0.36749999999999999</v>
      </c>
      <c r="D52" s="11">
        <v>0.33589999999999998</v>
      </c>
      <c r="E52" s="11">
        <v>0.17730000000000001</v>
      </c>
      <c r="F52" s="11">
        <v>0.33329999999999999</v>
      </c>
    </row>
    <row r="53" spans="1:6" x14ac:dyDescent="0.25">
      <c r="A53" s="12" t="s">
        <v>43</v>
      </c>
      <c r="B53" s="12">
        <v>528403.4</v>
      </c>
      <c r="C53" s="11">
        <v>0.36120000000000002</v>
      </c>
      <c r="D53" s="11">
        <v>0.33029999999999998</v>
      </c>
      <c r="E53" s="11">
        <v>0.13070000000000001</v>
      </c>
      <c r="F53" s="11">
        <v>0.3352</v>
      </c>
    </row>
    <row r="54" spans="1:6" x14ac:dyDescent="0.25">
      <c r="A54" s="12" t="s">
        <v>55</v>
      </c>
      <c r="B54" s="12">
        <v>171689.5</v>
      </c>
      <c r="C54" s="11">
        <v>0.34179999999999999</v>
      </c>
      <c r="D54" s="11">
        <v>0.31769999999999998</v>
      </c>
      <c r="E54" s="11">
        <v>0.36109999999999998</v>
      </c>
      <c r="F54" s="11">
        <v>0.34289999999999998</v>
      </c>
    </row>
    <row r="55" spans="1:6" x14ac:dyDescent="0.25">
      <c r="A55" s="12" t="s">
        <v>58</v>
      </c>
      <c r="B55" s="12">
        <v>180352.3</v>
      </c>
      <c r="C55" s="11">
        <v>0.32390000000000002</v>
      </c>
      <c r="D55" s="11">
        <v>0.26519999999999999</v>
      </c>
      <c r="E55" s="11">
        <v>0.67730000000000001</v>
      </c>
      <c r="F55" s="11">
        <v>0.6663</v>
      </c>
    </row>
    <row r="56" spans="1:6" x14ac:dyDescent="0.25">
      <c r="A56" s="12" t="s">
        <v>67</v>
      </c>
      <c r="B56" s="12">
        <v>747601.7</v>
      </c>
      <c r="C56" s="11">
        <v>0.31280000000000002</v>
      </c>
      <c r="D56" s="11">
        <v>0.29409999999999997</v>
      </c>
      <c r="E56" s="11">
        <v>0.15490000000000001</v>
      </c>
      <c r="F56" s="11">
        <v>0.60670000000000002</v>
      </c>
    </row>
    <row r="57" spans="1:6" x14ac:dyDescent="0.25">
      <c r="A57" s="12" t="s">
        <v>233</v>
      </c>
      <c r="B57" s="12">
        <v>126051.2</v>
      </c>
      <c r="C57" s="11">
        <v>0.47960000000000003</v>
      </c>
      <c r="D57" s="11">
        <v>0.21890000000000001</v>
      </c>
      <c r="E57" s="11">
        <v>9.2600000000000002E-2</v>
      </c>
      <c r="F57" s="11">
        <v>0.24329999999999999</v>
      </c>
    </row>
    <row r="58" spans="1:6" x14ac:dyDescent="0.25">
      <c r="A58" s="12" t="s">
        <v>2</v>
      </c>
      <c r="B58" s="12">
        <v>1867258.7</v>
      </c>
      <c r="C58" s="11">
        <v>0.55679999999999996</v>
      </c>
      <c r="D58" s="11">
        <v>0.3846</v>
      </c>
      <c r="E58" s="11">
        <v>0.58950000000000002</v>
      </c>
      <c r="F58" s="11">
        <v>0.81079999999999997</v>
      </c>
    </row>
    <row r="59" spans="1:6" x14ac:dyDescent="0.25">
      <c r="A59" s="12" t="s">
        <v>83</v>
      </c>
      <c r="B59" s="12">
        <v>47289.599999999999</v>
      </c>
      <c r="C59" s="11">
        <v>0.2248</v>
      </c>
      <c r="D59" s="11">
        <v>0.21709999999999999</v>
      </c>
      <c r="E59" s="11">
        <v>0.1109</v>
      </c>
      <c r="F59" s="11">
        <v>0.41570000000000001</v>
      </c>
    </row>
    <row r="60" spans="1:6" x14ac:dyDescent="0.25">
      <c r="A60" s="12" t="s">
        <v>62</v>
      </c>
      <c r="B60" s="12">
        <v>170413.1</v>
      </c>
      <c r="C60" s="11">
        <v>0.31859999999999999</v>
      </c>
      <c r="D60" s="11">
        <v>0.20280000000000001</v>
      </c>
      <c r="E60" s="11">
        <v>9.1499999999999998E-2</v>
      </c>
      <c r="F60" s="11">
        <v>0.34670000000000001</v>
      </c>
    </row>
    <row r="61" spans="1:6" x14ac:dyDescent="0.25">
      <c r="A61" s="12" t="s">
        <v>16</v>
      </c>
      <c r="B61" s="12">
        <v>1189144</v>
      </c>
      <c r="C61" s="11">
        <v>0.44379999999999997</v>
      </c>
      <c r="D61" s="11">
        <v>0.34849999999999998</v>
      </c>
      <c r="E61" s="11">
        <v>0.34739999999999999</v>
      </c>
      <c r="F61" s="11">
        <v>0.3599</v>
      </c>
    </row>
    <row r="62" spans="1:6" x14ac:dyDescent="0.25">
      <c r="A62" s="12" t="s">
        <v>32</v>
      </c>
      <c r="B62" s="12">
        <v>323131.8</v>
      </c>
      <c r="C62" s="11">
        <v>0.39689999999999998</v>
      </c>
      <c r="D62" s="11">
        <v>0.28620000000000001</v>
      </c>
      <c r="E62" s="11">
        <v>0.30840000000000001</v>
      </c>
      <c r="F62" s="11">
        <v>0.3352</v>
      </c>
    </row>
    <row r="63" spans="1:6" x14ac:dyDescent="0.25">
      <c r="A63" s="12" t="s">
        <v>5</v>
      </c>
      <c r="B63" s="12">
        <v>1264910.3</v>
      </c>
      <c r="C63" s="11">
        <v>0.49</v>
      </c>
      <c r="D63" s="11">
        <v>0.34989999999999999</v>
      </c>
      <c r="E63" s="11">
        <v>0.35830000000000001</v>
      </c>
      <c r="F63" s="11">
        <v>0.40300000000000002</v>
      </c>
    </row>
    <row r="64" spans="1:6" x14ac:dyDescent="0.25">
      <c r="A64" s="12" t="s">
        <v>1</v>
      </c>
      <c r="B64" s="12">
        <v>3387417.7</v>
      </c>
      <c r="C64" s="11">
        <v>0.67989999999999995</v>
      </c>
      <c r="D64" s="11">
        <v>0.54820000000000002</v>
      </c>
      <c r="E64" s="11">
        <v>0.39789999999999998</v>
      </c>
      <c r="F64" s="11">
        <v>0.46820000000000001</v>
      </c>
    </row>
    <row r="65" spans="1:6" x14ac:dyDescent="0.25">
      <c r="A65" s="12" t="s">
        <v>40</v>
      </c>
      <c r="B65" s="12">
        <v>625176.9</v>
      </c>
      <c r="C65" s="11">
        <v>0.36720000000000003</v>
      </c>
      <c r="D65" s="11">
        <v>0.30059999999999998</v>
      </c>
      <c r="E65" s="11">
        <v>0.28520000000000001</v>
      </c>
      <c r="F65" s="11">
        <v>0.38269999999999998</v>
      </c>
    </row>
    <row r="66" spans="1:6" x14ac:dyDescent="0.25">
      <c r="A66" s="12" t="s">
        <v>29</v>
      </c>
      <c r="B66" s="12">
        <v>837495.2</v>
      </c>
      <c r="C66" s="11">
        <v>0.40429999999999999</v>
      </c>
      <c r="D66" s="11">
        <v>0.33040000000000003</v>
      </c>
      <c r="E66" s="11">
        <v>0.25590000000000002</v>
      </c>
      <c r="F66" s="11">
        <v>0.1111</v>
      </c>
    </row>
    <row r="67" spans="1:6" x14ac:dyDescent="0.25">
      <c r="A67" s="12" t="s">
        <v>20</v>
      </c>
      <c r="B67" s="12">
        <v>1822835</v>
      </c>
      <c r="C67" s="11">
        <v>0.42320000000000002</v>
      </c>
      <c r="D67" s="11">
        <v>0.39450000000000002</v>
      </c>
      <c r="E67" s="11">
        <v>0.38569999999999999</v>
      </c>
      <c r="F67" s="11">
        <v>0.44440000000000002</v>
      </c>
    </row>
    <row r="68" spans="1:6" x14ac:dyDescent="0.25">
      <c r="A68" s="12" t="s">
        <v>38</v>
      </c>
      <c r="B68" s="12">
        <v>256706.8</v>
      </c>
      <c r="C68" s="11">
        <v>0.378</v>
      </c>
      <c r="D68" s="11">
        <v>0.43120000000000003</v>
      </c>
      <c r="E68" s="11">
        <v>0.24759999999999999</v>
      </c>
      <c r="F68" s="11">
        <v>0.1111</v>
      </c>
    </row>
    <row r="69" spans="1:6" x14ac:dyDescent="0.25">
      <c r="A69" s="12" t="s">
        <v>25</v>
      </c>
      <c r="B69" s="12">
        <v>621198.30000000005</v>
      </c>
      <c r="C69" s="11">
        <v>0.41449999999999998</v>
      </c>
      <c r="D69" s="11">
        <v>0.28239999999999998</v>
      </c>
      <c r="E69" s="11">
        <v>0.25030000000000002</v>
      </c>
      <c r="F69" s="11">
        <v>0.62229999999999996</v>
      </c>
    </row>
    <row r="70" spans="1:6" x14ac:dyDescent="0.25">
      <c r="A70" s="12" t="s">
        <v>66</v>
      </c>
      <c r="B70" s="12">
        <v>317213.7</v>
      </c>
      <c r="C70" s="11">
        <v>0.313</v>
      </c>
      <c r="D70" s="11">
        <v>0.37080000000000002</v>
      </c>
      <c r="E70" s="11">
        <v>0.3261</v>
      </c>
      <c r="F70" s="11">
        <v>0.50680000000000003</v>
      </c>
    </row>
    <row r="71" spans="1:6" x14ac:dyDescent="0.25">
      <c r="A71" s="12" t="s">
        <v>73</v>
      </c>
      <c r="B71" s="12">
        <v>329616</v>
      </c>
      <c r="C71" s="11">
        <v>0.29859999999999998</v>
      </c>
      <c r="D71" s="11">
        <v>0.32029999999999997</v>
      </c>
      <c r="E71" s="11">
        <v>0.2069</v>
      </c>
      <c r="F71" s="11">
        <v>0.55559999999999998</v>
      </c>
    </row>
    <row r="72" spans="1:6" x14ac:dyDescent="0.25">
      <c r="A72" s="12" t="s">
        <v>10</v>
      </c>
      <c r="B72" s="12">
        <v>471456.7</v>
      </c>
      <c r="C72" s="11">
        <v>0.4738</v>
      </c>
      <c r="D72" s="11">
        <v>0.46060000000000001</v>
      </c>
      <c r="E72" s="11">
        <v>0.39879999999999999</v>
      </c>
      <c r="F72" s="11">
        <v>0.52459999999999996</v>
      </c>
    </row>
    <row r="73" spans="1:6" x14ac:dyDescent="0.25">
      <c r="A73" s="12" t="s">
        <v>37</v>
      </c>
      <c r="B73" s="12">
        <v>477537.8</v>
      </c>
      <c r="C73" s="11">
        <v>0.37890000000000001</v>
      </c>
      <c r="D73" s="11">
        <v>0.29249999999999998</v>
      </c>
      <c r="E73" s="11">
        <v>0.45779999999999998</v>
      </c>
      <c r="F73" s="11">
        <v>0.22409999999999999</v>
      </c>
    </row>
    <row r="74" spans="1:6" x14ac:dyDescent="0.25">
      <c r="A74" s="12" t="s">
        <v>27</v>
      </c>
      <c r="B74" s="12">
        <v>5851557.7999999998</v>
      </c>
      <c r="C74" s="11">
        <v>0.4098</v>
      </c>
      <c r="D74" s="11">
        <v>0.42849999999999999</v>
      </c>
      <c r="E74" s="11">
        <v>0.21360000000000001</v>
      </c>
      <c r="F74" s="11">
        <v>0.4919</v>
      </c>
    </row>
    <row r="75" spans="1:6" x14ac:dyDescent="0.25">
      <c r="A75" s="12" t="s">
        <v>28</v>
      </c>
      <c r="B75" s="12">
        <v>517999.8</v>
      </c>
      <c r="C75" s="11">
        <v>0.40899999999999997</v>
      </c>
      <c r="D75" s="11">
        <v>0.23150000000000001</v>
      </c>
      <c r="E75" s="11">
        <v>0.33189999999999997</v>
      </c>
      <c r="F75" s="11">
        <v>0.1522</v>
      </c>
    </row>
    <row r="76" spans="1:6" x14ac:dyDescent="0.25">
      <c r="A76" s="12" t="s">
        <v>18</v>
      </c>
      <c r="B76" s="12">
        <v>304479.09999999998</v>
      </c>
      <c r="C76" s="11">
        <v>0.43719999999999998</v>
      </c>
      <c r="D76" s="11">
        <v>0.51449999999999996</v>
      </c>
      <c r="E76" s="11">
        <v>0.24660000000000001</v>
      </c>
      <c r="F76" s="11">
        <v>0.33329999999999999</v>
      </c>
    </row>
    <row r="77" spans="1:6" x14ac:dyDescent="0.25">
      <c r="A77" s="12" t="s">
        <v>9</v>
      </c>
      <c r="B77" s="12">
        <v>595792.30000000005</v>
      </c>
      <c r="C77" s="11">
        <v>0.47399999999999998</v>
      </c>
      <c r="D77" s="11">
        <v>0.24679999999999999</v>
      </c>
      <c r="E77" s="11">
        <v>0.37859999999999999</v>
      </c>
      <c r="F77" s="11">
        <v>0.64249999999999996</v>
      </c>
    </row>
    <row r="78" spans="1:6" x14ac:dyDescent="0.25">
      <c r="A78" s="11" t="s">
        <v>4</v>
      </c>
      <c r="B78" s="12">
        <v>3154058.7</v>
      </c>
      <c r="C78" s="11">
        <v>0.50819999999999999</v>
      </c>
      <c r="D78" s="11">
        <v>0.21779999999999999</v>
      </c>
      <c r="E78" s="11">
        <v>0.19800000000000001</v>
      </c>
      <c r="F78" s="11">
        <v>0.37609999999999999</v>
      </c>
    </row>
    <row r="79" spans="1:6" x14ac:dyDescent="0.25">
      <c r="A79" s="12" t="s">
        <v>14</v>
      </c>
      <c r="B79" s="12">
        <v>1209242.7</v>
      </c>
      <c r="C79" s="11">
        <v>0.45069999999999999</v>
      </c>
      <c r="D79" s="11">
        <v>0.34410000000000002</v>
      </c>
      <c r="E79" s="11">
        <v>0.33589999999999998</v>
      </c>
      <c r="F79" s="11">
        <v>0.44440000000000002</v>
      </c>
    </row>
    <row r="80" spans="1:6" x14ac:dyDescent="0.25">
      <c r="A80" s="12" t="s">
        <v>78</v>
      </c>
      <c r="B80" s="12">
        <v>154401.4</v>
      </c>
      <c r="C80" s="11">
        <v>0.28320000000000001</v>
      </c>
      <c r="D80" s="11">
        <v>0.20780000000000001</v>
      </c>
      <c r="E80" s="11">
        <v>0</v>
      </c>
      <c r="F80" s="11">
        <v>0.36020000000000002</v>
      </c>
    </row>
    <row r="81" spans="1:6" x14ac:dyDescent="0.25">
      <c r="A81" s="12" t="s">
        <v>26</v>
      </c>
      <c r="B81" s="12">
        <v>251307</v>
      </c>
      <c r="C81" s="11">
        <v>0.41260000000000002</v>
      </c>
      <c r="D81" s="11">
        <v>0.28270000000000001</v>
      </c>
      <c r="E81" s="11">
        <v>0.5917</v>
      </c>
      <c r="F81" s="11">
        <v>0.65610000000000002</v>
      </c>
    </row>
    <row r="82" spans="1:6" x14ac:dyDescent="0.25">
      <c r="A82" s="12" t="s">
        <v>72</v>
      </c>
      <c r="B82" s="12">
        <v>61735.5</v>
      </c>
      <c r="C82" s="11">
        <v>0.29959999999999998</v>
      </c>
      <c r="D82" s="11">
        <v>0.2868</v>
      </c>
      <c r="E82" s="11">
        <v>0.3246</v>
      </c>
      <c r="F82" s="11">
        <v>0.1099</v>
      </c>
    </row>
    <row r="83" spans="1:6" x14ac:dyDescent="0.25">
      <c r="A83" s="12" t="s">
        <v>8</v>
      </c>
      <c r="B83" s="12">
        <v>1791825.6</v>
      </c>
      <c r="C83" s="11">
        <v>0.47789999999999999</v>
      </c>
      <c r="D83" s="11">
        <v>0.29289999999999999</v>
      </c>
      <c r="E83" s="11">
        <v>0.2001</v>
      </c>
      <c r="F83" s="11">
        <v>0.47320000000000001</v>
      </c>
    </row>
    <row r="84" spans="1:6" x14ac:dyDescent="0.25">
      <c r="A84" s="12" t="s">
        <v>24</v>
      </c>
      <c r="B84" s="12">
        <v>443054.1</v>
      </c>
      <c r="C84" s="11">
        <v>0.41660000000000003</v>
      </c>
      <c r="D84" s="11">
        <v>0.38300000000000001</v>
      </c>
      <c r="E84" s="11">
        <v>0.41649999999999998</v>
      </c>
      <c r="F84" s="11">
        <v>0.22220000000000001</v>
      </c>
    </row>
    <row r="85" spans="1:6" x14ac:dyDescent="0.25">
      <c r="A85" s="12" t="s">
        <v>69</v>
      </c>
      <c r="B85" s="12">
        <v>265970.59999999998</v>
      </c>
      <c r="C85" s="11">
        <v>0.3039</v>
      </c>
      <c r="D85" s="11">
        <v>0.19309999999999999</v>
      </c>
      <c r="E85" s="11">
        <v>0.1759</v>
      </c>
      <c r="F85" s="11">
        <v>0.16089999999999999</v>
      </c>
    </row>
    <row r="86" spans="1:6" x14ac:dyDescent="0.25">
      <c r="A86" s="12" t="s">
        <v>22</v>
      </c>
      <c r="B86" s="12">
        <v>48663.3</v>
      </c>
      <c r="C86" s="11">
        <v>0.42230000000000001</v>
      </c>
      <c r="D86" s="11">
        <v>0.30070000000000002</v>
      </c>
      <c r="E86" s="11">
        <v>4.1000000000000002E-2</v>
      </c>
      <c r="F86" s="11">
        <v>0.1111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F045-B18C-4DE1-BA51-AD1AAAD9E6E2}">
  <dimension ref="A1:Q86"/>
  <sheetViews>
    <sheetView zoomScale="70" zoomScaleNormal="70" workbookViewId="0"/>
  </sheetViews>
  <sheetFormatPr defaultRowHeight="15" x14ac:dyDescent="0.25"/>
  <cols>
    <col min="1" max="5" width="9.140625" style="12"/>
    <col min="6" max="6" width="9.140625" style="1"/>
    <col min="7" max="11" width="9.140625" style="11"/>
    <col min="12" max="12" width="9.140625" style="1"/>
    <col min="13" max="16" width="9.140625" style="11"/>
  </cols>
  <sheetData>
    <row r="1" spans="1:17" s="16" customFormat="1" x14ac:dyDescent="0.25">
      <c r="A1" s="13" t="s">
        <v>89</v>
      </c>
      <c r="B1" s="14" t="s">
        <v>231</v>
      </c>
      <c r="C1" s="14" t="s">
        <v>239</v>
      </c>
      <c r="D1" s="14" t="s">
        <v>232</v>
      </c>
      <c r="E1" s="14" t="s">
        <v>234</v>
      </c>
      <c r="F1" s="15" t="s">
        <v>85</v>
      </c>
      <c r="G1" s="15" t="s">
        <v>86</v>
      </c>
      <c r="H1" s="15" t="s">
        <v>235</v>
      </c>
      <c r="I1" s="13" t="s">
        <v>87</v>
      </c>
      <c r="J1" s="15" t="s">
        <v>88</v>
      </c>
      <c r="K1" s="15" t="s">
        <v>236</v>
      </c>
      <c r="L1" s="15" t="s">
        <v>229</v>
      </c>
      <c r="M1" s="13" t="s">
        <v>90</v>
      </c>
      <c r="N1" s="15" t="s">
        <v>237</v>
      </c>
      <c r="O1" s="13" t="s">
        <v>230</v>
      </c>
      <c r="P1" s="13" t="s">
        <v>91</v>
      </c>
      <c r="Q1" s="15" t="s">
        <v>238</v>
      </c>
    </row>
    <row r="2" spans="1:17" x14ac:dyDescent="0.25">
      <c r="A2" s="12" t="s">
        <v>70</v>
      </c>
      <c r="B2" s="12">
        <v>446023.8</v>
      </c>
      <c r="C2" s="12">
        <f>B2*1.075</f>
        <v>479475.58499999996</v>
      </c>
      <c r="D2" s="12">
        <v>487903.3</v>
      </c>
      <c r="E2" s="12">
        <f>IF(D2-C2&gt;0,1,0)</f>
        <v>1</v>
      </c>
      <c r="F2" s="11">
        <v>0.30420000000000003</v>
      </c>
      <c r="G2" s="11">
        <v>0.30380000000000001</v>
      </c>
      <c r="H2" s="11">
        <f>G2-F2</f>
        <v>-4.0000000000001146E-4</v>
      </c>
      <c r="I2" s="11">
        <v>0.29780000000000001</v>
      </c>
      <c r="J2" s="11">
        <v>0.27710000000000001</v>
      </c>
      <c r="K2" s="11">
        <f>J2-I2</f>
        <v>-2.0699999999999996E-2</v>
      </c>
      <c r="L2" s="11">
        <v>0.3881</v>
      </c>
      <c r="M2" s="11">
        <v>0.40029999999999999</v>
      </c>
      <c r="N2" s="11">
        <f>M2-L2</f>
        <v>1.2199999999999989E-2</v>
      </c>
      <c r="O2" s="11">
        <v>0.48749999999999999</v>
      </c>
      <c r="P2" s="11">
        <v>0.49480000000000002</v>
      </c>
      <c r="Q2" s="17">
        <f>P2-O2</f>
        <v>7.3000000000000287E-3</v>
      </c>
    </row>
    <row r="3" spans="1:17" x14ac:dyDescent="0.25">
      <c r="A3" s="12" t="s">
        <v>64</v>
      </c>
      <c r="B3" s="12">
        <v>232053</v>
      </c>
      <c r="C3" s="12">
        <f t="shared" ref="C3:C66" si="0">B3*1.075</f>
        <v>249456.97499999998</v>
      </c>
      <c r="D3" s="12">
        <v>277380.40000000002</v>
      </c>
      <c r="E3" s="12">
        <f t="shared" ref="E3:E66" si="1">IF(D3-C3&gt;0,1,0)</f>
        <v>1</v>
      </c>
      <c r="F3" s="11">
        <v>0.2893</v>
      </c>
      <c r="G3" s="11">
        <v>0.31509999999999999</v>
      </c>
      <c r="H3" s="11">
        <f t="shared" ref="H3:H66" si="2">G3-F3</f>
        <v>2.579999999999999E-2</v>
      </c>
      <c r="I3" s="11">
        <v>0.29310000000000003</v>
      </c>
      <c r="J3" s="11">
        <v>0.22639999999999999</v>
      </c>
      <c r="K3" s="11">
        <f t="shared" ref="K3:K66" si="3">J3-I3</f>
        <v>-6.6700000000000037E-2</v>
      </c>
      <c r="L3" s="11">
        <v>0.24890000000000001</v>
      </c>
      <c r="M3" s="11">
        <v>0.19489999999999999</v>
      </c>
      <c r="N3" s="11">
        <f t="shared" ref="N3:N66" si="4">M3-L3</f>
        <v>-5.400000000000002E-2</v>
      </c>
      <c r="O3" s="11">
        <v>0.33329999999999999</v>
      </c>
      <c r="P3" s="11">
        <v>0.22220000000000001</v>
      </c>
      <c r="Q3" s="17">
        <f t="shared" ref="Q3:Q66" si="5">P3-O3</f>
        <v>-0.11109999999999998</v>
      </c>
    </row>
    <row r="4" spans="1:17" x14ac:dyDescent="0.25">
      <c r="A4" s="12" t="s">
        <v>75</v>
      </c>
      <c r="B4" s="12">
        <v>542695.30000000005</v>
      </c>
      <c r="C4" s="12">
        <f t="shared" si="0"/>
        <v>583397.44750000001</v>
      </c>
      <c r="D4" s="12">
        <v>627698.1</v>
      </c>
      <c r="E4" s="12">
        <f t="shared" si="1"/>
        <v>1</v>
      </c>
      <c r="F4" s="11">
        <v>0.33169999999999999</v>
      </c>
      <c r="G4" s="11">
        <v>0.29770000000000002</v>
      </c>
      <c r="H4" s="11">
        <f t="shared" si="2"/>
        <v>-3.3999999999999975E-2</v>
      </c>
      <c r="I4" s="11">
        <v>0.3478</v>
      </c>
      <c r="J4" s="11">
        <v>0.32350000000000001</v>
      </c>
      <c r="K4" s="11">
        <f t="shared" si="3"/>
        <v>-2.4299999999999988E-2</v>
      </c>
      <c r="L4" s="11">
        <v>0.24560000000000001</v>
      </c>
      <c r="M4" s="11">
        <v>0.24890000000000001</v>
      </c>
      <c r="N4" s="11">
        <f t="shared" si="4"/>
        <v>3.2999999999999974E-3</v>
      </c>
      <c r="O4" s="11">
        <v>0.22509999999999999</v>
      </c>
      <c r="P4" s="11">
        <v>0.2671</v>
      </c>
      <c r="Q4" s="17">
        <f t="shared" si="5"/>
        <v>4.200000000000001E-2</v>
      </c>
    </row>
    <row r="5" spans="1:17" x14ac:dyDescent="0.25">
      <c r="A5" s="12" t="s">
        <v>17</v>
      </c>
      <c r="B5" s="12">
        <v>296319.3</v>
      </c>
      <c r="C5" s="12">
        <f t="shared" si="0"/>
        <v>318543.2475</v>
      </c>
      <c r="D5" s="12">
        <v>322303</v>
      </c>
      <c r="E5" s="12">
        <f t="shared" si="1"/>
        <v>1</v>
      </c>
      <c r="F5" s="11">
        <v>0.3997</v>
      </c>
      <c r="G5" s="11">
        <v>0.44309999999999999</v>
      </c>
      <c r="H5" s="11">
        <f t="shared" si="2"/>
        <v>4.3399999999999994E-2</v>
      </c>
      <c r="I5" s="11">
        <v>0.2757</v>
      </c>
      <c r="J5" s="11">
        <v>0.2248</v>
      </c>
      <c r="K5" s="11">
        <f t="shared" si="3"/>
        <v>-5.0900000000000001E-2</v>
      </c>
      <c r="L5" s="11">
        <v>0.25090000000000001</v>
      </c>
      <c r="M5" s="11">
        <v>0.27139999999999997</v>
      </c>
      <c r="N5" s="11">
        <f t="shared" si="4"/>
        <v>2.0499999999999963E-2</v>
      </c>
      <c r="O5" s="11">
        <v>0.39300000000000002</v>
      </c>
      <c r="P5" s="11">
        <v>0.3372</v>
      </c>
      <c r="Q5" s="17">
        <f t="shared" si="5"/>
        <v>-5.5800000000000016E-2</v>
      </c>
    </row>
    <row r="6" spans="1:17" x14ac:dyDescent="0.25">
      <c r="A6" s="12" t="s">
        <v>33</v>
      </c>
      <c r="B6" s="12">
        <v>619677.69999999995</v>
      </c>
      <c r="C6" s="12">
        <f t="shared" si="0"/>
        <v>666153.52749999997</v>
      </c>
      <c r="D6" s="12">
        <v>693379.4</v>
      </c>
      <c r="E6" s="12">
        <f t="shared" si="1"/>
        <v>1</v>
      </c>
      <c r="F6" s="11">
        <v>0.40489999999999998</v>
      </c>
      <c r="G6" s="11">
        <v>0.39460000000000001</v>
      </c>
      <c r="H6" s="11">
        <f t="shared" si="2"/>
        <v>-1.0299999999999976E-2</v>
      </c>
      <c r="I6" s="11">
        <v>0.33500000000000002</v>
      </c>
      <c r="J6" s="11">
        <v>0.31590000000000001</v>
      </c>
      <c r="K6" s="11">
        <f t="shared" si="3"/>
        <v>-1.9100000000000006E-2</v>
      </c>
      <c r="L6" s="11">
        <v>0.33589999999999998</v>
      </c>
      <c r="M6" s="11">
        <v>0.28999999999999998</v>
      </c>
      <c r="N6" s="11">
        <f t="shared" si="4"/>
        <v>-4.5899999999999996E-2</v>
      </c>
      <c r="O6" s="11">
        <v>0.51729999999999998</v>
      </c>
      <c r="P6" s="11">
        <v>0.62590000000000001</v>
      </c>
      <c r="Q6" s="17">
        <f t="shared" si="5"/>
        <v>0.10860000000000003</v>
      </c>
    </row>
    <row r="7" spans="1:17" x14ac:dyDescent="0.25">
      <c r="A7" s="12" t="s">
        <v>52</v>
      </c>
      <c r="B7" s="12">
        <v>242722.4</v>
      </c>
      <c r="C7" s="12">
        <f t="shared" si="0"/>
        <v>260926.58</v>
      </c>
      <c r="D7" s="12">
        <v>271782.5</v>
      </c>
      <c r="E7" s="12">
        <f t="shared" si="1"/>
        <v>1</v>
      </c>
      <c r="F7" s="11">
        <v>0.32450000000000001</v>
      </c>
      <c r="G7" s="11">
        <v>0.34460000000000002</v>
      </c>
      <c r="H7" s="11">
        <f t="shared" si="2"/>
        <v>2.0100000000000007E-2</v>
      </c>
      <c r="I7" s="11">
        <v>0.20430000000000001</v>
      </c>
      <c r="J7" s="11">
        <v>0.24990000000000001</v>
      </c>
      <c r="K7" s="11">
        <f t="shared" si="3"/>
        <v>4.5600000000000002E-2</v>
      </c>
      <c r="L7" s="11">
        <v>0.3488</v>
      </c>
      <c r="M7" s="11">
        <v>0.3342</v>
      </c>
      <c r="N7" s="11">
        <f t="shared" si="4"/>
        <v>-1.4600000000000002E-2</v>
      </c>
      <c r="O7" s="11">
        <v>0.3402</v>
      </c>
      <c r="P7" s="11">
        <v>0.3352</v>
      </c>
      <c r="Q7" s="17">
        <f t="shared" si="5"/>
        <v>-5.0000000000000044E-3</v>
      </c>
    </row>
    <row r="8" spans="1:17" x14ac:dyDescent="0.25">
      <c r="A8" s="12" t="s">
        <v>42</v>
      </c>
      <c r="B8" s="12">
        <v>328064.2</v>
      </c>
      <c r="C8" s="12">
        <f t="shared" si="0"/>
        <v>352669.01500000001</v>
      </c>
      <c r="D8" s="12">
        <v>368489.2</v>
      </c>
      <c r="E8" s="12">
        <f t="shared" si="1"/>
        <v>1</v>
      </c>
      <c r="F8" s="11">
        <v>0.3755</v>
      </c>
      <c r="G8" s="11">
        <v>0.36509999999999998</v>
      </c>
      <c r="H8" s="11">
        <f t="shared" si="2"/>
        <v>-1.040000000000002E-2</v>
      </c>
      <c r="I8" s="11">
        <v>0.31759999999999999</v>
      </c>
      <c r="J8" s="11">
        <v>0.3075</v>
      </c>
      <c r="K8" s="11">
        <f t="shared" si="3"/>
        <v>-1.0099999999999998E-2</v>
      </c>
      <c r="L8" s="11">
        <v>0.37340000000000001</v>
      </c>
      <c r="M8" s="11">
        <v>0.36880000000000002</v>
      </c>
      <c r="N8" s="11">
        <f t="shared" si="4"/>
        <v>-4.599999999999993E-3</v>
      </c>
      <c r="O8" s="11">
        <v>0.33610000000000001</v>
      </c>
      <c r="P8" s="11">
        <v>0.29139999999999999</v>
      </c>
      <c r="Q8" s="17">
        <f t="shared" si="5"/>
        <v>-4.4700000000000017E-2</v>
      </c>
    </row>
    <row r="9" spans="1:17" x14ac:dyDescent="0.25">
      <c r="A9" s="12" t="s">
        <v>53</v>
      </c>
      <c r="B9" s="12">
        <v>715409.6</v>
      </c>
      <c r="C9" s="12">
        <f t="shared" si="0"/>
        <v>769065.32</v>
      </c>
      <c r="D9" s="12">
        <v>740458</v>
      </c>
      <c r="E9" s="12">
        <f t="shared" si="1"/>
        <v>0</v>
      </c>
      <c r="F9" s="11">
        <v>0.32550000000000001</v>
      </c>
      <c r="G9" s="11">
        <v>0.34350000000000003</v>
      </c>
      <c r="H9" s="11">
        <f t="shared" si="2"/>
        <v>1.8000000000000016E-2</v>
      </c>
      <c r="I9" s="11">
        <v>0.37590000000000001</v>
      </c>
      <c r="J9" s="11">
        <v>0.28120000000000001</v>
      </c>
      <c r="K9" s="11">
        <f t="shared" si="3"/>
        <v>-9.4700000000000006E-2</v>
      </c>
      <c r="L9" s="11">
        <v>0.27389999999999998</v>
      </c>
      <c r="M9" s="11">
        <v>0.24179999999999999</v>
      </c>
      <c r="N9" s="11">
        <f t="shared" si="4"/>
        <v>-3.209999999999999E-2</v>
      </c>
      <c r="O9" s="11">
        <v>0.46820000000000001</v>
      </c>
      <c r="P9" s="11">
        <v>0.48280000000000001</v>
      </c>
      <c r="Q9" s="17">
        <f t="shared" si="5"/>
        <v>1.4600000000000002E-2</v>
      </c>
    </row>
    <row r="10" spans="1:17" x14ac:dyDescent="0.25">
      <c r="A10" s="12" t="s">
        <v>60</v>
      </c>
      <c r="B10" s="12">
        <v>387211.7</v>
      </c>
      <c r="C10" s="12">
        <f t="shared" si="0"/>
        <v>416252.57750000001</v>
      </c>
      <c r="D10" s="12">
        <v>478893</v>
      </c>
      <c r="E10" s="12">
        <f t="shared" si="1"/>
        <v>1</v>
      </c>
      <c r="F10" s="11">
        <v>0.311</v>
      </c>
      <c r="G10" s="11">
        <v>0.31909999999999999</v>
      </c>
      <c r="H10" s="11">
        <f t="shared" si="2"/>
        <v>8.0999999999999961E-3</v>
      </c>
      <c r="I10" s="11">
        <v>0.3125</v>
      </c>
      <c r="J10" s="11">
        <v>0.29099999999999998</v>
      </c>
      <c r="K10" s="11">
        <f t="shared" si="3"/>
        <v>-2.1500000000000019E-2</v>
      </c>
      <c r="L10" s="11">
        <v>0.26040000000000002</v>
      </c>
      <c r="M10" s="11">
        <v>0.24779999999999999</v>
      </c>
      <c r="N10" s="11">
        <f t="shared" si="4"/>
        <v>-1.2600000000000028E-2</v>
      </c>
      <c r="O10" s="11">
        <v>0.37259999999999999</v>
      </c>
      <c r="P10" s="11">
        <v>0.49859999999999999</v>
      </c>
      <c r="Q10" s="17">
        <f t="shared" si="5"/>
        <v>0.126</v>
      </c>
    </row>
    <row r="11" spans="1:17" x14ac:dyDescent="0.25">
      <c r="A11" s="12" t="s">
        <v>30</v>
      </c>
      <c r="B11" s="12">
        <v>717667.2</v>
      </c>
      <c r="C11" s="12">
        <f t="shared" si="0"/>
        <v>771492.23999999987</v>
      </c>
      <c r="D11" s="12">
        <v>805969.6</v>
      </c>
      <c r="E11" s="12">
        <f t="shared" si="1"/>
        <v>1</v>
      </c>
      <c r="F11" s="11">
        <v>0.42530000000000001</v>
      </c>
      <c r="G11" s="11">
        <v>0.39929999999999999</v>
      </c>
      <c r="H11" s="11">
        <f t="shared" si="2"/>
        <v>-2.6000000000000023E-2</v>
      </c>
      <c r="I11" s="11">
        <v>0.36609999999999998</v>
      </c>
      <c r="J11" s="11">
        <v>0.32700000000000001</v>
      </c>
      <c r="K11" s="11">
        <f t="shared" si="3"/>
        <v>-3.9099999999999968E-2</v>
      </c>
      <c r="L11" s="11">
        <v>0.31140000000000001</v>
      </c>
      <c r="M11" s="11">
        <v>0.31409999999999999</v>
      </c>
      <c r="N11" s="11">
        <f t="shared" si="4"/>
        <v>2.6999999999999802E-3</v>
      </c>
      <c r="O11" s="11">
        <v>0.50819999999999999</v>
      </c>
      <c r="P11" s="11">
        <v>0.62780000000000002</v>
      </c>
      <c r="Q11" s="17">
        <f t="shared" si="5"/>
        <v>0.11960000000000004</v>
      </c>
    </row>
    <row r="12" spans="1:17" x14ac:dyDescent="0.25">
      <c r="A12" s="12" t="s">
        <v>84</v>
      </c>
      <c r="B12" s="12">
        <v>41948.1</v>
      </c>
      <c r="C12" s="12">
        <f t="shared" si="0"/>
        <v>45094.207499999997</v>
      </c>
      <c r="D12" s="12">
        <v>44554.8</v>
      </c>
      <c r="E12" s="12">
        <f t="shared" si="1"/>
        <v>0</v>
      </c>
      <c r="F12" s="11">
        <v>0.20050000000000001</v>
      </c>
      <c r="G12" s="11">
        <v>0.19109999999999999</v>
      </c>
      <c r="H12" s="11">
        <f t="shared" si="2"/>
        <v>-9.4000000000000195E-3</v>
      </c>
      <c r="I12" s="11">
        <v>0.25069999999999998</v>
      </c>
      <c r="J12" s="11">
        <v>0.21149999999999999</v>
      </c>
      <c r="K12" s="11">
        <f t="shared" si="3"/>
        <v>-3.9199999999999985E-2</v>
      </c>
      <c r="L12" s="11">
        <v>5.8599999999999999E-2</v>
      </c>
      <c r="M12" s="11">
        <v>0.13370000000000001</v>
      </c>
      <c r="N12" s="11">
        <f t="shared" si="4"/>
        <v>7.5100000000000014E-2</v>
      </c>
      <c r="O12" s="11">
        <v>0.1111</v>
      </c>
      <c r="P12" s="11">
        <v>0.1111</v>
      </c>
      <c r="Q12" s="17">
        <f t="shared" si="5"/>
        <v>0</v>
      </c>
    </row>
    <row r="13" spans="1:17" x14ac:dyDescent="0.25">
      <c r="A13" s="12" t="s">
        <v>77</v>
      </c>
      <c r="B13" s="12">
        <v>234840.8</v>
      </c>
      <c r="C13" s="12">
        <f t="shared" si="0"/>
        <v>252453.86</v>
      </c>
      <c r="D13" s="12">
        <v>247666.2</v>
      </c>
      <c r="E13" s="12">
        <f t="shared" si="1"/>
        <v>0</v>
      </c>
      <c r="F13" s="11">
        <v>0.33</v>
      </c>
      <c r="G13" s="11">
        <v>0.28560000000000002</v>
      </c>
      <c r="H13" s="11">
        <f t="shared" si="2"/>
        <v>-4.4399999999999995E-2</v>
      </c>
      <c r="I13" s="11">
        <v>0.25890000000000002</v>
      </c>
      <c r="J13" s="11">
        <v>0.24299999999999999</v>
      </c>
      <c r="K13" s="11">
        <f t="shared" si="3"/>
        <v>-1.5900000000000025E-2</v>
      </c>
      <c r="L13" s="11">
        <v>0.13730000000000001</v>
      </c>
      <c r="M13" s="11">
        <v>0.1454</v>
      </c>
      <c r="N13" s="11">
        <f t="shared" si="4"/>
        <v>8.0999999999999961E-3</v>
      </c>
      <c r="O13" s="11">
        <v>0.22220000000000001</v>
      </c>
      <c r="P13" s="11">
        <v>0.2873</v>
      </c>
      <c r="Q13" s="17">
        <f t="shared" si="5"/>
        <v>6.5099999999999991E-2</v>
      </c>
    </row>
    <row r="14" spans="1:17" x14ac:dyDescent="0.25">
      <c r="A14" s="12" t="s">
        <v>65</v>
      </c>
      <c r="B14" s="12">
        <v>151876.79999999999</v>
      </c>
      <c r="C14" s="12">
        <f t="shared" si="0"/>
        <v>163267.55999999997</v>
      </c>
      <c r="D14" s="12">
        <v>180517.5</v>
      </c>
      <c r="E14" s="12">
        <f t="shared" si="1"/>
        <v>1</v>
      </c>
      <c r="F14" s="11">
        <v>0.33810000000000001</v>
      </c>
      <c r="G14" s="11">
        <v>0.313</v>
      </c>
      <c r="H14" s="11">
        <f t="shared" si="2"/>
        <v>-2.5100000000000011E-2</v>
      </c>
      <c r="I14" s="11">
        <v>0.33600000000000002</v>
      </c>
      <c r="J14" s="11">
        <v>0.39679999999999999</v>
      </c>
      <c r="K14" s="11">
        <f t="shared" si="3"/>
        <v>6.0799999999999965E-2</v>
      </c>
      <c r="L14" s="11">
        <v>0.1401</v>
      </c>
      <c r="M14" s="11">
        <v>0.1231</v>
      </c>
      <c r="N14" s="11">
        <f t="shared" si="4"/>
        <v>-1.7000000000000001E-2</v>
      </c>
      <c r="O14" s="11">
        <v>0.33329999999999999</v>
      </c>
      <c r="P14" s="11">
        <v>0.33329999999999999</v>
      </c>
      <c r="Q14" s="17">
        <f t="shared" si="5"/>
        <v>0</v>
      </c>
    </row>
    <row r="15" spans="1:17" x14ac:dyDescent="0.25">
      <c r="A15" s="12" t="s">
        <v>36</v>
      </c>
      <c r="B15" s="12">
        <v>916317.5</v>
      </c>
      <c r="C15" s="12">
        <f t="shared" si="0"/>
        <v>985041.3125</v>
      </c>
      <c r="D15" s="12">
        <v>1001717.6</v>
      </c>
      <c r="E15" s="12">
        <f t="shared" si="1"/>
        <v>1</v>
      </c>
      <c r="F15" s="11">
        <v>0.38030000000000003</v>
      </c>
      <c r="G15" s="11">
        <v>0.38019999999999998</v>
      </c>
      <c r="H15" s="11">
        <f t="shared" si="2"/>
        <v>-1.000000000000445E-4</v>
      </c>
      <c r="I15" s="11">
        <v>0.40139999999999998</v>
      </c>
      <c r="J15" s="11">
        <v>0.3821</v>
      </c>
      <c r="K15" s="11">
        <f t="shared" si="3"/>
        <v>-1.9299999999999984E-2</v>
      </c>
      <c r="L15" s="11">
        <v>0.27329999999999999</v>
      </c>
      <c r="M15" s="11">
        <v>0.24729999999999999</v>
      </c>
      <c r="N15" s="11">
        <f t="shared" si="4"/>
        <v>-2.5999999999999995E-2</v>
      </c>
      <c r="O15" s="11">
        <v>0.34150000000000003</v>
      </c>
      <c r="P15" s="11">
        <v>0.37009999999999998</v>
      </c>
      <c r="Q15" s="17">
        <f t="shared" si="5"/>
        <v>2.8599999999999959E-2</v>
      </c>
    </row>
    <row r="16" spans="1:17" x14ac:dyDescent="0.25">
      <c r="A16" s="12" t="s">
        <v>68</v>
      </c>
      <c r="B16" s="12">
        <v>116886</v>
      </c>
      <c r="C16" s="12">
        <f t="shared" si="0"/>
        <v>125652.45</v>
      </c>
      <c r="D16" s="12">
        <v>120528.79999999999</v>
      </c>
      <c r="E16" s="12">
        <f t="shared" si="1"/>
        <v>0</v>
      </c>
      <c r="F16" s="11">
        <v>0.3135</v>
      </c>
      <c r="G16" s="11">
        <v>0.30399999999999999</v>
      </c>
      <c r="H16" s="11">
        <f t="shared" si="2"/>
        <v>-9.5000000000000084E-3</v>
      </c>
      <c r="I16" s="11">
        <v>0.3382</v>
      </c>
      <c r="J16" s="11">
        <v>0.27760000000000001</v>
      </c>
      <c r="K16" s="11">
        <f t="shared" si="3"/>
        <v>-6.0599999999999987E-2</v>
      </c>
      <c r="L16" s="11">
        <v>0.23860000000000001</v>
      </c>
      <c r="M16" s="11">
        <v>8.4599999999999995E-2</v>
      </c>
      <c r="N16" s="11">
        <f t="shared" si="4"/>
        <v>-0.15400000000000003</v>
      </c>
      <c r="O16" s="11">
        <v>0.33329999999999999</v>
      </c>
      <c r="P16" s="11">
        <v>0.3352</v>
      </c>
      <c r="Q16" s="17">
        <f t="shared" si="5"/>
        <v>1.9000000000000128E-3</v>
      </c>
    </row>
    <row r="17" spans="1:17" x14ac:dyDescent="0.25">
      <c r="A17" s="12" t="s">
        <v>11</v>
      </c>
      <c r="B17" s="12">
        <v>314088.3</v>
      </c>
      <c r="C17" s="12">
        <f t="shared" si="0"/>
        <v>337644.92249999999</v>
      </c>
      <c r="D17" s="12">
        <v>349818.6</v>
      </c>
      <c r="E17" s="12">
        <f t="shared" si="1"/>
        <v>1</v>
      </c>
      <c r="F17" s="11">
        <v>0.39200000000000002</v>
      </c>
      <c r="G17" s="11">
        <v>0.46750000000000003</v>
      </c>
      <c r="H17" s="11">
        <f t="shared" si="2"/>
        <v>7.5500000000000012E-2</v>
      </c>
      <c r="I17" s="11">
        <v>0.2525</v>
      </c>
      <c r="J17" s="11">
        <v>0.28010000000000002</v>
      </c>
      <c r="K17" s="11">
        <f t="shared" si="3"/>
        <v>2.7600000000000013E-2</v>
      </c>
      <c r="L17" s="11">
        <v>7.3999999999999996E-2</v>
      </c>
      <c r="M17" s="11">
        <v>0.11169999999999999</v>
      </c>
      <c r="N17" s="11">
        <f t="shared" si="4"/>
        <v>3.7699999999999997E-2</v>
      </c>
      <c r="O17" s="11">
        <v>0.1138</v>
      </c>
      <c r="P17" s="11">
        <v>0.113</v>
      </c>
      <c r="Q17" s="17">
        <f t="shared" si="5"/>
        <v>-7.9999999999999516E-4</v>
      </c>
    </row>
    <row r="18" spans="1:17" x14ac:dyDescent="0.25">
      <c r="A18" s="12" t="s">
        <v>6</v>
      </c>
      <c r="B18" s="12">
        <v>326459.5</v>
      </c>
      <c r="C18" s="12">
        <f t="shared" si="0"/>
        <v>350943.96249999997</v>
      </c>
      <c r="D18" s="12">
        <v>339760.8</v>
      </c>
      <c r="E18" s="12">
        <f t="shared" si="1"/>
        <v>0</v>
      </c>
      <c r="F18" s="11">
        <v>0.46760000000000002</v>
      </c>
      <c r="G18" s="11">
        <v>0.4829</v>
      </c>
      <c r="H18" s="11">
        <f t="shared" si="2"/>
        <v>1.529999999999998E-2</v>
      </c>
      <c r="I18" s="11">
        <v>0.40960000000000002</v>
      </c>
      <c r="J18" s="11">
        <v>0.4385</v>
      </c>
      <c r="K18" s="11">
        <f t="shared" si="3"/>
        <v>2.8899999999999981E-2</v>
      </c>
      <c r="L18" s="11">
        <v>0.34470000000000001</v>
      </c>
      <c r="M18" s="11">
        <v>0.30230000000000001</v>
      </c>
      <c r="N18" s="11">
        <f t="shared" si="4"/>
        <v>-4.2399999999999993E-2</v>
      </c>
      <c r="O18" s="11">
        <v>0.71709999999999996</v>
      </c>
      <c r="P18" s="11">
        <v>0.71560000000000001</v>
      </c>
      <c r="Q18" s="17">
        <f t="shared" si="5"/>
        <v>-1.4999999999999458E-3</v>
      </c>
    </row>
    <row r="19" spans="1:17" x14ac:dyDescent="0.25">
      <c r="A19" s="12" t="s">
        <v>57</v>
      </c>
      <c r="B19" s="12">
        <v>145761.29999999999</v>
      </c>
      <c r="C19" s="12">
        <f t="shared" si="0"/>
        <v>156693.39749999999</v>
      </c>
      <c r="D19" s="12">
        <v>175404.79999999999</v>
      </c>
      <c r="E19" s="12">
        <f t="shared" si="1"/>
        <v>1</v>
      </c>
      <c r="F19" s="11">
        <v>0.2858</v>
      </c>
      <c r="G19" s="11">
        <v>0.33339999999999997</v>
      </c>
      <c r="H19" s="11">
        <f t="shared" si="2"/>
        <v>4.7599999999999976E-2</v>
      </c>
      <c r="I19" s="11">
        <v>0.21279999999999999</v>
      </c>
      <c r="J19" s="11">
        <v>0.20630000000000001</v>
      </c>
      <c r="K19" s="11">
        <f t="shared" si="3"/>
        <v>-6.499999999999978E-3</v>
      </c>
      <c r="L19" s="11">
        <v>0.215</v>
      </c>
      <c r="M19" s="11">
        <v>0.2555</v>
      </c>
      <c r="N19" s="11">
        <f t="shared" si="4"/>
        <v>4.0500000000000008E-2</v>
      </c>
      <c r="O19" s="11">
        <v>0.34429999999999999</v>
      </c>
      <c r="P19" s="11">
        <v>0.44440000000000002</v>
      </c>
      <c r="Q19" s="17">
        <f t="shared" si="5"/>
        <v>0.10010000000000002</v>
      </c>
    </row>
    <row r="20" spans="1:17" x14ac:dyDescent="0.25">
      <c r="A20" s="12" t="s">
        <v>35</v>
      </c>
      <c r="B20" s="12">
        <v>65326.6</v>
      </c>
      <c r="C20" s="12">
        <f t="shared" si="0"/>
        <v>70226.095000000001</v>
      </c>
      <c r="D20" s="12">
        <v>67482.7</v>
      </c>
      <c r="E20" s="12">
        <f t="shared" si="1"/>
        <v>0</v>
      </c>
      <c r="F20" s="11">
        <v>0.36870000000000003</v>
      </c>
      <c r="G20" s="11">
        <v>0.38300000000000001</v>
      </c>
      <c r="H20" s="11">
        <f t="shared" si="2"/>
        <v>1.4299999999999979E-2</v>
      </c>
      <c r="I20" s="11">
        <v>0.23219999999999999</v>
      </c>
      <c r="J20" s="11">
        <v>0.2394</v>
      </c>
      <c r="K20" s="11">
        <f t="shared" si="3"/>
        <v>7.2000000000000119E-3</v>
      </c>
      <c r="L20" s="11">
        <v>8.3299999999999999E-2</v>
      </c>
      <c r="M20" s="11">
        <v>0.12330000000000001</v>
      </c>
      <c r="N20" s="11">
        <f t="shared" si="4"/>
        <v>4.0000000000000008E-2</v>
      </c>
      <c r="O20" s="11">
        <v>0.1409</v>
      </c>
      <c r="P20" s="11">
        <v>0.13220000000000001</v>
      </c>
      <c r="Q20" s="17">
        <f t="shared" si="5"/>
        <v>-8.6999999999999855E-3</v>
      </c>
    </row>
    <row r="21" spans="1:17" x14ac:dyDescent="0.25">
      <c r="A21" s="12" t="s">
        <v>51</v>
      </c>
      <c r="B21" s="12">
        <v>752024</v>
      </c>
      <c r="C21" s="12">
        <f t="shared" si="0"/>
        <v>808425.79999999993</v>
      </c>
      <c r="D21" s="12">
        <v>843345.4</v>
      </c>
      <c r="E21" s="12">
        <f t="shared" si="1"/>
        <v>1</v>
      </c>
      <c r="F21" s="11">
        <v>0.38129999999999997</v>
      </c>
      <c r="G21" s="11">
        <v>0.34489999999999998</v>
      </c>
      <c r="H21" s="11">
        <f t="shared" si="2"/>
        <v>-3.6399999999999988E-2</v>
      </c>
      <c r="I21" s="11">
        <v>0.32729999999999998</v>
      </c>
      <c r="J21" s="11">
        <v>0.32090000000000002</v>
      </c>
      <c r="K21" s="11">
        <f t="shared" si="3"/>
        <v>-6.3999999999999613E-3</v>
      </c>
      <c r="L21" s="11">
        <v>0.24779999999999999</v>
      </c>
      <c r="M21" s="11">
        <v>0.18190000000000001</v>
      </c>
      <c r="N21" s="11">
        <f t="shared" si="4"/>
        <v>-6.5899999999999986E-2</v>
      </c>
      <c r="O21" s="11">
        <v>0.44440000000000002</v>
      </c>
      <c r="P21" s="11">
        <v>0.49080000000000001</v>
      </c>
      <c r="Q21" s="17">
        <f t="shared" si="5"/>
        <v>4.6399999999999997E-2</v>
      </c>
    </row>
    <row r="22" spans="1:17" x14ac:dyDescent="0.25">
      <c r="A22" s="12" t="s">
        <v>81</v>
      </c>
      <c r="B22" s="12">
        <v>254089.4</v>
      </c>
      <c r="C22" s="12">
        <f t="shared" si="0"/>
        <v>273146.10499999998</v>
      </c>
      <c r="D22" s="12">
        <v>282191</v>
      </c>
      <c r="E22" s="12">
        <f t="shared" si="1"/>
        <v>1</v>
      </c>
      <c r="F22" s="11">
        <v>0.29459999999999997</v>
      </c>
      <c r="G22" s="11">
        <v>0.27579999999999999</v>
      </c>
      <c r="H22" s="11">
        <f t="shared" si="2"/>
        <v>-1.8799999999999983E-2</v>
      </c>
      <c r="I22" s="11">
        <v>0.33839999999999998</v>
      </c>
      <c r="J22" s="11">
        <v>0.30170000000000002</v>
      </c>
      <c r="K22" s="11">
        <f t="shared" si="3"/>
        <v>-3.6699999999999955E-2</v>
      </c>
      <c r="L22" s="11">
        <v>0.314</v>
      </c>
      <c r="M22" s="11">
        <v>0.27600000000000002</v>
      </c>
      <c r="N22" s="11">
        <f t="shared" si="4"/>
        <v>-3.7999999999999978E-2</v>
      </c>
      <c r="O22" s="11">
        <v>0.44440000000000002</v>
      </c>
      <c r="P22" s="11">
        <v>0.48420000000000002</v>
      </c>
      <c r="Q22" s="17">
        <f t="shared" si="5"/>
        <v>3.9800000000000002E-2</v>
      </c>
    </row>
    <row r="23" spans="1:17" x14ac:dyDescent="0.25">
      <c r="A23" s="12" t="s">
        <v>71</v>
      </c>
      <c r="B23" s="12">
        <v>146731.5</v>
      </c>
      <c r="C23" s="12">
        <f t="shared" si="0"/>
        <v>157736.36249999999</v>
      </c>
      <c r="D23" s="12">
        <v>160579.79999999999</v>
      </c>
      <c r="E23" s="12">
        <f t="shared" si="1"/>
        <v>1</v>
      </c>
      <c r="F23" s="11">
        <v>0.29499999999999998</v>
      </c>
      <c r="G23" s="11">
        <v>0.30149999999999999</v>
      </c>
      <c r="H23" s="11">
        <f t="shared" si="2"/>
        <v>6.5000000000000058E-3</v>
      </c>
      <c r="I23" s="11">
        <v>0.25209999999999999</v>
      </c>
      <c r="J23" s="11">
        <v>0.3241</v>
      </c>
      <c r="K23" s="11">
        <f t="shared" si="3"/>
        <v>7.2000000000000008E-2</v>
      </c>
      <c r="L23" s="11">
        <v>0.20680000000000001</v>
      </c>
      <c r="M23" s="11">
        <v>0.19159999999999999</v>
      </c>
      <c r="N23" s="11">
        <f t="shared" si="4"/>
        <v>-1.5200000000000019E-2</v>
      </c>
      <c r="O23" s="11">
        <v>0.1111</v>
      </c>
      <c r="P23" s="11">
        <v>0.1111</v>
      </c>
      <c r="Q23" s="17">
        <f t="shared" si="5"/>
        <v>0</v>
      </c>
    </row>
    <row r="24" spans="1:17" x14ac:dyDescent="0.25">
      <c r="A24" s="12" t="s">
        <v>49</v>
      </c>
      <c r="B24" s="12">
        <v>1784833.5</v>
      </c>
      <c r="C24" s="12">
        <f t="shared" si="0"/>
        <v>1918696.0125</v>
      </c>
      <c r="D24" s="12">
        <v>1933512.1</v>
      </c>
      <c r="E24" s="12">
        <f t="shared" si="1"/>
        <v>1</v>
      </c>
      <c r="F24" s="11">
        <v>0.39319999999999999</v>
      </c>
      <c r="G24" s="11">
        <v>0.34939999999999999</v>
      </c>
      <c r="H24" s="11">
        <f t="shared" si="2"/>
        <v>-4.3800000000000006E-2</v>
      </c>
      <c r="I24" s="11">
        <v>0.34129999999999999</v>
      </c>
      <c r="J24" s="11">
        <v>0.34860000000000002</v>
      </c>
      <c r="K24" s="11">
        <f t="shared" si="3"/>
        <v>7.3000000000000287E-3</v>
      </c>
      <c r="L24" s="11">
        <v>0.2351</v>
      </c>
      <c r="M24" s="11">
        <v>0.2225</v>
      </c>
      <c r="N24" s="11">
        <f t="shared" si="4"/>
        <v>-1.26E-2</v>
      </c>
      <c r="O24" s="11">
        <v>0.36109999999999998</v>
      </c>
      <c r="P24" s="11">
        <v>0.44650000000000001</v>
      </c>
      <c r="Q24" s="17">
        <f t="shared" si="5"/>
        <v>8.5400000000000031E-2</v>
      </c>
    </row>
    <row r="25" spans="1:17" x14ac:dyDescent="0.25">
      <c r="A25" s="12" t="s">
        <v>13</v>
      </c>
      <c r="B25" s="12">
        <v>1410719.9</v>
      </c>
      <c r="C25" s="12">
        <f t="shared" si="0"/>
        <v>1516523.8924999998</v>
      </c>
      <c r="D25" s="12">
        <v>1667041.1</v>
      </c>
      <c r="E25" s="12">
        <f t="shared" si="1"/>
        <v>1</v>
      </c>
      <c r="F25" s="11">
        <v>0.42520000000000002</v>
      </c>
      <c r="G25" s="11">
        <v>0.45950000000000002</v>
      </c>
      <c r="H25" s="11">
        <f t="shared" si="2"/>
        <v>3.4299999999999997E-2</v>
      </c>
      <c r="I25" s="11">
        <v>0.379</v>
      </c>
      <c r="J25" s="11">
        <v>0.38119999999999998</v>
      </c>
      <c r="K25" s="11">
        <f t="shared" si="3"/>
        <v>2.1999999999999797E-3</v>
      </c>
      <c r="L25" s="11">
        <v>0.35630000000000001</v>
      </c>
      <c r="M25" s="11">
        <v>0.40260000000000001</v>
      </c>
      <c r="N25" s="11">
        <f t="shared" si="4"/>
        <v>4.6300000000000008E-2</v>
      </c>
      <c r="O25" s="11">
        <v>0.60389999999999999</v>
      </c>
      <c r="P25" s="11">
        <v>0.61890000000000001</v>
      </c>
      <c r="Q25" s="17">
        <f t="shared" si="5"/>
        <v>1.5000000000000013E-2</v>
      </c>
    </row>
    <row r="26" spans="1:17" x14ac:dyDescent="0.25">
      <c r="A26" s="12" t="s">
        <v>76</v>
      </c>
      <c r="B26" s="12">
        <v>170310.3</v>
      </c>
      <c r="C26" s="12">
        <f t="shared" si="0"/>
        <v>183083.57249999998</v>
      </c>
      <c r="D26" s="12">
        <v>179436.3</v>
      </c>
      <c r="E26" s="12">
        <f t="shared" si="1"/>
        <v>0</v>
      </c>
      <c r="F26" s="11">
        <v>0.30599999999999999</v>
      </c>
      <c r="G26" s="11">
        <v>0.28599999999999998</v>
      </c>
      <c r="H26" s="11">
        <f t="shared" si="2"/>
        <v>-2.0000000000000018E-2</v>
      </c>
      <c r="I26" s="11">
        <v>0.20830000000000001</v>
      </c>
      <c r="J26" s="11">
        <v>0.2036</v>
      </c>
      <c r="K26" s="11">
        <f t="shared" si="3"/>
        <v>-4.7000000000000097E-3</v>
      </c>
      <c r="L26" s="11">
        <v>0.2676</v>
      </c>
      <c r="M26" s="11">
        <v>0.24979999999999999</v>
      </c>
      <c r="N26" s="11">
        <f t="shared" si="4"/>
        <v>-1.780000000000001E-2</v>
      </c>
      <c r="O26" s="11">
        <v>0.36399999999999999</v>
      </c>
      <c r="P26" s="11">
        <v>0.49709999999999999</v>
      </c>
      <c r="Q26" s="17">
        <f t="shared" si="5"/>
        <v>0.1331</v>
      </c>
    </row>
    <row r="27" spans="1:17" x14ac:dyDescent="0.25">
      <c r="A27" s="12" t="s">
        <v>45</v>
      </c>
      <c r="B27" s="12">
        <v>298287.3</v>
      </c>
      <c r="C27" s="12">
        <f t="shared" si="0"/>
        <v>320658.84749999997</v>
      </c>
      <c r="D27" s="12">
        <v>336999.4</v>
      </c>
      <c r="E27" s="12">
        <f t="shared" si="1"/>
        <v>1</v>
      </c>
      <c r="F27" s="11">
        <v>0.37490000000000001</v>
      </c>
      <c r="G27" s="11">
        <v>0.35670000000000002</v>
      </c>
      <c r="H27" s="11">
        <f t="shared" si="2"/>
        <v>-1.8199999999999994E-2</v>
      </c>
      <c r="I27" s="11">
        <v>0.30669999999999997</v>
      </c>
      <c r="J27" s="11">
        <v>0.27379999999999999</v>
      </c>
      <c r="K27" s="11">
        <f t="shared" si="3"/>
        <v>-3.2899999999999985E-2</v>
      </c>
      <c r="L27" s="11">
        <v>0.39689999999999998</v>
      </c>
      <c r="M27" s="11">
        <v>0.2651</v>
      </c>
      <c r="N27" s="11">
        <f t="shared" si="4"/>
        <v>-0.13179999999999997</v>
      </c>
      <c r="O27" s="11">
        <v>0.44440000000000002</v>
      </c>
      <c r="P27" s="11">
        <v>0.44440000000000002</v>
      </c>
      <c r="Q27" s="17">
        <f t="shared" si="5"/>
        <v>0</v>
      </c>
    </row>
    <row r="28" spans="1:17" x14ac:dyDescent="0.25">
      <c r="A28" s="12" t="s">
        <v>50</v>
      </c>
      <c r="B28" s="12">
        <v>703325.6</v>
      </c>
      <c r="C28" s="12">
        <f t="shared" si="0"/>
        <v>756075.0199999999</v>
      </c>
      <c r="D28" s="12">
        <v>849616.6</v>
      </c>
      <c r="E28" s="12">
        <f t="shared" si="1"/>
        <v>1</v>
      </c>
      <c r="F28" s="11">
        <v>0.36880000000000002</v>
      </c>
      <c r="G28" s="11">
        <v>0.34570000000000001</v>
      </c>
      <c r="H28" s="11">
        <f t="shared" si="2"/>
        <v>-2.3100000000000009E-2</v>
      </c>
      <c r="I28" s="11">
        <v>0.26169999999999999</v>
      </c>
      <c r="J28" s="11">
        <v>0.26490000000000002</v>
      </c>
      <c r="K28" s="11">
        <f t="shared" si="3"/>
        <v>3.2000000000000361E-3</v>
      </c>
      <c r="L28" s="11">
        <v>0.31540000000000001</v>
      </c>
      <c r="M28" s="11">
        <v>0.27350000000000002</v>
      </c>
      <c r="N28" s="11">
        <f t="shared" si="4"/>
        <v>-4.1899999999999993E-2</v>
      </c>
      <c r="O28" s="11">
        <v>0.33360000000000001</v>
      </c>
      <c r="P28" s="11">
        <v>0.45029999999999998</v>
      </c>
      <c r="Q28" s="17">
        <f t="shared" si="5"/>
        <v>0.11669999999999997</v>
      </c>
    </row>
    <row r="29" spans="1:17" x14ac:dyDescent="0.25">
      <c r="A29" s="12" t="s">
        <v>61</v>
      </c>
      <c r="B29" s="12">
        <v>398464.5</v>
      </c>
      <c r="C29" s="12">
        <f t="shared" si="0"/>
        <v>428349.33749999997</v>
      </c>
      <c r="D29" s="12">
        <v>448994.3</v>
      </c>
      <c r="E29" s="12">
        <f t="shared" si="1"/>
        <v>1</v>
      </c>
      <c r="F29" s="11">
        <v>0.35830000000000001</v>
      </c>
      <c r="G29" s="11">
        <v>0.31900000000000001</v>
      </c>
      <c r="H29" s="11">
        <f t="shared" si="2"/>
        <v>-3.9300000000000002E-2</v>
      </c>
      <c r="I29" s="11">
        <v>0.29699999999999999</v>
      </c>
      <c r="J29" s="11">
        <v>0.26869999999999999</v>
      </c>
      <c r="K29" s="11">
        <f t="shared" si="3"/>
        <v>-2.8299999999999992E-2</v>
      </c>
      <c r="L29" s="11">
        <v>0.46960000000000002</v>
      </c>
      <c r="M29" s="11">
        <v>0.47670000000000001</v>
      </c>
      <c r="N29" s="11">
        <f t="shared" si="4"/>
        <v>7.0999999999999952E-3</v>
      </c>
      <c r="O29" s="11">
        <v>0.60050000000000003</v>
      </c>
      <c r="P29" s="11">
        <v>0.60629999999999995</v>
      </c>
      <c r="Q29" s="17">
        <f t="shared" si="5"/>
        <v>5.7999999999999163E-3</v>
      </c>
    </row>
    <row r="30" spans="1:17" x14ac:dyDescent="0.25">
      <c r="A30" s="12" t="s">
        <v>80</v>
      </c>
      <c r="B30" s="12">
        <v>96936.8</v>
      </c>
      <c r="C30" s="12">
        <f t="shared" si="0"/>
        <v>104207.06</v>
      </c>
      <c r="D30" s="12">
        <v>125798.3</v>
      </c>
      <c r="E30" s="12">
        <f t="shared" si="1"/>
        <v>1</v>
      </c>
      <c r="F30" s="11">
        <v>0.28160000000000002</v>
      </c>
      <c r="G30" s="11">
        <v>0.27679999999999999</v>
      </c>
      <c r="H30" s="11">
        <f t="shared" si="2"/>
        <v>-4.8000000000000265E-3</v>
      </c>
      <c r="I30" s="11">
        <v>0.29630000000000001</v>
      </c>
      <c r="J30" s="11">
        <v>0.23599999999999999</v>
      </c>
      <c r="K30" s="11">
        <f t="shared" si="3"/>
        <v>-6.030000000000002E-2</v>
      </c>
      <c r="L30" s="11">
        <v>0.27400000000000002</v>
      </c>
      <c r="M30" s="11">
        <v>0.26860000000000001</v>
      </c>
      <c r="N30" s="11">
        <f t="shared" si="4"/>
        <v>-5.4000000000000159E-3</v>
      </c>
      <c r="O30" s="11">
        <v>0.4481</v>
      </c>
      <c r="P30" s="11">
        <v>0.44490000000000002</v>
      </c>
      <c r="Q30" s="17">
        <f t="shared" si="5"/>
        <v>-3.1999999999999806E-3</v>
      </c>
    </row>
    <row r="31" spans="1:17" x14ac:dyDescent="0.25">
      <c r="A31" s="12" t="s">
        <v>0</v>
      </c>
      <c r="B31" s="12">
        <v>12779525.699999999</v>
      </c>
      <c r="C31" s="12">
        <f t="shared" si="0"/>
        <v>13737990.127499999</v>
      </c>
      <c r="D31" s="12">
        <v>13520862.9</v>
      </c>
      <c r="E31" s="12">
        <f t="shared" si="1"/>
        <v>0</v>
      </c>
      <c r="F31" s="11">
        <v>0.76149999999999995</v>
      </c>
      <c r="G31" s="11">
        <v>0.7752</v>
      </c>
      <c r="H31" s="11">
        <f t="shared" si="2"/>
        <v>1.3700000000000045E-2</v>
      </c>
      <c r="I31" s="11">
        <v>0.4859</v>
      </c>
      <c r="J31" s="11">
        <v>0.50929999999999997</v>
      </c>
      <c r="K31" s="11">
        <f t="shared" si="3"/>
        <v>2.3399999999999976E-2</v>
      </c>
      <c r="L31" s="11">
        <v>0.42270000000000002</v>
      </c>
      <c r="M31" s="11">
        <v>0.51149999999999995</v>
      </c>
      <c r="N31" s="11">
        <f t="shared" si="4"/>
        <v>8.8799999999999935E-2</v>
      </c>
      <c r="O31" s="11">
        <v>0.57999999999999996</v>
      </c>
      <c r="P31" s="11">
        <v>0.38109999999999999</v>
      </c>
      <c r="Q31" s="17">
        <f t="shared" si="5"/>
        <v>-0.19889999999999997</v>
      </c>
    </row>
    <row r="32" spans="1:17" x14ac:dyDescent="0.25">
      <c r="A32" s="12" t="s">
        <v>3</v>
      </c>
      <c r="B32" s="12">
        <v>2742886.1</v>
      </c>
      <c r="C32" s="12">
        <f t="shared" si="0"/>
        <v>2948602.5575000001</v>
      </c>
      <c r="D32" s="12">
        <v>3180924.6</v>
      </c>
      <c r="E32" s="12">
        <f t="shared" si="1"/>
        <v>1</v>
      </c>
      <c r="F32" s="11">
        <v>0.49859999999999999</v>
      </c>
      <c r="G32" s="11">
        <v>0.53690000000000004</v>
      </c>
      <c r="H32" s="11">
        <f t="shared" si="2"/>
        <v>3.8300000000000056E-2</v>
      </c>
      <c r="I32" s="11">
        <v>0.43869999999999998</v>
      </c>
      <c r="J32" s="11">
        <v>0.41639999999999999</v>
      </c>
      <c r="K32" s="11">
        <f t="shared" si="3"/>
        <v>-2.2299999999999986E-2</v>
      </c>
      <c r="L32" s="11">
        <v>0.2495</v>
      </c>
      <c r="M32" s="11">
        <v>0.24929999999999999</v>
      </c>
      <c r="N32" s="11">
        <f t="shared" si="4"/>
        <v>-2.0000000000000573E-4</v>
      </c>
      <c r="O32" s="11">
        <v>0.47160000000000002</v>
      </c>
      <c r="P32" s="11">
        <v>0.46360000000000001</v>
      </c>
      <c r="Q32" s="17">
        <f t="shared" si="5"/>
        <v>-8.0000000000000071E-3</v>
      </c>
    </row>
    <row r="33" spans="1:17" x14ac:dyDescent="0.25">
      <c r="A33" s="12" t="s">
        <v>23</v>
      </c>
      <c r="B33" s="12">
        <v>328291.8</v>
      </c>
      <c r="C33" s="12">
        <f t="shared" si="0"/>
        <v>352913.685</v>
      </c>
      <c r="D33" s="12">
        <v>401582.7</v>
      </c>
      <c r="E33" s="12">
        <f t="shared" si="1"/>
        <v>1</v>
      </c>
      <c r="F33" s="11">
        <v>0.40889999999999999</v>
      </c>
      <c r="G33" s="11">
        <v>0.42220000000000002</v>
      </c>
      <c r="H33" s="11">
        <f t="shared" si="2"/>
        <v>1.3300000000000034E-2</v>
      </c>
      <c r="I33" s="11">
        <v>0.36630000000000001</v>
      </c>
      <c r="J33" s="11">
        <v>0.33979999999999999</v>
      </c>
      <c r="K33" s="11">
        <f t="shared" si="3"/>
        <v>-2.6500000000000024E-2</v>
      </c>
      <c r="L33" s="11">
        <v>0.2772</v>
      </c>
      <c r="M33" s="11">
        <v>0.2737</v>
      </c>
      <c r="N33" s="11">
        <f t="shared" si="4"/>
        <v>-3.5000000000000031E-3</v>
      </c>
      <c r="O33" s="11">
        <v>0.33589999999999998</v>
      </c>
      <c r="P33" s="11">
        <v>0.38590000000000002</v>
      </c>
      <c r="Q33" s="17">
        <f t="shared" si="5"/>
        <v>5.0000000000000044E-2</v>
      </c>
    </row>
    <row r="34" spans="1:17" x14ac:dyDescent="0.25">
      <c r="A34" s="12" t="s">
        <v>34</v>
      </c>
      <c r="B34" s="12">
        <v>187009.8</v>
      </c>
      <c r="C34" s="12">
        <f t="shared" si="0"/>
        <v>201035.53499999997</v>
      </c>
      <c r="D34" s="12">
        <v>227193.5</v>
      </c>
      <c r="E34" s="12">
        <f t="shared" si="1"/>
        <v>1</v>
      </c>
      <c r="F34" s="11">
        <v>0.37519999999999998</v>
      </c>
      <c r="G34" s="11">
        <v>0.38319999999999999</v>
      </c>
      <c r="H34" s="11">
        <f t="shared" si="2"/>
        <v>8.0000000000000071E-3</v>
      </c>
      <c r="I34" s="11">
        <v>0.20349999999999999</v>
      </c>
      <c r="J34" s="11">
        <v>0.2394</v>
      </c>
      <c r="K34" s="11">
        <f t="shared" si="3"/>
        <v>3.5900000000000015E-2</v>
      </c>
      <c r="L34" s="11">
        <v>0.22259999999999999</v>
      </c>
      <c r="M34" s="11">
        <v>7.6100000000000001E-2</v>
      </c>
      <c r="N34" s="11">
        <f t="shared" si="4"/>
        <v>-0.14649999999999999</v>
      </c>
      <c r="O34" s="11">
        <v>0</v>
      </c>
      <c r="P34" s="11">
        <v>0</v>
      </c>
      <c r="Q34" s="17">
        <f t="shared" si="5"/>
        <v>0</v>
      </c>
    </row>
    <row r="35" spans="1:17" x14ac:dyDescent="0.25">
      <c r="A35" s="12" t="s">
        <v>12</v>
      </c>
      <c r="B35" s="12">
        <v>1009460.1</v>
      </c>
      <c r="C35" s="12">
        <f t="shared" si="0"/>
        <v>1085169.6074999999</v>
      </c>
      <c r="D35" s="12">
        <v>1104643.2</v>
      </c>
      <c r="E35" s="12">
        <f t="shared" si="1"/>
        <v>1</v>
      </c>
      <c r="F35" s="11">
        <v>0.47710000000000002</v>
      </c>
      <c r="G35" s="11">
        <v>0.46489999999999998</v>
      </c>
      <c r="H35" s="11">
        <f t="shared" si="2"/>
        <v>-1.2200000000000044E-2</v>
      </c>
      <c r="I35" s="11">
        <v>0.54110000000000003</v>
      </c>
      <c r="J35" s="11">
        <v>0.53120000000000001</v>
      </c>
      <c r="K35" s="11">
        <f t="shared" si="3"/>
        <v>-9.9000000000000199E-3</v>
      </c>
      <c r="L35" s="11">
        <v>0.4224</v>
      </c>
      <c r="M35" s="11">
        <v>0.42959999999999998</v>
      </c>
      <c r="N35" s="11">
        <f t="shared" si="4"/>
        <v>7.1999999999999842E-3</v>
      </c>
      <c r="O35" s="11">
        <v>0.44450000000000001</v>
      </c>
      <c r="P35" s="11">
        <v>0.55559999999999998</v>
      </c>
      <c r="Q35" s="17">
        <f t="shared" si="5"/>
        <v>0.11109999999999998</v>
      </c>
    </row>
    <row r="36" spans="1:17" x14ac:dyDescent="0.25">
      <c r="A36" s="12" t="s">
        <v>74</v>
      </c>
      <c r="B36" s="12">
        <v>209304.4</v>
      </c>
      <c r="C36" s="12">
        <f t="shared" si="0"/>
        <v>225002.22999999998</v>
      </c>
      <c r="D36" s="12">
        <v>234075.7</v>
      </c>
      <c r="E36" s="12">
        <f t="shared" si="1"/>
        <v>1</v>
      </c>
      <c r="F36" s="11">
        <v>0.35799999999999998</v>
      </c>
      <c r="G36" s="11">
        <v>0.29849999999999999</v>
      </c>
      <c r="H36" s="11">
        <f t="shared" si="2"/>
        <v>-5.9499999999999997E-2</v>
      </c>
      <c r="I36" s="11">
        <v>0.36059999999999998</v>
      </c>
      <c r="J36" s="11">
        <v>0.33810000000000001</v>
      </c>
      <c r="K36" s="11">
        <f t="shared" si="3"/>
        <v>-2.2499999999999964E-2</v>
      </c>
      <c r="L36" s="11">
        <v>0.32329999999999998</v>
      </c>
      <c r="M36" s="11">
        <v>0.2248</v>
      </c>
      <c r="N36" s="11">
        <f t="shared" si="4"/>
        <v>-9.8499999999999976E-2</v>
      </c>
      <c r="O36" s="11">
        <v>0.14249999999999999</v>
      </c>
      <c r="P36" s="11">
        <v>0.22409999999999999</v>
      </c>
      <c r="Q36" s="17">
        <f t="shared" si="5"/>
        <v>8.1600000000000006E-2</v>
      </c>
    </row>
    <row r="37" spans="1:17" x14ac:dyDescent="0.25">
      <c r="A37" s="12" t="s">
        <v>21</v>
      </c>
      <c r="B37" s="12">
        <v>911219</v>
      </c>
      <c r="C37" s="12">
        <f t="shared" si="0"/>
        <v>979560.42499999993</v>
      </c>
      <c r="D37" s="12">
        <v>1021642.9</v>
      </c>
      <c r="E37" s="12">
        <f t="shared" si="1"/>
        <v>1</v>
      </c>
      <c r="F37" s="11">
        <v>0.41660000000000003</v>
      </c>
      <c r="G37" s="11">
        <v>0.4229</v>
      </c>
      <c r="H37" s="11">
        <f t="shared" si="2"/>
        <v>6.2999999999999723E-3</v>
      </c>
      <c r="I37" s="11">
        <v>0.44590000000000002</v>
      </c>
      <c r="J37" s="11">
        <v>0.42009999999999997</v>
      </c>
      <c r="K37" s="11">
        <f t="shared" si="3"/>
        <v>-2.5800000000000045E-2</v>
      </c>
      <c r="L37" s="11">
        <v>0.28639999999999999</v>
      </c>
      <c r="M37" s="11">
        <v>0.34770000000000001</v>
      </c>
      <c r="N37" s="11">
        <f t="shared" si="4"/>
        <v>6.1300000000000021E-2</v>
      </c>
      <c r="O37" s="11">
        <v>0.6028</v>
      </c>
      <c r="P37" s="11">
        <v>0.6109</v>
      </c>
      <c r="Q37" s="17">
        <f t="shared" si="5"/>
        <v>8.0999999999999961E-3</v>
      </c>
    </row>
    <row r="38" spans="1:17" x14ac:dyDescent="0.25">
      <c r="A38" s="12" t="s">
        <v>41</v>
      </c>
      <c r="B38" s="12">
        <v>602605.1</v>
      </c>
      <c r="C38" s="12">
        <f t="shared" si="0"/>
        <v>647800.48249999993</v>
      </c>
      <c r="D38" s="12">
        <v>618127.69999999995</v>
      </c>
      <c r="E38" s="12">
        <f t="shared" si="1"/>
        <v>0</v>
      </c>
      <c r="F38" s="11">
        <v>0.41289999999999999</v>
      </c>
      <c r="G38" s="11">
        <v>0.36559999999999998</v>
      </c>
      <c r="H38" s="11">
        <f t="shared" si="2"/>
        <v>-4.7300000000000009E-2</v>
      </c>
      <c r="I38" s="11">
        <v>0.42049999999999998</v>
      </c>
      <c r="J38" s="11">
        <v>0.39979999999999999</v>
      </c>
      <c r="K38" s="11">
        <f t="shared" si="3"/>
        <v>-2.0699999999999996E-2</v>
      </c>
      <c r="L38" s="11">
        <v>0.3387</v>
      </c>
      <c r="M38" s="11">
        <v>0.34060000000000001</v>
      </c>
      <c r="N38" s="11">
        <f t="shared" si="4"/>
        <v>1.9000000000000128E-3</v>
      </c>
      <c r="O38" s="11">
        <v>0.1138</v>
      </c>
      <c r="P38" s="11">
        <v>0.1111</v>
      </c>
      <c r="Q38" s="17">
        <f t="shared" si="5"/>
        <v>-2.6999999999999941E-3</v>
      </c>
    </row>
    <row r="39" spans="1:17" x14ac:dyDescent="0.25">
      <c r="A39" s="12" t="s">
        <v>46</v>
      </c>
      <c r="B39" s="12">
        <v>731277.7</v>
      </c>
      <c r="C39" s="12">
        <f t="shared" si="0"/>
        <v>786123.52749999997</v>
      </c>
      <c r="D39" s="12">
        <v>774962.1</v>
      </c>
      <c r="E39" s="12">
        <f t="shared" si="1"/>
        <v>0</v>
      </c>
      <c r="F39" s="11">
        <v>0.35320000000000001</v>
      </c>
      <c r="G39" s="11">
        <v>0.35620000000000002</v>
      </c>
      <c r="H39" s="11">
        <f t="shared" si="2"/>
        <v>3.0000000000000027E-3</v>
      </c>
      <c r="I39" s="11">
        <v>0.3256</v>
      </c>
      <c r="J39" s="11">
        <v>0.25340000000000001</v>
      </c>
      <c r="K39" s="11">
        <f t="shared" si="3"/>
        <v>-7.2199999999999986E-2</v>
      </c>
      <c r="L39" s="11">
        <v>0.26319999999999999</v>
      </c>
      <c r="M39" s="11">
        <v>0.28410000000000002</v>
      </c>
      <c r="N39" s="11">
        <f t="shared" si="4"/>
        <v>2.090000000000003E-2</v>
      </c>
      <c r="O39" s="11">
        <v>0.34960000000000002</v>
      </c>
      <c r="P39" s="11">
        <v>0.34289999999999998</v>
      </c>
      <c r="Q39" s="17">
        <f t="shared" si="5"/>
        <v>-6.7000000000000393E-3</v>
      </c>
    </row>
    <row r="40" spans="1:17" x14ac:dyDescent="0.25">
      <c r="A40" s="12" t="s">
        <v>31</v>
      </c>
      <c r="B40" s="12">
        <v>178822.5</v>
      </c>
      <c r="C40" s="12">
        <f t="shared" si="0"/>
        <v>192234.1875</v>
      </c>
      <c r="D40" s="12">
        <v>208237.9</v>
      </c>
      <c r="E40" s="12">
        <f t="shared" si="1"/>
        <v>1</v>
      </c>
      <c r="F40" s="11">
        <v>0.37090000000000001</v>
      </c>
      <c r="G40" s="11">
        <v>0.39700000000000002</v>
      </c>
      <c r="H40" s="11">
        <f t="shared" si="2"/>
        <v>2.6100000000000012E-2</v>
      </c>
      <c r="I40" s="11">
        <v>0.2651</v>
      </c>
      <c r="J40" s="11">
        <v>0.2336</v>
      </c>
      <c r="K40" s="11">
        <f t="shared" si="3"/>
        <v>-3.15E-2</v>
      </c>
      <c r="L40" s="11">
        <v>0.30709999999999998</v>
      </c>
      <c r="M40" s="11">
        <v>0.28789999999999999</v>
      </c>
      <c r="N40" s="11">
        <f t="shared" si="4"/>
        <v>-1.9199999999999995E-2</v>
      </c>
      <c r="O40" s="11">
        <v>0.22220000000000001</v>
      </c>
      <c r="P40" s="11">
        <v>0.22220000000000001</v>
      </c>
      <c r="Q40" s="17">
        <f t="shared" si="5"/>
        <v>0</v>
      </c>
    </row>
    <row r="41" spans="1:17" x14ac:dyDescent="0.25">
      <c r="A41" s="12" t="s">
        <v>48</v>
      </c>
      <c r="B41" s="12">
        <v>295238.7</v>
      </c>
      <c r="C41" s="12">
        <f t="shared" si="0"/>
        <v>317381.60249999998</v>
      </c>
      <c r="D41" s="12">
        <v>343328.6</v>
      </c>
      <c r="E41" s="12">
        <f t="shared" si="1"/>
        <v>1</v>
      </c>
      <c r="F41" s="11">
        <v>0.42959999999999998</v>
      </c>
      <c r="G41" s="11">
        <v>0.35410000000000003</v>
      </c>
      <c r="H41" s="11">
        <f t="shared" si="2"/>
        <v>-7.5499999999999956E-2</v>
      </c>
      <c r="I41" s="11">
        <v>0.34460000000000002</v>
      </c>
      <c r="J41" s="11">
        <v>0.26790000000000003</v>
      </c>
      <c r="K41" s="11">
        <f t="shared" si="3"/>
        <v>-7.669999999999999E-2</v>
      </c>
      <c r="L41" s="11">
        <v>0.40799999999999997</v>
      </c>
      <c r="M41" s="11">
        <v>0.3644</v>
      </c>
      <c r="N41" s="11">
        <f t="shared" si="4"/>
        <v>-4.3599999999999972E-2</v>
      </c>
      <c r="O41" s="11">
        <v>0.60250000000000004</v>
      </c>
      <c r="P41" s="11">
        <v>0.63719999999999999</v>
      </c>
      <c r="Q41" s="17">
        <f t="shared" si="5"/>
        <v>3.4699999999999953E-2</v>
      </c>
    </row>
    <row r="42" spans="1:17" x14ac:dyDescent="0.25">
      <c r="A42" s="12" t="s">
        <v>19</v>
      </c>
      <c r="B42" s="12">
        <v>974192.9</v>
      </c>
      <c r="C42" s="12">
        <f t="shared" si="0"/>
        <v>1047257.3674999999</v>
      </c>
      <c r="D42" s="12">
        <v>1063780.3</v>
      </c>
      <c r="E42" s="12">
        <f t="shared" si="1"/>
        <v>1</v>
      </c>
      <c r="F42" s="11">
        <v>0.41839999999999999</v>
      </c>
      <c r="G42" s="11">
        <v>0.43719999999999998</v>
      </c>
      <c r="H42" s="11">
        <f t="shared" si="2"/>
        <v>1.8799999999999983E-2</v>
      </c>
      <c r="I42" s="11">
        <v>0.39479999999999998</v>
      </c>
      <c r="J42" s="11">
        <v>0.37809999999999999</v>
      </c>
      <c r="K42" s="11">
        <f t="shared" si="3"/>
        <v>-1.6699999999999993E-2</v>
      </c>
      <c r="L42" s="11">
        <v>0.4516</v>
      </c>
      <c r="M42" s="11">
        <v>0.39950000000000002</v>
      </c>
      <c r="N42" s="11">
        <f t="shared" si="4"/>
        <v>-5.209999999999998E-2</v>
      </c>
      <c r="O42" s="11">
        <v>0.34150000000000003</v>
      </c>
      <c r="P42" s="11">
        <v>0.45019999999999999</v>
      </c>
      <c r="Q42" s="17">
        <f t="shared" si="5"/>
        <v>0.10869999999999996</v>
      </c>
    </row>
    <row r="43" spans="1:17" x14ac:dyDescent="0.25">
      <c r="A43" s="12" t="s">
        <v>54</v>
      </c>
      <c r="B43" s="12">
        <v>642423</v>
      </c>
      <c r="C43" s="12">
        <f t="shared" si="0"/>
        <v>690604.72499999998</v>
      </c>
      <c r="D43" s="12">
        <v>717609.9</v>
      </c>
      <c r="E43" s="12">
        <f t="shared" si="1"/>
        <v>1</v>
      </c>
      <c r="F43" s="11">
        <v>0.3886</v>
      </c>
      <c r="G43" s="11">
        <v>0.34250000000000003</v>
      </c>
      <c r="H43" s="11">
        <f t="shared" si="2"/>
        <v>-4.6099999999999974E-2</v>
      </c>
      <c r="I43" s="11">
        <v>0.36930000000000002</v>
      </c>
      <c r="J43" s="11">
        <v>0.34370000000000001</v>
      </c>
      <c r="K43" s="11">
        <f t="shared" si="3"/>
        <v>-2.5600000000000012E-2</v>
      </c>
      <c r="L43" s="11">
        <v>0.24540000000000001</v>
      </c>
      <c r="M43" s="11">
        <v>0.18240000000000001</v>
      </c>
      <c r="N43" s="11">
        <f t="shared" si="4"/>
        <v>-6.3E-2</v>
      </c>
      <c r="O43" s="11">
        <v>0.23330000000000001</v>
      </c>
      <c r="P43" s="11">
        <v>0.22220000000000001</v>
      </c>
      <c r="Q43" s="17">
        <f t="shared" si="5"/>
        <v>-1.1099999999999999E-2</v>
      </c>
    </row>
    <row r="44" spans="1:17" x14ac:dyDescent="0.25">
      <c r="A44" s="12" t="s">
        <v>63</v>
      </c>
      <c r="B44" s="12">
        <v>123825.60000000001</v>
      </c>
      <c r="C44" s="12">
        <f t="shared" si="0"/>
        <v>133112.51999999999</v>
      </c>
      <c r="D44" s="12">
        <v>135239.5</v>
      </c>
      <c r="E44" s="12">
        <f t="shared" si="1"/>
        <v>1</v>
      </c>
      <c r="F44" s="11">
        <v>0.3543</v>
      </c>
      <c r="G44" s="11">
        <v>0.316</v>
      </c>
      <c r="H44" s="11">
        <f t="shared" si="2"/>
        <v>-3.8300000000000001E-2</v>
      </c>
      <c r="I44" s="11">
        <v>0.188</v>
      </c>
      <c r="J44" s="11">
        <v>0.1608</v>
      </c>
      <c r="K44" s="11">
        <f t="shared" si="3"/>
        <v>-2.7200000000000002E-2</v>
      </c>
      <c r="L44" s="11">
        <v>0.1993</v>
      </c>
      <c r="M44" s="11">
        <v>0.16980000000000001</v>
      </c>
      <c r="N44" s="11">
        <f t="shared" si="4"/>
        <v>-2.9499999999999998E-2</v>
      </c>
      <c r="O44" s="11">
        <v>0.1111</v>
      </c>
      <c r="P44" s="11">
        <v>0.114</v>
      </c>
      <c r="Q44" s="17">
        <f t="shared" si="5"/>
        <v>2.8999999999999998E-3</v>
      </c>
    </row>
    <row r="45" spans="1:17" x14ac:dyDescent="0.25">
      <c r="A45" s="12" t="s">
        <v>44</v>
      </c>
      <c r="B45" s="12">
        <v>75622.5</v>
      </c>
      <c r="C45" s="12">
        <f t="shared" si="0"/>
        <v>81294.1875</v>
      </c>
      <c r="D45" s="12">
        <v>84306</v>
      </c>
      <c r="E45" s="12">
        <f t="shared" si="1"/>
        <v>1</v>
      </c>
      <c r="F45" s="11">
        <v>0.34939999999999999</v>
      </c>
      <c r="G45" s="11">
        <v>0.36009999999999998</v>
      </c>
      <c r="H45" s="11">
        <f t="shared" si="2"/>
        <v>1.0699999999999987E-2</v>
      </c>
      <c r="I45" s="11">
        <v>0.24540000000000001</v>
      </c>
      <c r="J45" s="11">
        <v>0.19919999999999999</v>
      </c>
      <c r="K45" s="11">
        <f t="shared" si="3"/>
        <v>-4.6200000000000019E-2</v>
      </c>
      <c r="L45" s="11">
        <v>0.38019999999999998</v>
      </c>
      <c r="M45" s="11">
        <v>0.3019</v>
      </c>
      <c r="N45" s="11">
        <f t="shared" si="4"/>
        <v>-7.8299999999999981E-2</v>
      </c>
      <c r="O45" s="11">
        <v>0.14630000000000001</v>
      </c>
      <c r="P45" s="11">
        <v>0.2452</v>
      </c>
      <c r="Q45" s="17">
        <f t="shared" si="5"/>
        <v>9.8899999999999988E-2</v>
      </c>
    </row>
    <row r="46" spans="1:17" x14ac:dyDescent="0.25">
      <c r="A46" s="12" t="s">
        <v>82</v>
      </c>
      <c r="B46" s="12">
        <v>39191.9</v>
      </c>
      <c r="C46" s="12">
        <f t="shared" si="0"/>
        <v>42131.292500000003</v>
      </c>
      <c r="D46" s="12">
        <v>42165.7</v>
      </c>
      <c r="E46" s="12">
        <f t="shared" si="1"/>
        <v>1</v>
      </c>
      <c r="F46" s="11">
        <v>0.33040000000000003</v>
      </c>
      <c r="G46" s="11">
        <v>0.2591</v>
      </c>
      <c r="H46" s="11">
        <f t="shared" si="2"/>
        <v>-7.130000000000003E-2</v>
      </c>
      <c r="I46" s="11">
        <v>0.2112</v>
      </c>
      <c r="J46" s="11">
        <v>0.1842</v>
      </c>
      <c r="K46" s="11">
        <f t="shared" si="3"/>
        <v>-2.6999999999999996E-2</v>
      </c>
      <c r="L46" s="11">
        <v>0.34489999999999998</v>
      </c>
      <c r="M46" s="11">
        <v>0.3236</v>
      </c>
      <c r="N46" s="11">
        <f t="shared" si="4"/>
        <v>-2.1299999999999986E-2</v>
      </c>
      <c r="O46" s="11">
        <v>0.36409999999999998</v>
      </c>
      <c r="P46" s="11">
        <v>0.35830000000000001</v>
      </c>
      <c r="Q46" s="17">
        <f t="shared" si="5"/>
        <v>-5.7999999999999718E-3</v>
      </c>
    </row>
    <row r="47" spans="1:17" x14ac:dyDescent="0.25">
      <c r="A47" s="12" t="s">
        <v>15</v>
      </c>
      <c r="B47" s="12">
        <v>1260010.3999999999</v>
      </c>
      <c r="C47" s="12">
        <f t="shared" si="0"/>
        <v>1354511.18</v>
      </c>
      <c r="D47" s="12">
        <v>1316598.3</v>
      </c>
      <c r="E47" s="12">
        <f t="shared" si="1"/>
        <v>0</v>
      </c>
      <c r="F47" s="11">
        <v>0.43209999999999998</v>
      </c>
      <c r="G47" s="11">
        <v>0.4481</v>
      </c>
      <c r="H47" s="11">
        <f t="shared" si="2"/>
        <v>1.6000000000000014E-2</v>
      </c>
      <c r="I47" s="11">
        <v>0.41770000000000002</v>
      </c>
      <c r="J47" s="11">
        <v>0.46429999999999999</v>
      </c>
      <c r="K47" s="11">
        <f t="shared" si="3"/>
        <v>4.6599999999999975E-2</v>
      </c>
      <c r="L47" s="11">
        <v>0.39219999999999999</v>
      </c>
      <c r="M47" s="11">
        <v>0.33229999999999998</v>
      </c>
      <c r="N47" s="11">
        <f t="shared" si="4"/>
        <v>-5.9900000000000009E-2</v>
      </c>
      <c r="O47" s="11">
        <v>0.43990000000000001</v>
      </c>
      <c r="P47" s="11">
        <v>0.69689999999999996</v>
      </c>
      <c r="Q47" s="17">
        <f t="shared" si="5"/>
        <v>0.25699999999999995</v>
      </c>
    </row>
    <row r="48" spans="1:17" x14ac:dyDescent="0.25">
      <c r="A48" s="12" t="s">
        <v>47</v>
      </c>
      <c r="B48" s="12">
        <v>186492.9</v>
      </c>
      <c r="C48" s="12">
        <f t="shared" si="0"/>
        <v>200479.86749999999</v>
      </c>
      <c r="D48" s="12">
        <v>202823.4</v>
      </c>
      <c r="E48" s="12">
        <f t="shared" si="1"/>
        <v>1</v>
      </c>
      <c r="F48" s="11">
        <v>0.35610000000000003</v>
      </c>
      <c r="G48" s="11">
        <v>0.35580000000000001</v>
      </c>
      <c r="H48" s="11">
        <f t="shared" si="2"/>
        <v>-3.0000000000002247E-4</v>
      </c>
      <c r="I48" s="11">
        <v>0.31680000000000003</v>
      </c>
      <c r="J48" s="11">
        <v>0.29149999999999998</v>
      </c>
      <c r="K48" s="11">
        <f t="shared" si="3"/>
        <v>-2.5300000000000045E-2</v>
      </c>
      <c r="L48" s="11">
        <v>0.2346</v>
      </c>
      <c r="M48" s="11">
        <v>0.15190000000000001</v>
      </c>
      <c r="N48" s="11">
        <f t="shared" si="4"/>
        <v>-8.2699999999999996E-2</v>
      </c>
      <c r="O48" s="11">
        <v>0.44990000000000002</v>
      </c>
      <c r="P48" s="11">
        <v>0.44640000000000002</v>
      </c>
      <c r="Q48" s="17">
        <f t="shared" si="5"/>
        <v>-3.5000000000000031E-3</v>
      </c>
    </row>
    <row r="49" spans="1:17" x14ac:dyDescent="0.25">
      <c r="A49" s="12" t="s">
        <v>79</v>
      </c>
      <c r="B49" s="12">
        <v>528131.30000000005</v>
      </c>
      <c r="C49" s="12">
        <f t="shared" si="0"/>
        <v>567741.14750000008</v>
      </c>
      <c r="D49" s="12">
        <v>569297.30000000005</v>
      </c>
      <c r="E49" s="12">
        <f t="shared" si="1"/>
        <v>1</v>
      </c>
      <c r="F49" s="11">
        <v>0.30359999999999998</v>
      </c>
      <c r="G49" s="11">
        <v>0.2792</v>
      </c>
      <c r="H49" s="11">
        <f t="shared" si="2"/>
        <v>-2.4399999999999977E-2</v>
      </c>
      <c r="I49" s="11">
        <v>0.28510000000000002</v>
      </c>
      <c r="J49" s="11">
        <v>0.24</v>
      </c>
      <c r="K49" s="11">
        <f t="shared" si="3"/>
        <v>-4.5100000000000029E-2</v>
      </c>
      <c r="L49" s="11">
        <v>0.19470000000000001</v>
      </c>
      <c r="M49" s="11">
        <v>0.17319999999999999</v>
      </c>
      <c r="N49" s="11">
        <f t="shared" si="4"/>
        <v>-2.1500000000000019E-2</v>
      </c>
      <c r="O49" s="11">
        <v>0.34150000000000003</v>
      </c>
      <c r="P49" s="11">
        <v>0.33910000000000001</v>
      </c>
      <c r="Q49" s="17">
        <f t="shared" si="5"/>
        <v>-2.4000000000000132E-3</v>
      </c>
    </row>
    <row r="50" spans="1:17" x14ac:dyDescent="0.25">
      <c r="A50" s="12" t="s">
        <v>59</v>
      </c>
      <c r="B50" s="12">
        <v>51908.2</v>
      </c>
      <c r="C50" s="12">
        <f t="shared" si="0"/>
        <v>55801.314999999995</v>
      </c>
      <c r="D50" s="12">
        <v>50091</v>
      </c>
      <c r="E50" s="12">
        <f t="shared" si="1"/>
        <v>0</v>
      </c>
      <c r="F50" s="11">
        <v>0.27239999999999998</v>
      </c>
      <c r="G50" s="11">
        <v>0.32090000000000002</v>
      </c>
      <c r="H50" s="11">
        <f t="shared" si="2"/>
        <v>4.8500000000000043E-2</v>
      </c>
      <c r="I50" s="11">
        <v>0.1714</v>
      </c>
      <c r="J50" s="11">
        <v>0.13250000000000001</v>
      </c>
      <c r="K50" s="11">
        <f t="shared" si="3"/>
        <v>-3.889999999999999E-2</v>
      </c>
      <c r="L50" s="11">
        <v>0</v>
      </c>
      <c r="M50" s="11">
        <v>0</v>
      </c>
      <c r="N50" s="11">
        <f t="shared" si="4"/>
        <v>0</v>
      </c>
      <c r="O50" s="11">
        <v>0.33329999999999999</v>
      </c>
      <c r="P50" s="11">
        <v>0.33329999999999999</v>
      </c>
      <c r="Q50" s="17">
        <f t="shared" si="5"/>
        <v>0</v>
      </c>
    </row>
    <row r="51" spans="1:17" x14ac:dyDescent="0.25">
      <c r="A51" s="12" t="s">
        <v>56</v>
      </c>
      <c r="B51" s="12">
        <v>46680.6</v>
      </c>
      <c r="C51" s="12">
        <f t="shared" si="0"/>
        <v>50181.644999999997</v>
      </c>
      <c r="D51" s="12">
        <v>51958.5</v>
      </c>
      <c r="E51" s="12">
        <f t="shared" si="1"/>
        <v>1</v>
      </c>
      <c r="F51" s="11">
        <v>0.31159999999999999</v>
      </c>
      <c r="G51" s="11">
        <v>0.33439999999999998</v>
      </c>
      <c r="H51" s="11">
        <f t="shared" si="2"/>
        <v>2.2799999999999987E-2</v>
      </c>
      <c r="I51" s="11">
        <v>0.2303</v>
      </c>
      <c r="J51" s="11">
        <v>0.2208</v>
      </c>
      <c r="K51" s="11">
        <f t="shared" si="3"/>
        <v>-9.5000000000000084E-3</v>
      </c>
      <c r="L51" s="11">
        <v>4.1700000000000001E-2</v>
      </c>
      <c r="M51" s="11">
        <v>6.7100000000000007E-2</v>
      </c>
      <c r="N51" s="11">
        <f t="shared" si="4"/>
        <v>2.5400000000000006E-2</v>
      </c>
      <c r="O51" s="11">
        <v>0.20949999999999999</v>
      </c>
      <c r="P51" s="11">
        <v>0.14369999999999999</v>
      </c>
      <c r="Q51" s="17">
        <f t="shared" si="5"/>
        <v>-6.5799999999999997E-2</v>
      </c>
    </row>
    <row r="52" spans="1:17" x14ac:dyDescent="0.25">
      <c r="A52" s="12" t="s">
        <v>39</v>
      </c>
      <c r="B52" s="12">
        <v>191192.1</v>
      </c>
      <c r="C52" s="12">
        <f t="shared" si="0"/>
        <v>205531.50750000001</v>
      </c>
      <c r="D52" s="12">
        <v>212049.5</v>
      </c>
      <c r="E52" s="12">
        <f t="shared" si="1"/>
        <v>1</v>
      </c>
      <c r="F52" s="11">
        <v>0.36359999999999998</v>
      </c>
      <c r="G52" s="11">
        <v>0.36749999999999999</v>
      </c>
      <c r="H52" s="11">
        <f t="shared" si="2"/>
        <v>3.9000000000000146E-3</v>
      </c>
      <c r="I52" s="11">
        <v>0.35549999999999998</v>
      </c>
      <c r="J52" s="11">
        <v>0.33589999999999998</v>
      </c>
      <c r="K52" s="11">
        <f t="shared" si="3"/>
        <v>-1.9600000000000006E-2</v>
      </c>
      <c r="L52" s="11">
        <v>0.19670000000000001</v>
      </c>
      <c r="M52" s="11">
        <v>0.17730000000000001</v>
      </c>
      <c r="N52" s="11">
        <f t="shared" si="4"/>
        <v>-1.9400000000000001E-2</v>
      </c>
      <c r="O52" s="11">
        <v>0.33879999999999999</v>
      </c>
      <c r="P52" s="11">
        <v>0.33329999999999999</v>
      </c>
      <c r="Q52" s="17">
        <f t="shared" si="5"/>
        <v>-5.5000000000000049E-3</v>
      </c>
    </row>
    <row r="53" spans="1:17" x14ac:dyDescent="0.25">
      <c r="A53" s="12" t="s">
        <v>43</v>
      </c>
      <c r="B53" s="12">
        <v>484166.5</v>
      </c>
      <c r="C53" s="12">
        <f t="shared" si="0"/>
        <v>520478.98749999999</v>
      </c>
      <c r="D53" s="12">
        <v>528403.4</v>
      </c>
      <c r="E53" s="12">
        <f t="shared" si="1"/>
        <v>1</v>
      </c>
      <c r="F53" s="11">
        <v>0.39579999999999999</v>
      </c>
      <c r="G53" s="11">
        <v>0.36120000000000002</v>
      </c>
      <c r="H53" s="11">
        <f t="shared" si="2"/>
        <v>-3.4599999999999964E-2</v>
      </c>
      <c r="I53" s="11">
        <v>0.32750000000000001</v>
      </c>
      <c r="J53" s="11">
        <v>0.33029999999999998</v>
      </c>
      <c r="K53" s="11">
        <f t="shared" si="3"/>
        <v>2.7999999999999692E-3</v>
      </c>
      <c r="L53" s="11">
        <v>0.1883</v>
      </c>
      <c r="M53" s="11">
        <v>0.13070000000000001</v>
      </c>
      <c r="N53" s="11">
        <f t="shared" si="4"/>
        <v>-5.7599999999999985E-2</v>
      </c>
      <c r="O53" s="11">
        <v>0.44440000000000002</v>
      </c>
      <c r="P53" s="11">
        <v>0.3352</v>
      </c>
      <c r="Q53" s="17">
        <f t="shared" si="5"/>
        <v>-0.10920000000000002</v>
      </c>
    </row>
    <row r="54" spans="1:17" x14ac:dyDescent="0.25">
      <c r="A54" s="12" t="s">
        <v>55</v>
      </c>
      <c r="B54" s="12">
        <v>143396.1</v>
      </c>
      <c r="C54" s="12">
        <f t="shared" si="0"/>
        <v>154150.8075</v>
      </c>
      <c r="D54" s="12">
        <v>171689.5</v>
      </c>
      <c r="E54" s="12">
        <f t="shared" si="1"/>
        <v>1</v>
      </c>
      <c r="F54" s="11">
        <v>0.3569</v>
      </c>
      <c r="G54" s="11">
        <v>0.34179999999999999</v>
      </c>
      <c r="H54" s="11">
        <f t="shared" si="2"/>
        <v>-1.5100000000000002E-2</v>
      </c>
      <c r="I54" s="11">
        <v>0.3201</v>
      </c>
      <c r="J54" s="11">
        <v>0.31769999999999998</v>
      </c>
      <c r="K54" s="11">
        <f t="shared" si="3"/>
        <v>-2.4000000000000132E-3</v>
      </c>
      <c r="L54" s="11">
        <v>0.3553</v>
      </c>
      <c r="M54" s="11">
        <v>0.36109999999999998</v>
      </c>
      <c r="N54" s="11">
        <f t="shared" si="4"/>
        <v>5.7999999999999718E-3</v>
      </c>
      <c r="O54" s="11">
        <v>0.34960000000000002</v>
      </c>
      <c r="P54" s="11">
        <v>0.34289999999999998</v>
      </c>
      <c r="Q54" s="17">
        <f t="shared" si="5"/>
        <v>-6.7000000000000393E-3</v>
      </c>
    </row>
    <row r="55" spans="1:17" x14ac:dyDescent="0.25">
      <c r="A55" s="12" t="s">
        <v>58</v>
      </c>
      <c r="B55" s="12">
        <v>173872.7</v>
      </c>
      <c r="C55" s="12">
        <f t="shared" si="0"/>
        <v>186913.1525</v>
      </c>
      <c r="D55" s="12">
        <v>180352.3</v>
      </c>
      <c r="E55" s="12">
        <f t="shared" si="1"/>
        <v>0</v>
      </c>
      <c r="F55" s="11">
        <v>0.39229999999999998</v>
      </c>
      <c r="G55" s="11">
        <v>0.32390000000000002</v>
      </c>
      <c r="H55" s="11">
        <f t="shared" si="2"/>
        <v>-6.8399999999999961E-2</v>
      </c>
      <c r="I55" s="11">
        <v>0.27810000000000001</v>
      </c>
      <c r="J55" s="11">
        <v>0.26519999999999999</v>
      </c>
      <c r="K55" s="11">
        <f t="shared" si="3"/>
        <v>-1.2900000000000023E-2</v>
      </c>
      <c r="L55" s="11">
        <v>0.67959999999999998</v>
      </c>
      <c r="M55" s="11">
        <v>0.67730000000000001</v>
      </c>
      <c r="N55" s="11">
        <f t="shared" si="4"/>
        <v>-2.2999999999999687E-3</v>
      </c>
      <c r="O55" s="11">
        <v>0.65859999999999996</v>
      </c>
      <c r="P55" s="11">
        <v>0.6663</v>
      </c>
      <c r="Q55" s="17">
        <f t="shared" si="5"/>
        <v>7.7000000000000401E-3</v>
      </c>
    </row>
    <row r="56" spans="1:17" x14ac:dyDescent="0.25">
      <c r="A56" s="12" t="s">
        <v>67</v>
      </c>
      <c r="B56" s="12">
        <v>658140.4</v>
      </c>
      <c r="C56" s="12">
        <f t="shared" si="0"/>
        <v>707500.93</v>
      </c>
      <c r="D56" s="12">
        <v>747601.7</v>
      </c>
      <c r="E56" s="12">
        <f t="shared" si="1"/>
        <v>1</v>
      </c>
      <c r="F56" s="11">
        <v>0.28499999999999998</v>
      </c>
      <c r="G56" s="11">
        <v>0.31280000000000002</v>
      </c>
      <c r="H56" s="11">
        <f t="shared" si="2"/>
        <v>2.7800000000000047E-2</v>
      </c>
      <c r="I56" s="11">
        <v>0.32019999999999998</v>
      </c>
      <c r="J56" s="11">
        <v>0.29409999999999997</v>
      </c>
      <c r="K56" s="11">
        <f t="shared" si="3"/>
        <v>-2.6100000000000012E-2</v>
      </c>
      <c r="L56" s="11">
        <v>0.2369</v>
      </c>
      <c r="M56" s="11">
        <v>0.15490000000000001</v>
      </c>
      <c r="N56" s="11">
        <f t="shared" si="4"/>
        <v>-8.199999999999999E-2</v>
      </c>
      <c r="O56" s="11">
        <v>0.47439999999999999</v>
      </c>
      <c r="P56" s="11">
        <v>0.60670000000000002</v>
      </c>
      <c r="Q56" s="17">
        <f t="shared" si="5"/>
        <v>0.13230000000000003</v>
      </c>
    </row>
    <row r="57" spans="1:17" x14ac:dyDescent="0.25">
      <c r="A57" s="12" t="s">
        <v>233</v>
      </c>
      <c r="B57" s="12">
        <v>125960.5</v>
      </c>
      <c r="C57" s="12">
        <f t="shared" si="0"/>
        <v>135407.53750000001</v>
      </c>
      <c r="D57" s="12">
        <v>126051.2</v>
      </c>
      <c r="E57" s="12">
        <f t="shared" si="1"/>
        <v>0</v>
      </c>
      <c r="F57" s="11">
        <v>0.38919999999999999</v>
      </c>
      <c r="G57" s="11">
        <v>0.47960000000000003</v>
      </c>
      <c r="H57" s="11">
        <f t="shared" si="2"/>
        <v>9.0400000000000036E-2</v>
      </c>
      <c r="I57" s="11">
        <v>0.2374</v>
      </c>
      <c r="J57" s="11">
        <v>0.21890000000000001</v>
      </c>
      <c r="K57" s="11">
        <f t="shared" si="3"/>
        <v>-1.8499999999999989E-2</v>
      </c>
      <c r="L57" s="11">
        <v>0.1638</v>
      </c>
      <c r="M57" s="11">
        <v>9.2600000000000002E-2</v>
      </c>
      <c r="N57" s="11">
        <f t="shared" si="4"/>
        <v>-7.1199999999999999E-2</v>
      </c>
      <c r="O57" s="11">
        <v>0.35499999999999998</v>
      </c>
      <c r="P57" s="11">
        <v>0.24329999999999999</v>
      </c>
      <c r="Q57" s="17">
        <f t="shared" si="5"/>
        <v>-0.11169999999999999</v>
      </c>
    </row>
    <row r="58" spans="1:17" x14ac:dyDescent="0.25">
      <c r="A58" s="12" t="s">
        <v>2</v>
      </c>
      <c r="B58" s="12">
        <v>1661413.8</v>
      </c>
      <c r="C58" s="12">
        <f t="shared" si="0"/>
        <v>1786019.835</v>
      </c>
      <c r="D58" s="12">
        <v>1867258.7</v>
      </c>
      <c r="E58" s="12">
        <f t="shared" si="1"/>
        <v>1</v>
      </c>
      <c r="F58" s="11">
        <v>0.52510000000000001</v>
      </c>
      <c r="G58" s="11">
        <v>0.55679999999999996</v>
      </c>
      <c r="H58" s="11">
        <f t="shared" si="2"/>
        <v>3.169999999999995E-2</v>
      </c>
      <c r="I58" s="11">
        <v>0.39410000000000001</v>
      </c>
      <c r="J58" s="11">
        <v>0.3846</v>
      </c>
      <c r="K58" s="11">
        <f t="shared" si="3"/>
        <v>-9.5000000000000084E-3</v>
      </c>
      <c r="L58" s="11">
        <v>0.57469999999999999</v>
      </c>
      <c r="M58" s="11">
        <v>0.58950000000000002</v>
      </c>
      <c r="N58" s="11">
        <f t="shared" si="4"/>
        <v>1.4800000000000035E-2</v>
      </c>
      <c r="O58" s="11">
        <v>0.78949999999999998</v>
      </c>
      <c r="P58" s="11">
        <v>0.81079999999999997</v>
      </c>
      <c r="Q58" s="17">
        <f t="shared" si="5"/>
        <v>2.1299999999999986E-2</v>
      </c>
    </row>
    <row r="59" spans="1:17" x14ac:dyDescent="0.25">
      <c r="A59" s="12" t="s">
        <v>83</v>
      </c>
      <c r="B59" s="12">
        <v>45947.9</v>
      </c>
      <c r="C59" s="12">
        <f t="shared" si="0"/>
        <v>49393.9925</v>
      </c>
      <c r="D59" s="12">
        <v>47289.599999999999</v>
      </c>
      <c r="E59" s="12">
        <f t="shared" si="1"/>
        <v>0</v>
      </c>
      <c r="F59" s="11">
        <v>0.28010000000000002</v>
      </c>
      <c r="G59" s="11">
        <v>0.2248</v>
      </c>
      <c r="H59" s="11">
        <f t="shared" si="2"/>
        <v>-5.5300000000000016E-2</v>
      </c>
      <c r="I59" s="11">
        <v>0.2228</v>
      </c>
      <c r="J59" s="11">
        <v>0.21709999999999999</v>
      </c>
      <c r="K59" s="11">
        <f t="shared" si="3"/>
        <v>-5.7000000000000106E-3</v>
      </c>
      <c r="L59" s="11">
        <v>4.8599999999999997E-2</v>
      </c>
      <c r="M59" s="11">
        <v>0.1109</v>
      </c>
      <c r="N59" s="11">
        <f t="shared" si="4"/>
        <v>6.2300000000000001E-2</v>
      </c>
      <c r="O59" s="11">
        <v>0.49340000000000001</v>
      </c>
      <c r="P59" s="11">
        <v>0.41570000000000001</v>
      </c>
      <c r="Q59" s="17">
        <f t="shared" si="5"/>
        <v>-7.7699999999999991E-2</v>
      </c>
    </row>
    <row r="60" spans="1:17" x14ac:dyDescent="0.25">
      <c r="A60" s="12" t="s">
        <v>62</v>
      </c>
      <c r="B60" s="12">
        <v>158372.79999999999</v>
      </c>
      <c r="C60" s="12">
        <f t="shared" si="0"/>
        <v>170250.75999999998</v>
      </c>
      <c r="D60" s="12">
        <v>170413.1</v>
      </c>
      <c r="E60" s="12">
        <f t="shared" si="1"/>
        <v>1</v>
      </c>
      <c r="F60" s="11">
        <v>0.38329999999999997</v>
      </c>
      <c r="G60" s="11">
        <v>0.31859999999999999</v>
      </c>
      <c r="H60" s="11">
        <f t="shared" si="2"/>
        <v>-6.469999999999998E-2</v>
      </c>
      <c r="I60" s="11">
        <v>0.21410000000000001</v>
      </c>
      <c r="J60" s="11">
        <v>0.20280000000000001</v>
      </c>
      <c r="K60" s="11">
        <f t="shared" si="3"/>
        <v>-1.1300000000000004E-2</v>
      </c>
      <c r="L60" s="11">
        <v>0.15939999999999999</v>
      </c>
      <c r="M60" s="11">
        <v>9.1499999999999998E-2</v>
      </c>
      <c r="N60" s="11">
        <f t="shared" si="4"/>
        <v>-6.7899999999999988E-2</v>
      </c>
      <c r="O60" s="11">
        <v>0.35499999999999998</v>
      </c>
      <c r="P60" s="11">
        <v>0.34670000000000001</v>
      </c>
      <c r="Q60" s="17">
        <f t="shared" si="5"/>
        <v>-8.2999999999999741E-3</v>
      </c>
    </row>
    <row r="61" spans="1:17" x14ac:dyDescent="0.25">
      <c r="A61" s="12" t="s">
        <v>16</v>
      </c>
      <c r="B61" s="12">
        <v>1007758.8</v>
      </c>
      <c r="C61" s="12">
        <f t="shared" si="0"/>
        <v>1083340.71</v>
      </c>
      <c r="D61" s="12">
        <v>1189144</v>
      </c>
      <c r="E61" s="12">
        <f t="shared" si="1"/>
        <v>1</v>
      </c>
      <c r="F61" s="11">
        <v>0.40860000000000002</v>
      </c>
      <c r="G61" s="11">
        <v>0.44379999999999997</v>
      </c>
      <c r="H61" s="11">
        <f t="shared" si="2"/>
        <v>3.5199999999999954E-2</v>
      </c>
      <c r="I61" s="11">
        <v>0.3967</v>
      </c>
      <c r="J61" s="11">
        <v>0.34849999999999998</v>
      </c>
      <c r="K61" s="11">
        <f t="shared" si="3"/>
        <v>-4.8200000000000021E-2</v>
      </c>
      <c r="L61" s="11">
        <v>0.3241</v>
      </c>
      <c r="M61" s="11">
        <v>0.34739999999999999</v>
      </c>
      <c r="N61" s="11">
        <f t="shared" si="4"/>
        <v>2.3299999999999987E-2</v>
      </c>
      <c r="O61" s="11">
        <v>0.33389999999999997</v>
      </c>
      <c r="P61" s="11">
        <v>0.3599</v>
      </c>
      <c r="Q61" s="17">
        <f t="shared" si="5"/>
        <v>2.6000000000000023E-2</v>
      </c>
    </row>
    <row r="62" spans="1:17" x14ac:dyDescent="0.25">
      <c r="A62" s="12" t="s">
        <v>32</v>
      </c>
      <c r="B62" s="12">
        <v>295611.7</v>
      </c>
      <c r="C62" s="12">
        <f t="shared" si="0"/>
        <v>317782.57750000001</v>
      </c>
      <c r="D62" s="12">
        <v>323131.8</v>
      </c>
      <c r="E62" s="12">
        <f t="shared" si="1"/>
        <v>1</v>
      </c>
      <c r="F62" s="11">
        <v>0.37740000000000001</v>
      </c>
      <c r="G62" s="11">
        <v>0.39689999999999998</v>
      </c>
      <c r="H62" s="11">
        <f t="shared" si="2"/>
        <v>1.9499999999999962E-2</v>
      </c>
      <c r="I62" s="11">
        <v>0.25409999999999999</v>
      </c>
      <c r="J62" s="11">
        <v>0.28620000000000001</v>
      </c>
      <c r="K62" s="11">
        <f t="shared" si="3"/>
        <v>3.2100000000000017E-2</v>
      </c>
      <c r="L62" s="11">
        <v>0.35139999999999999</v>
      </c>
      <c r="M62" s="11">
        <v>0.30840000000000001</v>
      </c>
      <c r="N62" s="11">
        <f t="shared" si="4"/>
        <v>-4.2999999999999983E-2</v>
      </c>
      <c r="O62" s="11">
        <v>0.33879999999999999</v>
      </c>
      <c r="P62" s="11">
        <v>0.3352</v>
      </c>
      <c r="Q62" s="17">
        <f t="shared" si="5"/>
        <v>-3.5999999999999921E-3</v>
      </c>
    </row>
    <row r="63" spans="1:17" x14ac:dyDescent="0.25">
      <c r="A63" s="12" t="s">
        <v>5</v>
      </c>
      <c r="B63" s="12">
        <v>1149147.8</v>
      </c>
      <c r="C63" s="12">
        <f t="shared" si="0"/>
        <v>1235333.885</v>
      </c>
      <c r="D63" s="12">
        <v>1264910.3</v>
      </c>
      <c r="E63" s="12">
        <f t="shared" si="1"/>
        <v>1</v>
      </c>
      <c r="F63" s="11">
        <v>0.49980000000000002</v>
      </c>
      <c r="G63" s="11">
        <v>0.49</v>
      </c>
      <c r="H63" s="11">
        <f t="shared" si="2"/>
        <v>-9.8000000000000309E-3</v>
      </c>
      <c r="I63" s="11">
        <v>0.37719999999999998</v>
      </c>
      <c r="J63" s="11">
        <v>0.34989999999999999</v>
      </c>
      <c r="K63" s="11">
        <f t="shared" si="3"/>
        <v>-2.7299999999999991E-2</v>
      </c>
      <c r="L63" s="11">
        <v>0.32190000000000002</v>
      </c>
      <c r="M63" s="11">
        <v>0.35830000000000001</v>
      </c>
      <c r="N63" s="11">
        <f t="shared" si="4"/>
        <v>3.6399999999999988E-2</v>
      </c>
      <c r="O63" s="11">
        <v>0.39279999999999998</v>
      </c>
      <c r="P63" s="11">
        <v>0.40300000000000002</v>
      </c>
      <c r="Q63" s="17">
        <f t="shared" si="5"/>
        <v>1.0200000000000042E-2</v>
      </c>
    </row>
    <row r="64" spans="1:17" x14ac:dyDescent="0.25">
      <c r="A64" s="12" t="s">
        <v>1</v>
      </c>
      <c r="B64" s="12">
        <v>2661210</v>
      </c>
      <c r="C64" s="12">
        <f t="shared" si="0"/>
        <v>2860800.75</v>
      </c>
      <c r="D64" s="12">
        <v>3387417.7</v>
      </c>
      <c r="E64" s="12">
        <f t="shared" si="1"/>
        <v>1</v>
      </c>
      <c r="F64" s="11">
        <v>0.68279999999999996</v>
      </c>
      <c r="G64" s="11">
        <v>0.67989999999999995</v>
      </c>
      <c r="H64" s="11">
        <f t="shared" si="2"/>
        <v>-2.9000000000000137E-3</v>
      </c>
      <c r="I64" s="11">
        <v>0.57110000000000005</v>
      </c>
      <c r="J64" s="11">
        <v>0.54820000000000002</v>
      </c>
      <c r="K64" s="11">
        <f t="shared" si="3"/>
        <v>-2.2900000000000031E-2</v>
      </c>
      <c r="L64" s="11">
        <v>0.46989999999999998</v>
      </c>
      <c r="M64" s="11">
        <v>0.39789999999999998</v>
      </c>
      <c r="N64" s="11">
        <f t="shared" si="4"/>
        <v>-7.2000000000000008E-2</v>
      </c>
      <c r="O64" s="11">
        <v>0.45079999999999998</v>
      </c>
      <c r="P64" s="11">
        <v>0.46820000000000001</v>
      </c>
      <c r="Q64" s="17">
        <f t="shared" si="5"/>
        <v>1.7400000000000027E-2</v>
      </c>
    </row>
    <row r="65" spans="1:17" x14ac:dyDescent="0.25">
      <c r="A65" s="12" t="s">
        <v>40</v>
      </c>
      <c r="B65" s="12">
        <v>566646.1</v>
      </c>
      <c r="C65" s="12">
        <f t="shared" si="0"/>
        <v>609144.5575</v>
      </c>
      <c r="D65" s="12">
        <v>625176.9</v>
      </c>
      <c r="E65" s="12">
        <f t="shared" si="1"/>
        <v>1</v>
      </c>
      <c r="F65" s="11">
        <v>0.38090000000000002</v>
      </c>
      <c r="G65" s="11">
        <v>0.36720000000000003</v>
      </c>
      <c r="H65" s="11">
        <f t="shared" si="2"/>
        <v>-1.369999999999999E-2</v>
      </c>
      <c r="I65" s="11">
        <v>0.31490000000000001</v>
      </c>
      <c r="J65" s="11">
        <v>0.30059999999999998</v>
      </c>
      <c r="K65" s="11">
        <f t="shared" si="3"/>
        <v>-1.4300000000000035E-2</v>
      </c>
      <c r="L65" s="11">
        <v>0.28289999999999998</v>
      </c>
      <c r="M65" s="11">
        <v>0.28520000000000001</v>
      </c>
      <c r="N65" s="11">
        <f t="shared" si="4"/>
        <v>2.3000000000000242E-3</v>
      </c>
      <c r="O65" s="11">
        <v>0.38950000000000001</v>
      </c>
      <c r="P65" s="11">
        <v>0.38269999999999998</v>
      </c>
      <c r="Q65" s="17">
        <f t="shared" si="5"/>
        <v>-6.8000000000000282E-3</v>
      </c>
    </row>
    <row r="66" spans="1:17" x14ac:dyDescent="0.25">
      <c r="A66" s="12" t="s">
        <v>29</v>
      </c>
      <c r="B66" s="12">
        <v>799165.4</v>
      </c>
      <c r="C66" s="12">
        <f t="shared" si="0"/>
        <v>859102.80499999993</v>
      </c>
      <c r="D66" s="12">
        <v>837495.2</v>
      </c>
      <c r="E66" s="12">
        <f t="shared" si="1"/>
        <v>0</v>
      </c>
      <c r="F66" s="11">
        <v>0.36370000000000002</v>
      </c>
      <c r="G66" s="11">
        <v>0.40429999999999999</v>
      </c>
      <c r="H66" s="11">
        <f t="shared" si="2"/>
        <v>4.0599999999999969E-2</v>
      </c>
      <c r="I66" s="11">
        <v>0.36549999999999999</v>
      </c>
      <c r="J66" s="11">
        <v>0.33040000000000003</v>
      </c>
      <c r="K66" s="11">
        <f t="shared" si="3"/>
        <v>-3.5099999999999965E-2</v>
      </c>
      <c r="L66" s="11">
        <v>0.30509999999999998</v>
      </c>
      <c r="M66" s="11">
        <v>0.25590000000000002</v>
      </c>
      <c r="N66" s="11">
        <f t="shared" si="4"/>
        <v>-4.9199999999999966E-2</v>
      </c>
      <c r="O66" s="11">
        <v>0.22489999999999999</v>
      </c>
      <c r="P66" s="11">
        <v>0.1111</v>
      </c>
      <c r="Q66" s="17">
        <f t="shared" si="5"/>
        <v>-0.11379999999999998</v>
      </c>
    </row>
    <row r="67" spans="1:17" x14ac:dyDescent="0.25">
      <c r="A67" s="12" t="s">
        <v>20</v>
      </c>
      <c r="B67" s="12">
        <v>1659783.9</v>
      </c>
      <c r="C67" s="12">
        <f t="shared" ref="C67:C86" si="6">B67*1.075</f>
        <v>1784267.6924999999</v>
      </c>
      <c r="D67" s="12">
        <v>1822835</v>
      </c>
      <c r="E67" s="12">
        <f t="shared" ref="E67:E86" si="7">IF(D67-C67&gt;0,1,0)</f>
        <v>1</v>
      </c>
      <c r="F67" s="11">
        <v>0.44979999999999998</v>
      </c>
      <c r="G67" s="11">
        <v>0.42320000000000002</v>
      </c>
      <c r="H67" s="11">
        <f t="shared" ref="H67:H84" si="8">G67-F67</f>
        <v>-2.6599999999999957E-2</v>
      </c>
      <c r="I67" s="11">
        <v>0.40539999999999998</v>
      </c>
      <c r="J67" s="11">
        <v>0.39450000000000002</v>
      </c>
      <c r="K67" s="11">
        <f t="shared" ref="K67:K84" si="9">J67-I67</f>
        <v>-1.0899999999999965E-2</v>
      </c>
      <c r="L67" s="11">
        <v>0.40960000000000002</v>
      </c>
      <c r="M67" s="11">
        <v>0.38569999999999999</v>
      </c>
      <c r="N67" s="11">
        <f t="shared" ref="N67:N84" si="10">M67-L67</f>
        <v>-2.3900000000000032E-2</v>
      </c>
      <c r="O67" s="11">
        <v>0.44750000000000001</v>
      </c>
      <c r="P67" s="11">
        <v>0.44440000000000002</v>
      </c>
      <c r="Q67" s="17">
        <f t="shared" ref="Q67:Q84" si="11">P67-O67</f>
        <v>-3.0999999999999917E-3</v>
      </c>
    </row>
    <row r="68" spans="1:17" x14ac:dyDescent="0.25">
      <c r="A68" s="12" t="s">
        <v>38</v>
      </c>
      <c r="B68" s="12">
        <v>234710.1</v>
      </c>
      <c r="C68" s="12">
        <f t="shared" si="6"/>
        <v>252313.35749999998</v>
      </c>
      <c r="D68" s="12">
        <v>256706.8</v>
      </c>
      <c r="E68" s="12">
        <f t="shared" si="7"/>
        <v>1</v>
      </c>
      <c r="F68" s="11">
        <v>0.37740000000000001</v>
      </c>
      <c r="G68" s="11">
        <v>0.378</v>
      </c>
      <c r="H68" s="11">
        <f t="shared" si="8"/>
        <v>5.9999999999998943E-4</v>
      </c>
      <c r="I68" s="11">
        <v>0.42280000000000001</v>
      </c>
      <c r="J68" s="11">
        <v>0.43120000000000003</v>
      </c>
      <c r="K68" s="11">
        <f t="shared" si="9"/>
        <v>8.4000000000000186E-3</v>
      </c>
      <c r="L68" s="11">
        <v>0.2404</v>
      </c>
      <c r="M68" s="11">
        <v>0.24759999999999999</v>
      </c>
      <c r="N68" s="11">
        <f t="shared" si="10"/>
        <v>7.1999999999999842E-3</v>
      </c>
      <c r="O68" s="11">
        <v>0.25219999999999998</v>
      </c>
      <c r="P68" s="11">
        <v>0.1111</v>
      </c>
      <c r="Q68" s="17">
        <f t="shared" si="11"/>
        <v>-0.14109999999999998</v>
      </c>
    </row>
    <row r="69" spans="1:17" x14ac:dyDescent="0.25">
      <c r="A69" s="12" t="s">
        <v>25</v>
      </c>
      <c r="B69" s="12">
        <v>540796.80000000005</v>
      </c>
      <c r="C69" s="12">
        <f t="shared" si="6"/>
        <v>581356.56000000006</v>
      </c>
      <c r="D69" s="12">
        <v>621198.30000000005</v>
      </c>
      <c r="E69" s="12">
        <f t="shared" si="7"/>
        <v>1</v>
      </c>
      <c r="F69" s="11">
        <v>0.41099999999999998</v>
      </c>
      <c r="G69" s="11">
        <v>0.41449999999999998</v>
      </c>
      <c r="H69" s="11">
        <f t="shared" si="8"/>
        <v>3.5000000000000031E-3</v>
      </c>
      <c r="I69" s="11">
        <v>0.30270000000000002</v>
      </c>
      <c r="J69" s="11">
        <v>0.28239999999999998</v>
      </c>
      <c r="K69" s="11">
        <f t="shared" si="9"/>
        <v>-2.030000000000004E-2</v>
      </c>
      <c r="L69" s="11">
        <v>0.30359999999999998</v>
      </c>
      <c r="M69" s="11">
        <v>0.25030000000000002</v>
      </c>
      <c r="N69" s="11">
        <f t="shared" si="10"/>
        <v>-5.3299999999999959E-2</v>
      </c>
      <c r="O69" s="11">
        <v>0.58889999999999998</v>
      </c>
      <c r="P69" s="11">
        <v>0.62229999999999996</v>
      </c>
      <c r="Q69" s="17">
        <f t="shared" si="11"/>
        <v>3.3399999999999985E-2</v>
      </c>
    </row>
    <row r="70" spans="1:17" x14ac:dyDescent="0.25">
      <c r="A70" s="12" t="s">
        <v>66</v>
      </c>
      <c r="B70" s="12">
        <v>285656.5</v>
      </c>
      <c r="C70" s="12">
        <f t="shared" si="6"/>
        <v>307080.73749999999</v>
      </c>
      <c r="D70" s="12">
        <v>317213.7</v>
      </c>
      <c r="E70" s="12">
        <f t="shared" si="7"/>
        <v>1</v>
      </c>
      <c r="F70" s="11">
        <v>0.31590000000000001</v>
      </c>
      <c r="G70" s="11">
        <v>0.313</v>
      </c>
      <c r="H70" s="11">
        <f t="shared" si="8"/>
        <v>-2.9000000000000137E-3</v>
      </c>
      <c r="I70" s="11">
        <v>0.307</v>
      </c>
      <c r="J70" s="11">
        <v>0.37080000000000002</v>
      </c>
      <c r="K70" s="11">
        <f t="shared" si="9"/>
        <v>6.3800000000000023E-2</v>
      </c>
      <c r="L70" s="11">
        <v>0.33729999999999999</v>
      </c>
      <c r="M70" s="11">
        <v>0.3261</v>
      </c>
      <c r="N70" s="11">
        <f t="shared" si="10"/>
        <v>-1.1199999999999988E-2</v>
      </c>
      <c r="O70" s="11">
        <v>0.55859999999999999</v>
      </c>
      <c r="P70" s="11">
        <v>0.50680000000000003</v>
      </c>
      <c r="Q70" s="17">
        <f t="shared" si="11"/>
        <v>-5.1799999999999957E-2</v>
      </c>
    </row>
    <row r="71" spans="1:17" x14ac:dyDescent="0.25">
      <c r="A71" s="12" t="s">
        <v>73</v>
      </c>
      <c r="B71" s="12">
        <v>316613.2</v>
      </c>
      <c r="C71" s="12">
        <f t="shared" si="6"/>
        <v>340359.19</v>
      </c>
      <c r="D71" s="12">
        <v>329616</v>
      </c>
      <c r="E71" s="12">
        <f t="shared" si="7"/>
        <v>0</v>
      </c>
      <c r="F71" s="11">
        <v>0.32050000000000001</v>
      </c>
      <c r="G71" s="11">
        <v>0.29859999999999998</v>
      </c>
      <c r="H71" s="11">
        <f t="shared" si="8"/>
        <v>-2.1900000000000031E-2</v>
      </c>
      <c r="I71" s="11">
        <v>0.37009999999999998</v>
      </c>
      <c r="J71" s="11">
        <v>0.32029999999999997</v>
      </c>
      <c r="K71" s="11">
        <f t="shared" si="9"/>
        <v>-4.9800000000000011E-2</v>
      </c>
      <c r="L71" s="11">
        <v>0.2344</v>
      </c>
      <c r="M71" s="11">
        <v>0.2069</v>
      </c>
      <c r="N71" s="11">
        <f t="shared" si="10"/>
        <v>-2.7499999999999997E-2</v>
      </c>
      <c r="O71" s="11">
        <v>0.55559999999999998</v>
      </c>
      <c r="P71" s="11">
        <v>0.55559999999999998</v>
      </c>
      <c r="Q71" s="17">
        <f t="shared" si="11"/>
        <v>0</v>
      </c>
    </row>
    <row r="72" spans="1:17" x14ac:dyDescent="0.25">
      <c r="A72" s="12" t="s">
        <v>10</v>
      </c>
      <c r="B72" s="12">
        <v>430266.8</v>
      </c>
      <c r="C72" s="12">
        <f t="shared" si="6"/>
        <v>462536.80999999994</v>
      </c>
      <c r="D72" s="12">
        <v>471456.7</v>
      </c>
      <c r="E72" s="12">
        <f t="shared" si="7"/>
        <v>1</v>
      </c>
      <c r="F72" s="11">
        <v>0.45529999999999998</v>
      </c>
      <c r="G72" s="11">
        <v>0.4738</v>
      </c>
      <c r="H72" s="11">
        <f t="shared" si="8"/>
        <v>1.8500000000000016E-2</v>
      </c>
      <c r="I72" s="11">
        <v>0.47270000000000001</v>
      </c>
      <c r="J72" s="11">
        <v>0.46060000000000001</v>
      </c>
      <c r="K72" s="11">
        <f t="shared" si="9"/>
        <v>-1.21E-2</v>
      </c>
      <c r="L72" s="11">
        <v>0.42499999999999999</v>
      </c>
      <c r="M72" s="11">
        <v>0.39879999999999999</v>
      </c>
      <c r="N72" s="11">
        <f t="shared" si="10"/>
        <v>-2.6200000000000001E-2</v>
      </c>
      <c r="O72" s="11">
        <v>0.50509999999999999</v>
      </c>
      <c r="P72" s="11">
        <v>0.52459999999999996</v>
      </c>
      <c r="Q72" s="17">
        <f t="shared" si="11"/>
        <v>1.9499999999999962E-2</v>
      </c>
    </row>
    <row r="73" spans="1:17" x14ac:dyDescent="0.25">
      <c r="A73" s="12" t="s">
        <v>37</v>
      </c>
      <c r="B73" s="12">
        <v>411122.3</v>
      </c>
      <c r="C73" s="12">
        <f t="shared" si="6"/>
        <v>441956.47249999997</v>
      </c>
      <c r="D73" s="12">
        <v>477537.8</v>
      </c>
      <c r="E73" s="12">
        <f t="shared" si="7"/>
        <v>1</v>
      </c>
      <c r="F73" s="11">
        <v>0.38819999999999999</v>
      </c>
      <c r="G73" s="11">
        <v>0.37890000000000001</v>
      </c>
      <c r="H73" s="11">
        <f t="shared" si="8"/>
        <v>-9.299999999999975E-3</v>
      </c>
      <c r="I73" s="11">
        <v>0.28920000000000001</v>
      </c>
      <c r="J73" s="11">
        <v>0.29249999999999998</v>
      </c>
      <c r="K73" s="11">
        <f t="shared" si="9"/>
        <v>3.2999999999999696E-3</v>
      </c>
      <c r="L73" s="11">
        <v>0.43090000000000001</v>
      </c>
      <c r="M73" s="11">
        <v>0.45779999999999998</v>
      </c>
      <c r="N73" s="11">
        <f t="shared" si="10"/>
        <v>2.6899999999999979E-2</v>
      </c>
      <c r="O73" s="11">
        <v>0.25030000000000002</v>
      </c>
      <c r="P73" s="11">
        <v>0.22409999999999999</v>
      </c>
      <c r="Q73" s="17">
        <f t="shared" si="11"/>
        <v>-2.6200000000000029E-2</v>
      </c>
    </row>
    <row r="74" spans="1:17" x14ac:dyDescent="0.25">
      <c r="A74" s="12" t="s">
        <v>27</v>
      </c>
      <c r="B74" s="12">
        <v>5295348.5</v>
      </c>
      <c r="C74" s="12">
        <f t="shared" si="6"/>
        <v>5692499.6375000002</v>
      </c>
      <c r="D74" s="12">
        <v>5851557.7999999998</v>
      </c>
      <c r="E74" s="12">
        <f t="shared" si="7"/>
        <v>1</v>
      </c>
      <c r="F74" s="11">
        <v>0.48020000000000002</v>
      </c>
      <c r="G74" s="11">
        <v>0.4098</v>
      </c>
      <c r="H74" s="11">
        <f t="shared" si="8"/>
        <v>-7.0400000000000018E-2</v>
      </c>
      <c r="I74" s="11">
        <v>0.38929999999999998</v>
      </c>
      <c r="J74" s="11">
        <v>0.42849999999999999</v>
      </c>
      <c r="K74" s="11">
        <f t="shared" si="9"/>
        <v>3.9200000000000013E-2</v>
      </c>
      <c r="L74" s="11">
        <v>0.29260000000000003</v>
      </c>
      <c r="M74" s="11">
        <v>0.21360000000000001</v>
      </c>
      <c r="N74" s="11">
        <f t="shared" si="10"/>
        <v>-7.9000000000000015E-2</v>
      </c>
      <c r="O74" s="11">
        <v>0.44450000000000001</v>
      </c>
      <c r="P74" s="11">
        <v>0.4919</v>
      </c>
      <c r="Q74" s="17">
        <f t="shared" si="11"/>
        <v>4.7399999999999998E-2</v>
      </c>
    </row>
    <row r="75" spans="1:17" x14ac:dyDescent="0.25">
      <c r="A75" s="12" t="s">
        <v>28</v>
      </c>
      <c r="B75" s="12">
        <v>450548.9</v>
      </c>
      <c r="C75" s="12">
        <f t="shared" si="6"/>
        <v>484340.0675</v>
      </c>
      <c r="D75" s="12">
        <v>517999.8</v>
      </c>
      <c r="E75" s="12">
        <f t="shared" si="7"/>
        <v>1</v>
      </c>
      <c r="F75" s="11">
        <v>0.41439999999999999</v>
      </c>
      <c r="G75" s="11">
        <v>0.40899999999999997</v>
      </c>
      <c r="H75" s="11">
        <f t="shared" si="8"/>
        <v>-5.4000000000000159E-3</v>
      </c>
      <c r="I75" s="11">
        <v>0.2354</v>
      </c>
      <c r="J75" s="11">
        <v>0.23150000000000001</v>
      </c>
      <c r="K75" s="11">
        <f t="shared" si="9"/>
        <v>-3.8999999999999868E-3</v>
      </c>
      <c r="L75" s="11">
        <v>0.41649999999999998</v>
      </c>
      <c r="M75" s="11">
        <v>0.33189999999999997</v>
      </c>
      <c r="N75" s="11">
        <f t="shared" si="10"/>
        <v>-8.4600000000000009E-2</v>
      </c>
      <c r="O75" s="11">
        <v>0.1389</v>
      </c>
      <c r="P75" s="11">
        <v>0.1522</v>
      </c>
      <c r="Q75" s="17">
        <f t="shared" si="11"/>
        <v>1.3300000000000006E-2</v>
      </c>
    </row>
    <row r="76" spans="1:17" x14ac:dyDescent="0.25">
      <c r="A76" s="12" t="s">
        <v>18</v>
      </c>
      <c r="B76" s="12">
        <v>278808.2</v>
      </c>
      <c r="C76" s="12">
        <f t="shared" si="6"/>
        <v>299718.815</v>
      </c>
      <c r="D76" s="12">
        <v>304479.09999999998</v>
      </c>
      <c r="E76" s="12">
        <f t="shared" si="7"/>
        <v>1</v>
      </c>
      <c r="F76" s="11">
        <v>0.40770000000000001</v>
      </c>
      <c r="G76" s="11">
        <v>0.43719999999999998</v>
      </c>
      <c r="H76" s="11">
        <f t="shared" si="8"/>
        <v>2.9499999999999971E-2</v>
      </c>
      <c r="I76" s="11">
        <v>0.57410000000000005</v>
      </c>
      <c r="J76" s="11">
        <v>0.51449999999999996</v>
      </c>
      <c r="K76" s="11">
        <f t="shared" si="9"/>
        <v>-5.9600000000000097E-2</v>
      </c>
      <c r="L76" s="11">
        <v>0.2571</v>
      </c>
      <c r="M76" s="11">
        <v>0.24660000000000001</v>
      </c>
      <c r="N76" s="11">
        <f t="shared" si="10"/>
        <v>-1.0499999999999982E-2</v>
      </c>
      <c r="O76" s="11">
        <v>0.37959999999999999</v>
      </c>
      <c r="P76" s="11">
        <v>0.33329999999999999</v>
      </c>
      <c r="Q76" s="17">
        <f t="shared" si="11"/>
        <v>-4.6300000000000008E-2</v>
      </c>
    </row>
    <row r="77" spans="1:17" x14ac:dyDescent="0.25">
      <c r="A77" s="12" t="s">
        <v>9</v>
      </c>
      <c r="B77" s="12">
        <v>539338.4</v>
      </c>
      <c r="C77" s="12">
        <f t="shared" si="6"/>
        <v>579788.78</v>
      </c>
      <c r="D77" s="12">
        <v>595792.30000000005</v>
      </c>
      <c r="E77" s="12">
        <f t="shared" si="7"/>
        <v>1</v>
      </c>
      <c r="F77" s="11">
        <v>0.48449999999999999</v>
      </c>
      <c r="G77" s="11">
        <v>0.47399999999999998</v>
      </c>
      <c r="H77" s="11">
        <f t="shared" si="8"/>
        <v>-1.0500000000000009E-2</v>
      </c>
      <c r="I77" s="11">
        <v>0.28249999999999997</v>
      </c>
      <c r="J77" s="11">
        <v>0.24679999999999999</v>
      </c>
      <c r="K77" s="11">
        <f t="shared" si="9"/>
        <v>-3.5699999999999982E-2</v>
      </c>
      <c r="L77" s="11">
        <v>0.45979999999999999</v>
      </c>
      <c r="M77" s="11">
        <v>0.37859999999999999</v>
      </c>
      <c r="N77" s="11">
        <f t="shared" si="10"/>
        <v>-8.1199999999999994E-2</v>
      </c>
      <c r="O77" s="11">
        <v>0.61329999999999996</v>
      </c>
      <c r="P77" s="11">
        <v>0.64249999999999996</v>
      </c>
      <c r="Q77" s="17">
        <f t="shared" si="11"/>
        <v>2.9200000000000004E-2</v>
      </c>
    </row>
    <row r="78" spans="1:17" x14ac:dyDescent="0.25">
      <c r="A78" s="11" t="s">
        <v>4</v>
      </c>
      <c r="B78" s="12">
        <v>2860498.9</v>
      </c>
      <c r="C78" s="12">
        <f t="shared" si="6"/>
        <v>3075036.3174999999</v>
      </c>
      <c r="D78" s="12">
        <v>3154058.7</v>
      </c>
      <c r="E78" s="12">
        <f t="shared" si="7"/>
        <v>1</v>
      </c>
      <c r="F78" s="11">
        <v>0.50409999999999999</v>
      </c>
      <c r="G78" s="11">
        <v>0.50819999999999999</v>
      </c>
      <c r="H78" s="11">
        <f t="shared" si="8"/>
        <v>4.0999999999999925E-3</v>
      </c>
      <c r="I78" s="11">
        <v>0.22359999999999999</v>
      </c>
      <c r="J78" s="11">
        <v>0.21779999999999999</v>
      </c>
      <c r="K78" s="11">
        <f t="shared" si="9"/>
        <v>-5.7999999999999996E-3</v>
      </c>
      <c r="L78" s="11">
        <v>0.23119999999999999</v>
      </c>
      <c r="M78" s="11">
        <v>0.19800000000000001</v>
      </c>
      <c r="N78" s="11">
        <f t="shared" si="10"/>
        <v>-3.319999999999998E-2</v>
      </c>
      <c r="O78" s="11">
        <v>0.37309999999999999</v>
      </c>
      <c r="P78" s="11">
        <v>0.37609999999999999</v>
      </c>
      <c r="Q78" s="17">
        <f t="shared" si="11"/>
        <v>3.0000000000000027E-3</v>
      </c>
    </row>
    <row r="79" spans="1:17" x14ac:dyDescent="0.25">
      <c r="A79" s="12" t="s">
        <v>14</v>
      </c>
      <c r="B79" s="12">
        <v>993900.6</v>
      </c>
      <c r="C79" s="12">
        <f t="shared" si="6"/>
        <v>1068443.145</v>
      </c>
      <c r="D79" s="12">
        <v>1209242.7</v>
      </c>
      <c r="E79" s="12">
        <f t="shared" si="7"/>
        <v>1</v>
      </c>
      <c r="F79" s="11">
        <v>0.46500000000000002</v>
      </c>
      <c r="G79" s="11">
        <v>0.45069999999999999</v>
      </c>
      <c r="H79" s="11">
        <f t="shared" si="8"/>
        <v>-1.4300000000000035E-2</v>
      </c>
      <c r="I79" s="11">
        <v>0.35709999999999997</v>
      </c>
      <c r="J79" s="11">
        <v>0.34410000000000002</v>
      </c>
      <c r="K79" s="11">
        <f t="shared" si="9"/>
        <v>-1.2999999999999956E-2</v>
      </c>
      <c r="L79" s="11">
        <v>0.36499999999999999</v>
      </c>
      <c r="M79" s="11">
        <v>0.33589999999999998</v>
      </c>
      <c r="N79" s="11">
        <f t="shared" si="10"/>
        <v>-2.9100000000000015E-2</v>
      </c>
      <c r="O79" s="11">
        <v>0.44440000000000002</v>
      </c>
      <c r="P79" s="11">
        <v>0.44440000000000002</v>
      </c>
      <c r="Q79" s="17">
        <f t="shared" si="11"/>
        <v>0</v>
      </c>
    </row>
    <row r="80" spans="1:17" x14ac:dyDescent="0.25">
      <c r="A80" s="12" t="s">
        <v>78</v>
      </c>
      <c r="B80" s="12">
        <v>148942.1</v>
      </c>
      <c r="C80" s="12">
        <f t="shared" si="6"/>
        <v>160112.75750000001</v>
      </c>
      <c r="D80" s="12">
        <v>154401.4</v>
      </c>
      <c r="E80" s="12">
        <f t="shared" si="7"/>
        <v>0</v>
      </c>
      <c r="F80" s="11">
        <v>0.15640000000000001</v>
      </c>
      <c r="G80" s="11">
        <v>0.28320000000000001</v>
      </c>
      <c r="H80" s="11">
        <f t="shared" si="8"/>
        <v>0.1268</v>
      </c>
      <c r="I80" s="11">
        <v>0.21560000000000001</v>
      </c>
      <c r="J80" s="11">
        <v>0.20780000000000001</v>
      </c>
      <c r="K80" s="11">
        <f t="shared" si="9"/>
        <v>-7.8000000000000014E-3</v>
      </c>
      <c r="L80" s="11">
        <v>0</v>
      </c>
      <c r="M80" s="11">
        <v>0</v>
      </c>
      <c r="N80" s="11">
        <f t="shared" si="10"/>
        <v>0</v>
      </c>
      <c r="O80" s="11">
        <v>0.38479999999999998</v>
      </c>
      <c r="P80" s="11">
        <v>0.36020000000000002</v>
      </c>
      <c r="Q80" s="17">
        <f t="shared" si="11"/>
        <v>-2.4599999999999955E-2</v>
      </c>
    </row>
    <row r="81" spans="1:17" x14ac:dyDescent="0.25">
      <c r="A81" s="12" t="s">
        <v>26</v>
      </c>
      <c r="B81" s="12">
        <v>237447.19999999998</v>
      </c>
      <c r="C81" s="12">
        <f t="shared" si="6"/>
        <v>255255.73999999996</v>
      </c>
      <c r="D81" s="12">
        <v>251307</v>
      </c>
      <c r="E81" s="12">
        <f t="shared" si="7"/>
        <v>0</v>
      </c>
      <c r="F81" s="11">
        <v>0.36720000000000003</v>
      </c>
      <c r="G81" s="11">
        <v>0.41260000000000002</v>
      </c>
      <c r="H81" s="11">
        <f t="shared" si="8"/>
        <v>4.5399999999999996E-2</v>
      </c>
      <c r="I81" s="11">
        <v>0.34339999999999998</v>
      </c>
      <c r="J81" s="11">
        <v>0.28270000000000001</v>
      </c>
      <c r="K81" s="11">
        <f t="shared" si="9"/>
        <v>-6.0699999999999976E-2</v>
      </c>
      <c r="L81" s="11">
        <v>0.55330000000000001</v>
      </c>
      <c r="M81" s="11">
        <v>0.5917</v>
      </c>
      <c r="N81" s="11">
        <f t="shared" si="10"/>
        <v>3.839999999999999E-2</v>
      </c>
      <c r="O81" s="11">
        <v>0.61</v>
      </c>
      <c r="P81" s="11">
        <v>0.65610000000000002</v>
      </c>
      <c r="Q81" s="17">
        <f t="shared" si="11"/>
        <v>4.610000000000003E-2</v>
      </c>
    </row>
    <row r="82" spans="1:17" x14ac:dyDescent="0.25">
      <c r="A82" s="12" t="s">
        <v>72</v>
      </c>
      <c r="B82" s="12">
        <v>57751.3</v>
      </c>
      <c r="C82" s="12">
        <f t="shared" si="6"/>
        <v>62082.647499999999</v>
      </c>
      <c r="D82" s="12">
        <v>61735.5</v>
      </c>
      <c r="E82" s="12">
        <f t="shared" si="7"/>
        <v>0</v>
      </c>
      <c r="F82" s="11">
        <v>0.30559999999999998</v>
      </c>
      <c r="G82" s="11">
        <v>0.29959999999999998</v>
      </c>
      <c r="H82" s="11">
        <f t="shared" si="8"/>
        <v>-6.0000000000000053E-3</v>
      </c>
      <c r="I82" s="11">
        <v>0.33479999999999999</v>
      </c>
      <c r="J82" s="11">
        <v>0.2868</v>
      </c>
      <c r="K82" s="11">
        <f t="shared" si="9"/>
        <v>-4.7999999999999987E-2</v>
      </c>
      <c r="L82" s="11">
        <v>0.18329999999999999</v>
      </c>
      <c r="M82" s="11">
        <v>0.3246</v>
      </c>
      <c r="N82" s="11">
        <f t="shared" si="10"/>
        <v>0.14130000000000001</v>
      </c>
      <c r="O82" s="11">
        <v>0.1111</v>
      </c>
      <c r="P82" s="11">
        <v>0.1099</v>
      </c>
      <c r="Q82" s="17">
        <f t="shared" si="11"/>
        <v>-1.2000000000000066E-3</v>
      </c>
    </row>
    <row r="83" spans="1:17" x14ac:dyDescent="0.25">
      <c r="A83" s="12" t="s">
        <v>8</v>
      </c>
      <c r="B83" s="12">
        <v>1633382.2</v>
      </c>
      <c r="C83" s="12">
        <f t="shared" si="6"/>
        <v>1755885.865</v>
      </c>
      <c r="D83" s="12">
        <v>1791825.6</v>
      </c>
      <c r="E83" s="12">
        <f t="shared" si="7"/>
        <v>1</v>
      </c>
      <c r="F83" s="11">
        <v>0.50739999999999996</v>
      </c>
      <c r="G83" s="11">
        <v>0.47789999999999999</v>
      </c>
      <c r="H83" s="11">
        <f t="shared" si="8"/>
        <v>-2.9499999999999971E-2</v>
      </c>
      <c r="I83" s="11">
        <v>0.3044</v>
      </c>
      <c r="J83" s="11">
        <v>0.29289999999999999</v>
      </c>
      <c r="K83" s="11">
        <f t="shared" si="9"/>
        <v>-1.150000000000001E-2</v>
      </c>
      <c r="L83" s="11">
        <v>0.24909999999999999</v>
      </c>
      <c r="M83" s="11">
        <v>0.2001</v>
      </c>
      <c r="N83" s="11">
        <f t="shared" si="10"/>
        <v>-4.8999999999999988E-2</v>
      </c>
      <c r="O83" s="11">
        <v>0.47970000000000002</v>
      </c>
      <c r="P83" s="11">
        <v>0.47320000000000001</v>
      </c>
      <c r="Q83" s="17">
        <f t="shared" si="11"/>
        <v>-6.5000000000000058E-3</v>
      </c>
    </row>
    <row r="84" spans="1:17" x14ac:dyDescent="0.25">
      <c r="A84" s="12" t="s">
        <v>24</v>
      </c>
      <c r="B84" s="12">
        <v>391462.8</v>
      </c>
      <c r="C84" s="12">
        <f t="shared" si="6"/>
        <v>420822.50999999995</v>
      </c>
      <c r="D84" s="12">
        <v>443054.1</v>
      </c>
      <c r="E84" s="12">
        <f t="shared" si="7"/>
        <v>1</v>
      </c>
      <c r="F84" s="11">
        <v>0.42930000000000001</v>
      </c>
      <c r="G84" s="11">
        <v>0.41660000000000003</v>
      </c>
      <c r="H84" s="11">
        <f t="shared" si="8"/>
        <v>-1.2699999999999989E-2</v>
      </c>
      <c r="I84" s="11">
        <v>0.4466</v>
      </c>
      <c r="J84" s="11">
        <v>0.38300000000000001</v>
      </c>
      <c r="K84" s="11">
        <f t="shared" si="9"/>
        <v>-6.359999999999999E-2</v>
      </c>
      <c r="L84" s="11">
        <v>0.47960000000000003</v>
      </c>
      <c r="M84" s="11">
        <v>0.41649999999999998</v>
      </c>
      <c r="N84" s="11">
        <f t="shared" si="10"/>
        <v>-6.3100000000000045E-2</v>
      </c>
      <c r="O84" s="11">
        <v>0.22220000000000001</v>
      </c>
      <c r="P84" s="11">
        <v>0.22220000000000001</v>
      </c>
      <c r="Q84" s="17">
        <f t="shared" si="11"/>
        <v>0</v>
      </c>
    </row>
    <row r="85" spans="1:17" x14ac:dyDescent="0.25">
      <c r="A85" s="12" t="s">
        <v>69</v>
      </c>
      <c r="B85" s="12">
        <v>189439.2</v>
      </c>
      <c r="C85" s="12">
        <f t="shared" si="6"/>
        <v>203647.14</v>
      </c>
      <c r="D85" s="12">
        <v>265970.59999999998</v>
      </c>
      <c r="E85" s="12">
        <f t="shared" si="7"/>
        <v>1</v>
      </c>
      <c r="G85" s="11">
        <v>0.3039</v>
      </c>
      <c r="J85" s="11">
        <v>0.19309999999999999</v>
      </c>
      <c r="M85" s="11">
        <v>0.1759</v>
      </c>
      <c r="P85" s="11">
        <v>0.16089999999999999</v>
      </c>
    </row>
    <row r="86" spans="1:17" x14ac:dyDescent="0.25">
      <c r="A86" s="12" t="s">
        <v>22</v>
      </c>
      <c r="B86" s="12">
        <v>30148.6</v>
      </c>
      <c r="C86" s="12">
        <f t="shared" si="6"/>
        <v>32409.744999999995</v>
      </c>
      <c r="D86" s="12">
        <v>48663.3</v>
      </c>
      <c r="E86" s="12">
        <f t="shared" si="7"/>
        <v>1</v>
      </c>
      <c r="G86" s="11">
        <v>0.42230000000000001</v>
      </c>
      <c r="J86" s="11">
        <v>0.30070000000000002</v>
      </c>
      <c r="M86" s="11">
        <v>4.1000000000000002E-2</v>
      </c>
      <c r="P86" s="11">
        <v>0.1111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Дисперсионный анализ</vt:lpstr>
      <vt:lpstr>Корреляционный анализ</vt:lpstr>
      <vt:lpstr>МЛР</vt:lpstr>
      <vt:lpstr>Логистическая регрессия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2019-07-11T15:56:19Z</dcterms:created>
  <dcterms:modified xsi:type="dcterms:W3CDTF">2019-07-25T11:38:02Z</dcterms:modified>
</cp:coreProperties>
</file>