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229" documentId="7_{3154E54B-0762-9D4B-B34F-528505EB8467}" xr6:coauthVersionLast="47" xr6:coauthVersionMax="47" xr10:uidLastSave="{7DC62DA9-07CF-7D43-AFD6-021C4D4E1C37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M24" i="1"/>
  <c r="M25" i="1"/>
  <c r="M26" i="1"/>
  <c r="M27" i="1"/>
  <c r="M2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E3" i="1"/>
  <c r="E4" i="1"/>
  <c r="E5" i="1"/>
  <c r="E6" i="1"/>
  <c r="E2" i="1"/>
  <c r="A2" i="1"/>
</calcChain>
</file>

<file path=xl/sharedStrings.xml><?xml version="1.0" encoding="utf-8"?>
<sst xmlns="http://schemas.openxmlformats.org/spreadsheetml/2006/main" count="206" uniqueCount="85">
  <si>
    <t>clave</t>
  </si>
  <si>
    <t>descripcion</t>
  </si>
  <si>
    <t>T Prod</t>
  </si>
  <si>
    <t>Serie</t>
  </si>
  <si>
    <t>Linea</t>
  </si>
  <si>
    <t>Costo</t>
  </si>
  <si>
    <t>Clave SAT</t>
  </si>
  <si>
    <t>Unidad SAT</t>
  </si>
  <si>
    <t>P.Publico</t>
  </si>
  <si>
    <t>P.Minimo</t>
  </si>
  <si>
    <t>desctemp</t>
  </si>
  <si>
    <t>tuerca hex galvanizada 5/8"</t>
  </si>
  <si>
    <t>roldana plana 5/8</t>
  </si>
  <si>
    <t>varilla roscada 5/8" x 3 mts</t>
  </si>
  <si>
    <t>varilla roscada 3/8" x 3 mts</t>
  </si>
  <si>
    <t>cople hex p varilla roscada 3/8"</t>
  </si>
  <si>
    <t>P</t>
  </si>
  <si>
    <t>N</t>
  </si>
  <si>
    <t>PR</t>
  </si>
  <si>
    <t>Moneda</t>
  </si>
  <si>
    <t>NORC</t>
  </si>
  <si>
    <t>FP1056/2</t>
  </si>
  <si>
    <t>FP3349</t>
  </si>
  <si>
    <t>FP2096/2</t>
  </si>
  <si>
    <t>FP2071/2</t>
  </si>
  <si>
    <t>FP2066/2</t>
  </si>
  <si>
    <t>FP2074/2</t>
  </si>
  <si>
    <t>FP2092/2</t>
  </si>
  <si>
    <t>FP2299</t>
  </si>
  <si>
    <t>FP1035</t>
  </si>
  <si>
    <t>FP2723/2</t>
  </si>
  <si>
    <t>FP1058</t>
  </si>
  <si>
    <t>FP1123/2</t>
  </si>
  <si>
    <t>FP3316</t>
  </si>
  <si>
    <t>FP2135</t>
  </si>
  <si>
    <t>FP2139</t>
  </si>
  <si>
    <t>FP2145</t>
  </si>
  <si>
    <t>FP2489</t>
  </si>
  <si>
    <t>FP2490</t>
  </si>
  <si>
    <t>tubo 1" pvc c40 abocinado</t>
  </si>
  <si>
    <t>tubo 1-1/2" pvc c40 abocinado</t>
  </si>
  <si>
    <t>tubo 1-1/4" pvc c40 abocinado</t>
  </si>
  <si>
    <t>tubo 4" pvc c40 abocinado</t>
  </si>
  <si>
    <t>tubo 6" pvc c50 abocinado</t>
  </si>
  <si>
    <t>cemento ext ref gris 1/4" pvc e. gris</t>
  </si>
  <si>
    <t>codo 45 1-1/4" cem pvc c40</t>
  </si>
  <si>
    <t>codo 90 1-1/4" cem pvc c40</t>
  </si>
  <si>
    <t>adap macho 1-1/4" cem pvc c40</t>
  </si>
  <si>
    <t>tee 1-1/4" cem pvc c40</t>
  </si>
  <si>
    <t>cople 1-1/4" cem pvc c40</t>
  </si>
  <si>
    <t>tuerca union 1-1/4" cem pvc c40</t>
  </si>
  <si>
    <t>40172608</t>
  </si>
  <si>
    <t>H87</t>
  </si>
  <si>
    <t>Bomba maxi orange fp2299 35l/h 230v</t>
  </si>
  <si>
    <t>bomba mini aqua fp1035 12l/h 100-240v</t>
  </si>
  <si>
    <t>bomba mini aqua fp2723/2 12l/h 230v</t>
  </si>
  <si>
    <t>bomba mini blanc deluxe fp1058 12l/h 100-240v</t>
  </si>
  <si>
    <t>bomba mini blanc deluxe fp1123/2 12l/h 230v</t>
  </si>
  <si>
    <t>bomba mini lime silent fp3316 12l/h 230v</t>
  </si>
  <si>
    <t>bomba mini lime fp2135 12l/h 115v</t>
  </si>
  <si>
    <t>bomba mini lime oem fp2139 12l/h 115v</t>
  </si>
  <si>
    <t>bomba mini lime oem fp2145 12l/h 230v</t>
  </si>
  <si>
    <t>bomba maxi lime oem fp2489 34l/h 115v</t>
  </si>
  <si>
    <t>bomba maxi lime oem fp2490 34l/h 230v</t>
  </si>
  <si>
    <t>bomba mini tank fp1056/2 35l/h 230v</t>
  </si>
  <si>
    <t>bomba max hi-flow fp3349 550l/h 230v</t>
  </si>
  <si>
    <t>FP3350</t>
  </si>
  <si>
    <t>bomba max hi-flow fp3350 400L/h 115v</t>
  </si>
  <si>
    <t>bomba hi-flow fp2096/2 288l/h 230v</t>
  </si>
  <si>
    <t>bomba hi lift fp2071/2 11l/h 230v</t>
  </si>
  <si>
    <t>bomba heavy duty fp2066/2 1070l/h 230v</t>
  </si>
  <si>
    <t>bomba heavy duty fp2074/2 900l/h 230v</t>
  </si>
  <si>
    <t>bomba hot water eco fp2092/2 900l/h 230v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</si>
</sst>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A2F40"/>
      <name val="Verdana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08AE-F960-9A47-8F1C-4C0FFB182D7C}">
  <dimension ref="A1:N57"/>
  <sheetViews>
    <sheetView tabSelected="1" zoomScaleNormal="80" zoomScaleSheetLayoutView="100" workbookViewId="0">
      <selection activeCell="K5" sqref="K5"/>
    </sheetView>
  </sheetViews>
  <sheetFormatPr defaultRowHeight="15" x14ac:dyDescent="0.2"/>
  <cols>
    <col min="3" max="3" width="39.546875" customWidth="1"/>
    <col min="4" max="4" width="11.43359375" customWidth="1"/>
    <col min="5" max="5" width="39.546875" customWidth="1"/>
    <col min="11" max="11" width="11.56640625" customWidth="1"/>
  </cols>
  <sheetData>
    <row r="1" spans="1:14" x14ac:dyDescent="0.2"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19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f>LEN(D2)</f>
        <v>0</v>
      </c>
      <c r="B2">
        <f>LEN(C2)</f>
        <v>28</v>
      </c>
      <c r="C2" t="s">
        <v>13</v>
      </c>
      <c r="E2" t="str">
        <f>UPPER(C2)</f>
        <v>VARILLA ROSCADA 5/8" X 3 MTS</v>
      </c>
      <c r="F2" t="s">
        <v>16</v>
      </c>
      <c r="G2" t="s">
        <v>17</v>
      </c>
      <c r="H2" t="s">
        <v>18</v>
      </c>
      <c r="I2">
        <v>1</v>
      </c>
      <c r="J2">
        <v>180.75</v>
      </c>
      <c r="L2" t="s">
        <v>52</v>
      </c>
      <c r="M2">
        <f>ROUNDUP(J2*1.35,2)</f>
        <v>244.01999999999998</v>
      </c>
      <c r="N2">
        <f>ROUNDUP(J2*1.08,2)</f>
        <v>195.21</v>
      </c>
    </row>
    <row r="3" spans="1:14" x14ac:dyDescent="0.2">
      <c r="A3">
        <f t="shared" ref="A3:A48" si="0">LEN(D3)</f>
        <v>0</v>
      </c>
      <c r="B3">
        <f t="shared" ref="B3:B48" si="1">LEN(C3)</f>
        <v>27</v>
      </c>
      <c r="C3" t="s">
        <v>11</v>
      </c>
      <c r="E3" t="str">
        <f t="shared" ref="E3:E53" si="2">UPPER(C3)</f>
        <v>TUERCA HEX GALVANIZADA 5/8"</v>
      </c>
      <c r="F3" t="s">
        <v>16</v>
      </c>
      <c r="G3" t="s">
        <v>17</v>
      </c>
      <c r="H3" t="s">
        <v>18</v>
      </c>
      <c r="I3">
        <v>1</v>
      </c>
      <c r="J3">
        <v>2.7</v>
      </c>
      <c r="L3" t="s">
        <v>52</v>
      </c>
      <c r="M3">
        <f t="shared" ref="M3:M57" si="3">ROUNDUP(J3*1.35,2)</f>
        <v>3.65</v>
      </c>
      <c r="N3">
        <f t="shared" ref="N3:N57" si="4">ROUNDUP(J3*1.08,2)</f>
        <v>2.92</v>
      </c>
    </row>
    <row r="4" spans="1:14" x14ac:dyDescent="0.2">
      <c r="A4">
        <f t="shared" si="0"/>
        <v>0</v>
      </c>
      <c r="B4">
        <f t="shared" si="1"/>
        <v>17</v>
      </c>
      <c r="C4" t="s">
        <v>12</v>
      </c>
      <c r="E4" t="str">
        <f t="shared" si="2"/>
        <v>ROLDANA PLANA 5/8</v>
      </c>
      <c r="F4" t="s">
        <v>16</v>
      </c>
      <c r="G4" t="s">
        <v>17</v>
      </c>
      <c r="H4" t="s">
        <v>18</v>
      </c>
      <c r="I4">
        <v>1</v>
      </c>
      <c r="J4">
        <v>1.55</v>
      </c>
      <c r="L4" t="s">
        <v>52</v>
      </c>
      <c r="M4">
        <f t="shared" si="3"/>
        <v>2.0999999999999996</v>
      </c>
      <c r="N4">
        <f t="shared" si="4"/>
        <v>1.68</v>
      </c>
    </row>
    <row r="5" spans="1:14" x14ac:dyDescent="0.2">
      <c r="A5">
        <f t="shared" si="0"/>
        <v>0</v>
      </c>
      <c r="B5">
        <f t="shared" si="1"/>
        <v>28</v>
      </c>
      <c r="C5" t="s">
        <v>14</v>
      </c>
      <c r="E5" t="str">
        <f t="shared" si="2"/>
        <v>VARILLA ROSCADA 3/8" X 3 MTS</v>
      </c>
      <c r="F5" t="s">
        <v>16</v>
      </c>
      <c r="G5" t="s">
        <v>17</v>
      </c>
      <c r="H5" t="s">
        <v>18</v>
      </c>
      <c r="I5">
        <v>1</v>
      </c>
      <c r="J5">
        <v>58.9</v>
      </c>
      <c r="L5" t="s">
        <v>52</v>
      </c>
      <c r="M5">
        <f t="shared" si="3"/>
        <v>79.52000000000001</v>
      </c>
      <c r="N5">
        <f t="shared" si="4"/>
        <v>63.62</v>
      </c>
    </row>
    <row r="6" spans="1:14" x14ac:dyDescent="0.2">
      <c r="A6">
        <f t="shared" si="0"/>
        <v>0</v>
      </c>
      <c r="B6">
        <f t="shared" si="1"/>
        <v>32</v>
      </c>
      <c r="C6" t="s">
        <v>15</v>
      </c>
      <c r="E6" t="str">
        <f t="shared" si="2"/>
        <v>COPLE HEX P VARILLA ROSCADA 3/8"</v>
      </c>
      <c r="F6" t="s">
        <v>16</v>
      </c>
      <c r="G6" t="s">
        <v>17</v>
      </c>
      <c r="H6" t="s">
        <v>18</v>
      </c>
      <c r="I6">
        <v>1</v>
      </c>
      <c r="J6">
        <v>3.09</v>
      </c>
      <c r="L6" t="s">
        <v>52</v>
      </c>
      <c r="M6">
        <f t="shared" si="3"/>
        <v>4.18</v>
      </c>
      <c r="N6">
        <f t="shared" si="4"/>
        <v>3.34</v>
      </c>
    </row>
    <row r="7" spans="1:14" x14ac:dyDescent="0.2">
      <c r="A7">
        <f t="shared" si="0"/>
        <v>8</v>
      </c>
      <c r="B7">
        <f t="shared" si="1"/>
        <v>35</v>
      </c>
      <c r="C7" t="s">
        <v>64</v>
      </c>
      <c r="D7" t="s">
        <v>21</v>
      </c>
      <c r="E7" t="str">
        <f t="shared" si="2"/>
        <v>BOMBA MINI TANK FP1056/2 35L/H 230V</v>
      </c>
      <c r="F7" t="s">
        <v>16</v>
      </c>
      <c r="G7" t="s">
        <v>17</v>
      </c>
      <c r="H7" t="s">
        <v>20</v>
      </c>
      <c r="I7">
        <v>2</v>
      </c>
      <c r="J7">
        <v>63.71</v>
      </c>
      <c r="K7" s="1">
        <v>40151500</v>
      </c>
      <c r="L7" t="s">
        <v>52</v>
      </c>
      <c r="M7">
        <f t="shared" si="3"/>
        <v>86.01</v>
      </c>
      <c r="N7">
        <f t="shared" si="4"/>
        <v>68.81</v>
      </c>
    </row>
    <row r="8" spans="1:14" x14ac:dyDescent="0.2">
      <c r="A8">
        <f t="shared" si="0"/>
        <v>6</v>
      </c>
      <c r="B8">
        <f t="shared" si="1"/>
        <v>36</v>
      </c>
      <c r="C8" t="s">
        <v>65</v>
      </c>
      <c r="D8" t="s">
        <v>22</v>
      </c>
      <c r="E8" t="str">
        <f t="shared" si="2"/>
        <v>BOMBA MAX HI-FLOW FP3349 550L/H 230V</v>
      </c>
      <c r="F8" t="s">
        <v>16</v>
      </c>
      <c r="G8" t="s">
        <v>17</v>
      </c>
      <c r="H8" t="s">
        <v>20</v>
      </c>
      <c r="I8">
        <v>2</v>
      </c>
      <c r="J8">
        <v>45.73</v>
      </c>
      <c r="K8" s="1">
        <v>40151500</v>
      </c>
      <c r="L8" t="s">
        <v>52</v>
      </c>
      <c r="M8">
        <f t="shared" si="3"/>
        <v>61.739999999999995</v>
      </c>
      <c r="N8">
        <f t="shared" si="4"/>
        <v>49.39</v>
      </c>
    </row>
    <row r="9" spans="1:14" x14ac:dyDescent="0.2">
      <c r="A9">
        <f t="shared" si="0"/>
        <v>6</v>
      </c>
      <c r="B9">
        <f t="shared" si="1"/>
        <v>36</v>
      </c>
      <c r="C9" t="s">
        <v>67</v>
      </c>
      <c r="D9" t="s">
        <v>66</v>
      </c>
      <c r="E9" t="str">
        <f t="shared" si="2"/>
        <v>BOMBA MAX HI-FLOW FP3350 400L/H 115V</v>
      </c>
      <c r="F9" t="s">
        <v>16</v>
      </c>
      <c r="G9" t="s">
        <v>17</v>
      </c>
      <c r="H9" t="s">
        <v>20</v>
      </c>
      <c r="I9">
        <v>2</v>
      </c>
      <c r="J9">
        <v>45.73</v>
      </c>
      <c r="K9" s="1">
        <v>40151500</v>
      </c>
      <c r="L9" t="s">
        <v>52</v>
      </c>
      <c r="M9">
        <f t="shared" si="3"/>
        <v>61.739999999999995</v>
      </c>
      <c r="N9">
        <f t="shared" si="4"/>
        <v>49.39</v>
      </c>
    </row>
    <row r="10" spans="1:14" x14ac:dyDescent="0.2">
      <c r="A10">
        <f t="shared" si="0"/>
        <v>8</v>
      </c>
      <c r="B10">
        <f t="shared" si="1"/>
        <v>34</v>
      </c>
      <c r="C10" t="s">
        <v>68</v>
      </c>
      <c r="D10" t="s">
        <v>23</v>
      </c>
      <c r="E10" t="str">
        <f t="shared" si="2"/>
        <v>BOMBA HI-FLOW FP2096/2 288L/H 230V</v>
      </c>
      <c r="F10" t="s">
        <v>16</v>
      </c>
      <c r="G10" t="s">
        <v>17</v>
      </c>
      <c r="H10" t="s">
        <v>20</v>
      </c>
      <c r="I10">
        <v>2</v>
      </c>
      <c r="J10">
        <v>49.44</v>
      </c>
      <c r="K10" s="1">
        <v>40151500</v>
      </c>
      <c r="L10" t="s">
        <v>52</v>
      </c>
      <c r="M10">
        <f t="shared" si="3"/>
        <v>66.75</v>
      </c>
      <c r="N10">
        <f t="shared" si="4"/>
        <v>53.4</v>
      </c>
    </row>
    <row r="11" spans="1:14" x14ac:dyDescent="0.2">
      <c r="A11">
        <f t="shared" si="0"/>
        <v>8</v>
      </c>
      <c r="B11">
        <f t="shared" si="1"/>
        <v>33</v>
      </c>
      <c r="C11" t="s">
        <v>69</v>
      </c>
      <c r="D11" t="s">
        <v>24</v>
      </c>
      <c r="E11" t="str">
        <f t="shared" si="2"/>
        <v>BOMBA HI LIFT FP2071/2 11L/H 230V</v>
      </c>
      <c r="F11" t="s">
        <v>16</v>
      </c>
      <c r="G11" t="s">
        <v>17</v>
      </c>
      <c r="H11" t="s">
        <v>20</v>
      </c>
      <c r="I11">
        <v>2</v>
      </c>
      <c r="J11">
        <v>108.67</v>
      </c>
      <c r="K11" s="1">
        <v>40151500</v>
      </c>
      <c r="L11" t="s">
        <v>52</v>
      </c>
      <c r="M11">
        <f t="shared" si="3"/>
        <v>146.70999999999998</v>
      </c>
      <c r="N11">
        <f t="shared" si="4"/>
        <v>117.37</v>
      </c>
    </row>
    <row r="12" spans="1:14" x14ac:dyDescent="0.2">
      <c r="A12">
        <f t="shared" si="0"/>
        <v>8</v>
      </c>
      <c r="B12">
        <f t="shared" si="1"/>
        <v>38</v>
      </c>
      <c r="C12" t="s">
        <v>70</v>
      </c>
      <c r="D12" t="s">
        <v>25</v>
      </c>
      <c r="E12" t="str">
        <f t="shared" si="2"/>
        <v>BOMBA HEAVY DUTY FP2066/2 1070L/H 230V</v>
      </c>
      <c r="F12" t="s">
        <v>16</v>
      </c>
      <c r="G12" t="s">
        <v>17</v>
      </c>
      <c r="H12" t="s">
        <v>20</v>
      </c>
      <c r="I12">
        <v>2</v>
      </c>
      <c r="J12">
        <v>384.16</v>
      </c>
      <c r="K12" s="1">
        <v>40151500</v>
      </c>
      <c r="L12" t="s">
        <v>52</v>
      </c>
      <c r="M12">
        <f t="shared" si="3"/>
        <v>518.62</v>
      </c>
      <c r="N12">
        <f t="shared" si="4"/>
        <v>414.9</v>
      </c>
    </row>
    <row r="13" spans="1:14" x14ac:dyDescent="0.2">
      <c r="A13">
        <f t="shared" si="0"/>
        <v>8</v>
      </c>
      <c r="B13">
        <f t="shared" si="1"/>
        <v>37</v>
      </c>
      <c r="C13" t="s">
        <v>71</v>
      </c>
      <c r="D13" t="s">
        <v>26</v>
      </c>
      <c r="E13" t="str">
        <f t="shared" si="2"/>
        <v>BOMBA HEAVY DUTY FP2074/2 900L/H 230V</v>
      </c>
      <c r="F13" t="s">
        <v>16</v>
      </c>
      <c r="G13" t="s">
        <v>17</v>
      </c>
      <c r="H13" t="s">
        <v>20</v>
      </c>
      <c r="I13">
        <v>2</v>
      </c>
      <c r="J13">
        <v>224.12</v>
      </c>
      <c r="K13" s="1">
        <v>40151500</v>
      </c>
      <c r="L13" t="s">
        <v>52</v>
      </c>
      <c r="M13">
        <f t="shared" si="3"/>
        <v>302.57</v>
      </c>
      <c r="N13">
        <f t="shared" si="4"/>
        <v>242.04999999999998</v>
      </c>
    </row>
    <row r="14" spans="1:14" x14ac:dyDescent="0.2">
      <c r="A14">
        <f t="shared" si="0"/>
        <v>8</v>
      </c>
      <c r="B14">
        <f t="shared" si="1"/>
        <v>40</v>
      </c>
      <c r="C14" t="s">
        <v>72</v>
      </c>
      <c r="D14" t="s">
        <v>27</v>
      </c>
      <c r="E14" t="str">
        <f t="shared" si="2"/>
        <v>BOMBA HOT WATER ECO FP2092/2 900L/H 230V</v>
      </c>
      <c r="F14" t="s">
        <v>16</v>
      </c>
      <c r="G14" t="s">
        <v>17</v>
      </c>
      <c r="H14" t="s">
        <v>20</v>
      </c>
      <c r="I14">
        <v>2</v>
      </c>
      <c r="J14">
        <v>329.85</v>
      </c>
      <c r="K14" s="1">
        <v>40151500</v>
      </c>
      <c r="L14" t="s">
        <v>52</v>
      </c>
      <c r="M14">
        <f t="shared" si="3"/>
        <v>445.3</v>
      </c>
      <c r="N14">
        <f t="shared" si="4"/>
        <v>356.24</v>
      </c>
    </row>
    <row r="15" spans="1:14" x14ac:dyDescent="0.2">
      <c r="A15">
        <f t="shared" si="0"/>
        <v>6</v>
      </c>
      <c r="B15">
        <f t="shared" si="1"/>
        <v>35</v>
      </c>
      <c r="C15" t="s">
        <v>53</v>
      </c>
      <c r="D15" t="s">
        <v>28</v>
      </c>
      <c r="E15" t="str">
        <f t="shared" si="2"/>
        <v>BOMBA MAXI ORANGE FP2299 35L/H 230V</v>
      </c>
      <c r="F15" t="s">
        <v>16</v>
      </c>
      <c r="G15" t="s">
        <v>17</v>
      </c>
      <c r="H15" t="s">
        <v>20</v>
      </c>
      <c r="I15">
        <v>2</v>
      </c>
      <c r="J15">
        <v>109.35</v>
      </c>
      <c r="K15" s="1">
        <v>40151500</v>
      </c>
      <c r="L15" t="s">
        <v>52</v>
      </c>
      <c r="M15">
        <f t="shared" si="3"/>
        <v>147.63</v>
      </c>
      <c r="N15">
        <f t="shared" si="4"/>
        <v>118.10000000000001</v>
      </c>
    </row>
    <row r="16" spans="1:14" x14ac:dyDescent="0.2">
      <c r="A16">
        <f t="shared" si="0"/>
        <v>6</v>
      </c>
      <c r="B16">
        <f t="shared" si="1"/>
        <v>37</v>
      </c>
      <c r="C16" t="s">
        <v>54</v>
      </c>
      <c r="D16" t="s">
        <v>29</v>
      </c>
      <c r="E16" t="str">
        <f t="shared" si="2"/>
        <v>BOMBA MINI AQUA FP1035 12L/H 100-240V</v>
      </c>
      <c r="F16" t="s">
        <v>16</v>
      </c>
      <c r="G16" t="s">
        <v>17</v>
      </c>
      <c r="H16" t="s">
        <v>20</v>
      </c>
      <c r="I16">
        <v>2</v>
      </c>
      <c r="J16">
        <v>77.13</v>
      </c>
      <c r="K16" s="1">
        <v>40151500</v>
      </c>
      <c r="L16" t="s">
        <v>52</v>
      </c>
      <c r="M16">
        <f t="shared" si="3"/>
        <v>104.13000000000001</v>
      </c>
      <c r="N16">
        <f t="shared" si="4"/>
        <v>83.31</v>
      </c>
    </row>
    <row r="17" spans="1:14" x14ac:dyDescent="0.2">
      <c r="A17">
        <f t="shared" si="0"/>
        <v>8</v>
      </c>
      <c r="B17">
        <f t="shared" si="1"/>
        <v>35</v>
      </c>
      <c r="C17" t="s">
        <v>55</v>
      </c>
      <c r="D17" t="s">
        <v>30</v>
      </c>
      <c r="E17" t="str">
        <f t="shared" si="2"/>
        <v>BOMBA MINI AQUA FP2723/2 12L/H 230V</v>
      </c>
      <c r="F17" t="s">
        <v>16</v>
      </c>
      <c r="G17" t="s">
        <v>17</v>
      </c>
      <c r="H17" t="s">
        <v>20</v>
      </c>
      <c r="I17">
        <v>2</v>
      </c>
      <c r="J17">
        <v>81.209999999999994</v>
      </c>
      <c r="K17" s="1">
        <v>40151500</v>
      </c>
      <c r="L17" t="s">
        <v>52</v>
      </c>
      <c r="M17">
        <f t="shared" si="3"/>
        <v>109.64</v>
      </c>
      <c r="N17">
        <f t="shared" si="4"/>
        <v>87.710000000000008</v>
      </c>
    </row>
    <row r="18" spans="1:14" x14ac:dyDescent="0.2">
      <c r="A18">
        <f t="shared" si="0"/>
        <v>6</v>
      </c>
      <c r="B18">
        <f t="shared" si="1"/>
        <v>45</v>
      </c>
      <c r="C18" t="s">
        <v>56</v>
      </c>
      <c r="D18" t="s">
        <v>31</v>
      </c>
      <c r="E18" t="str">
        <f t="shared" si="2"/>
        <v>BOMBA MINI BLANC DELUXE FP1058 12L/H 100-240V</v>
      </c>
      <c r="F18" t="s">
        <v>16</v>
      </c>
      <c r="G18" t="s">
        <v>17</v>
      </c>
      <c r="H18" t="s">
        <v>20</v>
      </c>
      <c r="I18">
        <v>2</v>
      </c>
      <c r="J18">
        <v>75.63</v>
      </c>
      <c r="K18" s="1">
        <v>40151500</v>
      </c>
      <c r="L18" t="s">
        <v>52</v>
      </c>
      <c r="M18">
        <f t="shared" si="3"/>
        <v>102.11</v>
      </c>
      <c r="N18">
        <f t="shared" si="4"/>
        <v>81.690000000000012</v>
      </c>
    </row>
    <row r="19" spans="1:14" x14ac:dyDescent="0.2">
      <c r="A19">
        <f t="shared" si="0"/>
        <v>8</v>
      </c>
      <c r="B19">
        <f t="shared" si="1"/>
        <v>43</v>
      </c>
      <c r="C19" t="s">
        <v>57</v>
      </c>
      <c r="D19" t="s">
        <v>32</v>
      </c>
      <c r="E19" t="str">
        <f t="shared" si="2"/>
        <v>BOMBA MINI BLANC DELUXE FP1123/2 12L/H 230V</v>
      </c>
      <c r="F19" t="s">
        <v>16</v>
      </c>
      <c r="G19" t="s">
        <v>17</v>
      </c>
      <c r="H19" t="s">
        <v>20</v>
      </c>
      <c r="I19">
        <v>2</v>
      </c>
      <c r="J19">
        <v>76.150000000000006</v>
      </c>
      <c r="K19" s="1">
        <v>40151500</v>
      </c>
      <c r="L19" t="s">
        <v>52</v>
      </c>
      <c r="M19">
        <f t="shared" si="3"/>
        <v>102.81</v>
      </c>
      <c r="N19">
        <f t="shared" si="4"/>
        <v>82.25</v>
      </c>
    </row>
    <row r="20" spans="1:14" x14ac:dyDescent="0.2">
      <c r="A20">
        <f t="shared" si="0"/>
        <v>6</v>
      </c>
      <c r="B20">
        <f t="shared" si="1"/>
        <v>40</v>
      </c>
      <c r="C20" t="s">
        <v>58</v>
      </c>
      <c r="D20" t="s">
        <v>33</v>
      </c>
      <c r="E20" t="str">
        <f t="shared" si="2"/>
        <v>BOMBA MINI LIME SILENT FP3316 12L/H 230V</v>
      </c>
      <c r="F20" t="s">
        <v>16</v>
      </c>
      <c r="G20" t="s">
        <v>17</v>
      </c>
      <c r="H20" t="s">
        <v>20</v>
      </c>
      <c r="I20">
        <v>2</v>
      </c>
      <c r="J20">
        <v>101.8</v>
      </c>
      <c r="K20" s="1">
        <v>40151500</v>
      </c>
      <c r="L20" t="s">
        <v>52</v>
      </c>
      <c r="M20">
        <f t="shared" si="3"/>
        <v>137.43</v>
      </c>
      <c r="N20">
        <f t="shared" si="4"/>
        <v>109.95</v>
      </c>
    </row>
    <row r="21" spans="1:14" x14ac:dyDescent="0.2">
      <c r="A21">
        <f t="shared" si="0"/>
        <v>6</v>
      </c>
      <c r="B21">
        <f t="shared" si="1"/>
        <v>33</v>
      </c>
      <c r="C21" t="s">
        <v>59</v>
      </c>
      <c r="D21" t="s">
        <v>34</v>
      </c>
      <c r="E21" t="str">
        <f t="shared" si="2"/>
        <v>BOMBA MINI LIME FP2135 12L/H 115V</v>
      </c>
      <c r="F21" t="s">
        <v>16</v>
      </c>
      <c r="G21" t="s">
        <v>17</v>
      </c>
      <c r="H21" t="s">
        <v>20</v>
      </c>
      <c r="I21">
        <v>2</v>
      </c>
      <c r="J21">
        <v>88.53</v>
      </c>
      <c r="K21" s="1">
        <v>40151500</v>
      </c>
      <c r="L21" t="s">
        <v>52</v>
      </c>
      <c r="M21">
        <f t="shared" si="3"/>
        <v>119.52000000000001</v>
      </c>
      <c r="N21">
        <f t="shared" si="4"/>
        <v>95.62</v>
      </c>
    </row>
    <row r="22" spans="1:14" x14ac:dyDescent="0.2">
      <c r="A22">
        <f t="shared" si="0"/>
        <v>6</v>
      </c>
      <c r="B22">
        <f t="shared" si="1"/>
        <v>37</v>
      </c>
      <c r="C22" t="s">
        <v>60</v>
      </c>
      <c r="D22" t="s">
        <v>35</v>
      </c>
      <c r="E22" t="str">
        <f t="shared" si="2"/>
        <v>BOMBA MINI LIME OEM FP2139 12L/H 115V</v>
      </c>
      <c r="F22" t="s">
        <v>16</v>
      </c>
      <c r="G22" t="s">
        <v>17</v>
      </c>
      <c r="H22" t="s">
        <v>20</v>
      </c>
      <c r="I22">
        <v>2</v>
      </c>
      <c r="J22">
        <v>72.62</v>
      </c>
      <c r="K22" s="1">
        <v>40151500</v>
      </c>
      <c r="L22" t="s">
        <v>52</v>
      </c>
      <c r="M22">
        <f t="shared" si="3"/>
        <v>98.04</v>
      </c>
      <c r="N22">
        <f t="shared" si="4"/>
        <v>78.430000000000007</v>
      </c>
    </row>
    <row r="23" spans="1:14" x14ac:dyDescent="0.2">
      <c r="A23">
        <f t="shared" si="0"/>
        <v>6</v>
      </c>
      <c r="B23">
        <f t="shared" si="1"/>
        <v>37</v>
      </c>
      <c r="C23" t="s">
        <v>61</v>
      </c>
      <c r="D23" t="s">
        <v>36</v>
      </c>
      <c r="E23" t="str">
        <f t="shared" si="2"/>
        <v>BOMBA MINI LIME OEM FP2145 12L/H 230V</v>
      </c>
      <c r="F23" t="s">
        <v>16</v>
      </c>
      <c r="G23" t="s">
        <v>17</v>
      </c>
      <c r="H23" t="s">
        <v>20</v>
      </c>
      <c r="I23">
        <v>2</v>
      </c>
      <c r="J23">
        <v>72.62</v>
      </c>
      <c r="K23" s="1">
        <v>40151500</v>
      </c>
      <c r="L23" t="s">
        <v>52</v>
      </c>
      <c r="M23">
        <f t="shared" si="3"/>
        <v>98.04</v>
      </c>
      <c r="N23">
        <f t="shared" si="4"/>
        <v>78.430000000000007</v>
      </c>
    </row>
    <row r="24" spans="1:14" x14ac:dyDescent="0.2">
      <c r="A24">
        <f t="shared" si="0"/>
        <v>6</v>
      </c>
      <c r="B24">
        <f t="shared" si="1"/>
        <v>37</v>
      </c>
      <c r="C24" t="s">
        <v>62</v>
      </c>
      <c r="D24" t="s">
        <v>37</v>
      </c>
      <c r="E24" t="str">
        <f t="shared" si="2"/>
        <v>BOMBA MAXI LIME OEM FP2489 34L/H 115V</v>
      </c>
      <c r="F24" t="s">
        <v>16</v>
      </c>
      <c r="G24" t="s">
        <v>17</v>
      </c>
      <c r="H24" t="s">
        <v>20</v>
      </c>
      <c r="I24">
        <v>2</v>
      </c>
      <c r="J24">
        <v>87.32</v>
      </c>
      <c r="K24" s="1">
        <v>40151500</v>
      </c>
      <c r="L24" t="s">
        <v>52</v>
      </c>
      <c r="M24">
        <f t="shared" si="3"/>
        <v>117.89</v>
      </c>
      <c r="N24">
        <f t="shared" si="4"/>
        <v>94.31</v>
      </c>
    </row>
    <row r="25" spans="1:14" x14ac:dyDescent="0.2">
      <c r="A25">
        <f t="shared" si="0"/>
        <v>6</v>
      </c>
      <c r="B25">
        <f t="shared" si="1"/>
        <v>37</v>
      </c>
      <c r="C25" t="s">
        <v>63</v>
      </c>
      <c r="D25" t="s">
        <v>38</v>
      </c>
      <c r="E25" t="str">
        <f t="shared" si="2"/>
        <v>BOMBA MAXI LIME OEM FP2490 34L/H 230V</v>
      </c>
      <c r="F25" t="s">
        <v>16</v>
      </c>
      <c r="G25" t="s">
        <v>17</v>
      </c>
      <c r="H25" t="s">
        <v>20</v>
      </c>
      <c r="I25">
        <v>2</v>
      </c>
      <c r="J25">
        <v>87.32</v>
      </c>
      <c r="K25" s="1">
        <v>40151500</v>
      </c>
      <c r="L25" t="s">
        <v>52</v>
      </c>
      <c r="M25">
        <f t="shared" si="3"/>
        <v>117.89</v>
      </c>
      <c r="N25">
        <f t="shared" si="4"/>
        <v>94.31</v>
      </c>
    </row>
    <row r="26" spans="1:14" x14ac:dyDescent="0.2">
      <c r="A26">
        <f t="shared" si="0"/>
        <v>0</v>
      </c>
      <c r="B26">
        <f t="shared" si="1"/>
        <v>25</v>
      </c>
      <c r="C26" t="s">
        <v>39</v>
      </c>
      <c r="E26" t="str">
        <f t="shared" si="2"/>
        <v>TUBO 1" PVC C40 ABOCINADO</v>
      </c>
      <c r="F26" t="s">
        <v>16</v>
      </c>
      <c r="G26" t="s">
        <v>17</v>
      </c>
      <c r="H26" t="s">
        <v>18</v>
      </c>
      <c r="I26">
        <v>1</v>
      </c>
      <c r="J26">
        <v>32.840000000000003</v>
      </c>
      <c r="K26" s="1">
        <v>40183002</v>
      </c>
      <c r="M26">
        <f t="shared" si="3"/>
        <v>44.339999999999996</v>
      </c>
      <c r="N26">
        <f t="shared" si="4"/>
        <v>35.47</v>
      </c>
    </row>
    <row r="27" spans="1:14" x14ac:dyDescent="0.2">
      <c r="A27">
        <f t="shared" si="0"/>
        <v>0</v>
      </c>
      <c r="B27">
        <f t="shared" si="1"/>
        <v>29</v>
      </c>
      <c r="C27" t="s">
        <v>41</v>
      </c>
      <c r="E27" t="str">
        <f t="shared" si="2"/>
        <v>TUBO 1-1/4" PVC C40 ABOCINADO</v>
      </c>
      <c r="F27" t="s">
        <v>16</v>
      </c>
      <c r="G27" t="s">
        <v>17</v>
      </c>
      <c r="H27" t="s">
        <v>18</v>
      </c>
      <c r="I27">
        <v>1</v>
      </c>
      <c r="J27">
        <v>44.82</v>
      </c>
      <c r="K27" s="1">
        <v>40183002</v>
      </c>
      <c r="M27">
        <f t="shared" si="3"/>
        <v>60.51</v>
      </c>
      <c r="N27">
        <f t="shared" si="4"/>
        <v>48.41</v>
      </c>
    </row>
    <row r="28" spans="1:14" x14ac:dyDescent="0.2">
      <c r="A28">
        <f t="shared" si="0"/>
        <v>0</v>
      </c>
      <c r="B28">
        <f t="shared" si="1"/>
        <v>29</v>
      </c>
      <c r="C28" t="s">
        <v>40</v>
      </c>
      <c r="E28" t="str">
        <f t="shared" si="2"/>
        <v>TUBO 1-1/2" PVC C40 ABOCINADO</v>
      </c>
      <c r="F28" t="s">
        <v>16</v>
      </c>
      <c r="G28" t="s">
        <v>17</v>
      </c>
      <c r="H28" t="s">
        <v>18</v>
      </c>
      <c r="I28">
        <v>1</v>
      </c>
      <c r="J28">
        <v>53.2</v>
      </c>
      <c r="K28" s="1">
        <v>40183002</v>
      </c>
      <c r="M28">
        <f t="shared" si="3"/>
        <v>71.819999999999993</v>
      </c>
      <c r="N28">
        <f t="shared" si="4"/>
        <v>57.46</v>
      </c>
    </row>
    <row r="29" spans="1:14" x14ac:dyDescent="0.2">
      <c r="A29">
        <f t="shared" si="0"/>
        <v>0</v>
      </c>
      <c r="B29">
        <f t="shared" si="1"/>
        <v>25</v>
      </c>
      <c r="C29" t="s">
        <v>42</v>
      </c>
      <c r="E29" t="str">
        <f t="shared" si="2"/>
        <v>TUBO 4" PVC C40 ABOCINADO</v>
      </c>
      <c r="F29" t="s">
        <v>16</v>
      </c>
      <c r="G29" t="s">
        <v>17</v>
      </c>
      <c r="H29" t="s">
        <v>18</v>
      </c>
      <c r="I29">
        <v>1</v>
      </c>
      <c r="J29">
        <v>208.03</v>
      </c>
      <c r="K29" s="1">
        <v>40183002</v>
      </c>
      <c r="M29">
        <f t="shared" si="3"/>
        <v>280.84999999999997</v>
      </c>
      <c r="N29">
        <f t="shared" si="4"/>
        <v>224.67999999999998</v>
      </c>
    </row>
    <row r="30" spans="1:14" x14ac:dyDescent="0.2">
      <c r="A30">
        <f t="shared" si="0"/>
        <v>0</v>
      </c>
      <c r="B30">
        <f t="shared" si="1"/>
        <v>25</v>
      </c>
      <c r="C30" t="s">
        <v>43</v>
      </c>
      <c r="E30" t="str">
        <f t="shared" si="2"/>
        <v>TUBO 6" PVC C50 ABOCINADO</v>
      </c>
      <c r="F30" t="s">
        <v>16</v>
      </c>
      <c r="G30" t="s">
        <v>17</v>
      </c>
      <c r="H30" t="s">
        <v>18</v>
      </c>
      <c r="I30">
        <v>1</v>
      </c>
      <c r="J30">
        <v>368.12</v>
      </c>
      <c r="K30" s="1">
        <v>40183002</v>
      </c>
      <c r="M30">
        <f t="shared" si="3"/>
        <v>496.96999999999997</v>
      </c>
      <c r="N30">
        <f t="shared" si="4"/>
        <v>397.57</v>
      </c>
    </row>
    <row r="31" spans="1:14" x14ac:dyDescent="0.2">
      <c r="A31">
        <f t="shared" si="0"/>
        <v>0</v>
      </c>
      <c r="B31">
        <f t="shared" si="1"/>
        <v>37</v>
      </c>
      <c r="C31" t="s">
        <v>44</v>
      </c>
      <c r="E31" t="str">
        <f t="shared" si="2"/>
        <v>CEMENTO EXT REF GRIS 1/4" PVC E. GRIS</v>
      </c>
      <c r="F31" t="s">
        <v>16</v>
      </c>
      <c r="G31" t="s">
        <v>17</v>
      </c>
      <c r="H31" t="s">
        <v>18</v>
      </c>
      <c r="I31">
        <v>1</v>
      </c>
      <c r="J31">
        <v>151.49</v>
      </c>
      <c r="K31" s="1">
        <v>40183002</v>
      </c>
      <c r="M31">
        <f t="shared" si="3"/>
        <v>204.51999999999998</v>
      </c>
      <c r="N31">
        <f t="shared" si="4"/>
        <v>163.60999999999999</v>
      </c>
    </row>
    <row r="32" spans="1:14" x14ac:dyDescent="0.2">
      <c r="A32">
        <f t="shared" si="0"/>
        <v>0</v>
      </c>
      <c r="B32">
        <f t="shared" si="1"/>
        <v>26</v>
      </c>
      <c r="C32" t="s">
        <v>45</v>
      </c>
      <c r="E32" t="str">
        <f t="shared" si="2"/>
        <v>CODO 45 1-1/4" CEM PVC C40</v>
      </c>
      <c r="F32" t="s">
        <v>16</v>
      </c>
      <c r="G32" t="s">
        <v>17</v>
      </c>
      <c r="H32" t="s">
        <v>18</v>
      </c>
      <c r="I32">
        <v>1</v>
      </c>
      <c r="J32">
        <v>19.809999999999999</v>
      </c>
      <c r="K32" s="1" t="s">
        <v>51</v>
      </c>
      <c r="L32" t="s">
        <v>52</v>
      </c>
      <c r="M32">
        <f t="shared" si="3"/>
        <v>26.75</v>
      </c>
      <c r="N32">
        <f t="shared" si="4"/>
        <v>21.400000000000002</v>
      </c>
    </row>
    <row r="33" spans="1:14" x14ac:dyDescent="0.2">
      <c r="A33">
        <f t="shared" si="0"/>
        <v>0</v>
      </c>
      <c r="B33">
        <f t="shared" si="1"/>
        <v>26</v>
      </c>
      <c r="C33" t="s">
        <v>46</v>
      </c>
      <c r="E33" t="str">
        <f t="shared" si="2"/>
        <v>CODO 90 1-1/4" CEM PVC C40</v>
      </c>
      <c r="F33" t="s">
        <v>16</v>
      </c>
      <c r="G33" t="s">
        <v>17</v>
      </c>
      <c r="H33" t="s">
        <v>18</v>
      </c>
      <c r="I33">
        <v>1</v>
      </c>
      <c r="J33">
        <v>16.329999999999998</v>
      </c>
      <c r="K33" s="1">
        <v>40172608</v>
      </c>
      <c r="L33" t="s">
        <v>52</v>
      </c>
      <c r="M33">
        <f t="shared" si="3"/>
        <v>22.05</v>
      </c>
      <c r="N33">
        <f t="shared" si="4"/>
        <v>17.64</v>
      </c>
    </row>
    <row r="34" spans="1:14" x14ac:dyDescent="0.2">
      <c r="A34">
        <f t="shared" si="0"/>
        <v>0</v>
      </c>
      <c r="B34">
        <f t="shared" si="1"/>
        <v>29</v>
      </c>
      <c r="C34" t="s">
        <v>47</v>
      </c>
      <c r="E34" t="str">
        <f t="shared" si="2"/>
        <v>ADAP MACHO 1-1/4" CEM PVC C40</v>
      </c>
      <c r="F34" t="s">
        <v>16</v>
      </c>
      <c r="G34" t="s">
        <v>17</v>
      </c>
      <c r="H34" t="s">
        <v>18</v>
      </c>
      <c r="I34">
        <v>1</v>
      </c>
      <c r="J34">
        <v>10.53</v>
      </c>
      <c r="K34" s="1">
        <v>40172608</v>
      </c>
      <c r="L34" t="s">
        <v>52</v>
      </c>
      <c r="M34">
        <f t="shared" si="3"/>
        <v>14.22</v>
      </c>
      <c r="N34">
        <f t="shared" si="4"/>
        <v>11.379999999999999</v>
      </c>
    </row>
    <row r="35" spans="1:14" x14ac:dyDescent="0.2">
      <c r="A35">
        <f t="shared" si="0"/>
        <v>0</v>
      </c>
      <c r="B35">
        <f t="shared" si="1"/>
        <v>22</v>
      </c>
      <c r="C35" t="s">
        <v>48</v>
      </c>
      <c r="E35" t="str">
        <f t="shared" si="2"/>
        <v>TEE 1-1/4" CEM PVC C40</v>
      </c>
      <c r="F35" t="s">
        <v>16</v>
      </c>
      <c r="G35" t="s">
        <v>17</v>
      </c>
      <c r="H35" t="s">
        <v>18</v>
      </c>
      <c r="I35">
        <v>1</v>
      </c>
      <c r="J35">
        <v>19.149999999999999</v>
      </c>
      <c r="K35" s="1">
        <v>40172608</v>
      </c>
      <c r="L35" t="s">
        <v>52</v>
      </c>
      <c r="M35">
        <f t="shared" si="3"/>
        <v>25.860000000000003</v>
      </c>
      <c r="N35">
        <f t="shared" si="4"/>
        <v>20.69</v>
      </c>
    </row>
    <row r="36" spans="1:14" x14ac:dyDescent="0.2">
      <c r="A36">
        <f t="shared" si="0"/>
        <v>0</v>
      </c>
      <c r="B36">
        <f t="shared" si="1"/>
        <v>24</v>
      </c>
      <c r="C36" t="s">
        <v>49</v>
      </c>
      <c r="E36" t="str">
        <f t="shared" si="2"/>
        <v>COPLE 1-1/4" CEM PVC C40</v>
      </c>
      <c r="F36" t="s">
        <v>16</v>
      </c>
      <c r="G36" t="s">
        <v>17</v>
      </c>
      <c r="H36" t="s">
        <v>18</v>
      </c>
      <c r="I36">
        <v>1</v>
      </c>
      <c r="J36">
        <v>9.9</v>
      </c>
      <c r="K36" s="1">
        <v>40172608</v>
      </c>
      <c r="L36" t="s">
        <v>52</v>
      </c>
      <c r="M36">
        <f t="shared" si="3"/>
        <v>13.37</v>
      </c>
      <c r="N36">
        <f t="shared" si="4"/>
        <v>10.7</v>
      </c>
    </row>
    <row r="37" spans="1:14" x14ac:dyDescent="0.2">
      <c r="A37">
        <f t="shared" si="0"/>
        <v>0</v>
      </c>
      <c r="B37">
        <f t="shared" si="1"/>
        <v>31</v>
      </c>
      <c r="C37" t="s">
        <v>50</v>
      </c>
      <c r="E37" t="str">
        <f t="shared" si="2"/>
        <v>TUERCA UNION 1-1/4" CEM PVC C40</v>
      </c>
      <c r="F37" t="s">
        <v>16</v>
      </c>
      <c r="G37" t="s">
        <v>17</v>
      </c>
      <c r="H37" t="s">
        <v>18</v>
      </c>
      <c r="I37">
        <v>1</v>
      </c>
      <c r="J37">
        <v>100.38</v>
      </c>
      <c r="K37" s="1">
        <v>40172608</v>
      </c>
      <c r="L37" t="s">
        <v>52</v>
      </c>
      <c r="M37">
        <f t="shared" si="3"/>
        <v>135.51999999999998</v>
      </c>
      <c r="N37">
        <f t="shared" si="4"/>
        <v>108.42</v>
      </c>
    </row>
    <row r="38" spans="1:14" x14ac:dyDescent="0.2">
      <c r="A38">
        <f t="shared" si="0"/>
        <v>0</v>
      </c>
      <c r="B38">
        <f t="shared" si="1"/>
        <v>0</v>
      </c>
      <c r="E38" t="str">
        <f t="shared" si="2"/>
        <v/>
      </c>
      <c r="M38">
        <f t="shared" si="3"/>
        <v>0</v>
      </c>
      <c r="N38">
        <f t="shared" si="4"/>
        <v>0</v>
      </c>
    </row>
    <row r="39" spans="1:14" x14ac:dyDescent="0.2">
      <c r="A39">
        <f t="shared" si="0"/>
        <v>0</v>
      </c>
      <c r="B39">
        <f t="shared" si="1"/>
        <v>0</v>
      </c>
      <c r="E39" t="str">
        <f t="shared" si="2"/>
        <v/>
      </c>
      <c r="M39">
        <f t="shared" si="3"/>
        <v>0</v>
      </c>
      <c r="N39">
        <f t="shared" si="4"/>
        <v>0</v>
      </c>
    </row>
    <row r="40" spans="1:14" x14ac:dyDescent="0.2">
      <c r="A40">
        <f t="shared" si="0"/>
        <v>0</v>
      </c>
      <c r="B40">
        <f t="shared" si="1"/>
        <v>0</v>
      </c>
      <c r="E40" t="str">
        <f t="shared" si="2"/>
        <v/>
      </c>
      <c r="M40">
        <f t="shared" si="3"/>
        <v>0</v>
      </c>
      <c r="N40">
        <f t="shared" si="4"/>
        <v>0</v>
      </c>
    </row>
    <row r="41" spans="1:14" x14ac:dyDescent="0.2">
      <c r="A41">
        <f t="shared" si="0"/>
        <v>0</v>
      </c>
      <c r="B41">
        <f t="shared" si="1"/>
        <v>0</v>
      </c>
      <c r="E41" t="str">
        <f t="shared" si="2"/>
        <v/>
      </c>
      <c r="M41">
        <f t="shared" si="3"/>
        <v>0</v>
      </c>
      <c r="N41">
        <f t="shared" si="4"/>
        <v>0</v>
      </c>
    </row>
    <row r="42" spans="1:14" x14ac:dyDescent="0.2">
      <c r="A42">
        <f t="shared" si="0"/>
        <v>0</v>
      </c>
      <c r="B42">
        <f t="shared" si="1"/>
        <v>0</v>
      </c>
      <c r="E42" t="str">
        <f t="shared" si="2"/>
        <v/>
      </c>
      <c r="M42">
        <f t="shared" si="3"/>
        <v>0</v>
      </c>
      <c r="N42">
        <f t="shared" si="4"/>
        <v>0</v>
      </c>
    </row>
    <row r="43" spans="1:14" x14ac:dyDescent="0.2">
      <c r="A43">
        <f t="shared" si="0"/>
        <v>0</v>
      </c>
      <c r="B43">
        <f t="shared" si="1"/>
        <v>0</v>
      </c>
      <c r="E43" t="str">
        <f t="shared" si="2"/>
        <v/>
      </c>
      <c r="M43">
        <f t="shared" si="3"/>
        <v>0</v>
      </c>
      <c r="N43">
        <f t="shared" si="4"/>
        <v>0</v>
      </c>
    </row>
    <row r="44" spans="1:14" x14ac:dyDescent="0.2">
      <c r="A44">
        <f t="shared" si="0"/>
        <v>0</v>
      </c>
      <c r="B44">
        <f t="shared" si="1"/>
        <v>0</v>
      </c>
      <c r="E44" t="str">
        <f t="shared" si="2"/>
        <v/>
      </c>
      <c r="M44">
        <f t="shared" si="3"/>
        <v>0</v>
      </c>
      <c r="N44">
        <f t="shared" si="4"/>
        <v>0</v>
      </c>
    </row>
    <row r="45" spans="1:14" x14ac:dyDescent="0.2">
      <c r="A45">
        <f t="shared" si="0"/>
        <v>0</v>
      </c>
      <c r="B45">
        <f t="shared" si="1"/>
        <v>0</v>
      </c>
      <c r="E45" t="str">
        <f t="shared" si="2"/>
        <v/>
      </c>
      <c r="M45">
        <f t="shared" si="3"/>
        <v>0</v>
      </c>
      <c r="N45">
        <f t="shared" si="4"/>
        <v>0</v>
      </c>
    </row>
    <row r="46" spans="1:14" x14ac:dyDescent="0.2">
      <c r="A46">
        <f t="shared" si="0"/>
        <v>0</v>
      </c>
      <c r="B46">
        <f t="shared" si="1"/>
        <v>0</v>
      </c>
      <c r="E46" t="str">
        <f t="shared" si="2"/>
        <v/>
      </c>
      <c r="M46">
        <f t="shared" si="3"/>
        <v>0</v>
      </c>
      <c r="N46">
        <f t="shared" si="4"/>
        <v>0</v>
      </c>
    </row>
    <row r="47" spans="1:14" x14ac:dyDescent="0.2">
      <c r="A47">
        <f t="shared" si="0"/>
        <v>0</v>
      </c>
      <c r="B47">
        <f t="shared" si="1"/>
        <v>0</v>
      </c>
      <c r="E47" t="str">
        <f t="shared" si="2"/>
        <v/>
      </c>
      <c r="M47">
        <f t="shared" si="3"/>
        <v>0</v>
      </c>
      <c r="N47">
        <f t="shared" si="4"/>
        <v>0</v>
      </c>
    </row>
    <row r="48" spans="1:14" x14ac:dyDescent="0.2">
      <c r="A48">
        <f t="shared" si="0"/>
        <v>0</v>
      </c>
      <c r="B48">
        <f t="shared" si="1"/>
        <v>0</v>
      </c>
      <c r="E48" t="str">
        <f t="shared" si="2"/>
        <v/>
      </c>
      <c r="M48">
        <f t="shared" si="3"/>
        <v>0</v>
      </c>
      <c r="N48">
        <f t="shared" si="4"/>
        <v>0</v>
      </c>
    </row>
    <row r="49" spans="5:14" x14ac:dyDescent="0.2">
      <c r="E49" t="str">
        <f t="shared" si="2"/>
        <v/>
      </c>
      <c r="M49">
        <f t="shared" si="3"/>
        <v>0</v>
      </c>
      <c r="N49">
        <f t="shared" si="4"/>
        <v>0</v>
      </c>
    </row>
    <row r="50" spans="5:14" x14ac:dyDescent="0.2">
      <c r="E50" t="str">
        <f t="shared" si="2"/>
        <v/>
      </c>
      <c r="M50">
        <f t="shared" si="3"/>
        <v>0</v>
      </c>
      <c r="N50">
        <f t="shared" si="4"/>
        <v>0</v>
      </c>
    </row>
    <row r="51" spans="5:14" x14ac:dyDescent="0.2">
      <c r="E51" t="str">
        <f t="shared" si="2"/>
        <v/>
      </c>
      <c r="M51">
        <f t="shared" si="3"/>
        <v>0</v>
      </c>
      <c r="N51">
        <f t="shared" si="4"/>
        <v>0</v>
      </c>
    </row>
    <row r="52" spans="5:14" x14ac:dyDescent="0.2">
      <c r="E52" t="str">
        <f t="shared" si="2"/>
        <v/>
      </c>
      <c r="M52">
        <f t="shared" si="3"/>
        <v>0</v>
      </c>
      <c r="N52">
        <f t="shared" si="4"/>
        <v>0</v>
      </c>
    </row>
    <row r="53" spans="5:14" x14ac:dyDescent="0.2">
      <c r="E53" t="str">
        <f t="shared" si="2"/>
        <v/>
      </c>
      <c r="M53">
        <f t="shared" si="3"/>
        <v>0</v>
      </c>
      <c r="N53">
        <f t="shared" si="4"/>
        <v>0</v>
      </c>
    </row>
    <row r="54" spans="5:14" x14ac:dyDescent="0.2">
      <c r="M54">
        <f t="shared" si="3"/>
        <v>0</v>
      </c>
      <c r="N54">
        <f t="shared" si="4"/>
        <v>0</v>
      </c>
    </row>
    <row r="55" spans="5:14" x14ac:dyDescent="0.2">
      <c r="M55">
        <f t="shared" si="3"/>
        <v>0</v>
      </c>
      <c r="N55">
        <f t="shared" si="4"/>
        <v>0</v>
      </c>
    </row>
    <row r="56" spans="5:14" x14ac:dyDescent="0.2">
      <c r="M56">
        <f t="shared" si="3"/>
        <v>0</v>
      </c>
      <c r="N56">
        <f t="shared" si="4"/>
        <v>0</v>
      </c>
    </row>
    <row r="57" spans="5:14" x14ac:dyDescent="0.2">
      <c r="M57">
        <f t="shared" si="3"/>
        <v>0</v>
      </c>
      <c r="N5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Guevara</dc:creator>
  <dcterms:created xsi:type="dcterms:W3CDTF">2023-11-03T11:33:24Z</dcterms:created>
</cp:coreProperties>
</file>