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n\OneDrive\Área de Trabalho\"/>
    </mc:Choice>
  </mc:AlternateContent>
  <xr:revisionPtr revIDLastSave="0" documentId="13_ncr:1_{6FB16336-55DD-46A5-B8BB-0659678887B6}" xr6:coauthVersionLast="47" xr6:coauthVersionMax="47" xr10:uidLastSave="{00000000-0000-0000-0000-000000000000}"/>
  <bookViews>
    <workbookView xWindow="-108" yWindow="-108" windowWidth="23256" windowHeight="12456" xr2:uid="{6FB90CAC-7A74-441A-A4D5-281ECD4A1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M2" i="1"/>
  <c r="M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" i="1"/>
  <c r="M3" i="1"/>
  <c r="M5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L2" i="1"/>
  <c r="G3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" i="1"/>
  <c r="L36" i="1"/>
  <c r="L3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" i="1"/>
</calcChain>
</file>

<file path=xl/sharedStrings.xml><?xml version="1.0" encoding="utf-8"?>
<sst xmlns="http://schemas.openxmlformats.org/spreadsheetml/2006/main" count="250" uniqueCount="187">
  <si>
    <t>Emp No.</t>
  </si>
  <si>
    <t>Sigla ID</t>
  </si>
  <si>
    <t>Emp ID</t>
  </si>
  <si>
    <t>Cores ID</t>
  </si>
  <si>
    <t>Sobrenome</t>
  </si>
  <si>
    <t>Nome</t>
  </si>
  <si>
    <t>Nome Completo</t>
  </si>
  <si>
    <t>Email</t>
  </si>
  <si>
    <t>Data de Admissão</t>
  </si>
  <si>
    <t>Departmento</t>
  </si>
  <si>
    <t>Localização</t>
  </si>
  <si>
    <t>Número do Andar</t>
  </si>
  <si>
    <t>Ala</t>
  </si>
  <si>
    <t>Extensão</t>
  </si>
  <si>
    <t>F</t>
  </si>
  <si>
    <t>Bacata</t>
  </si>
  <si>
    <t>Stevie</t>
  </si>
  <si>
    <t>4/13/2008</t>
  </si>
  <si>
    <t>Sales</t>
  </si>
  <si>
    <t>02-West-2635</t>
  </si>
  <si>
    <t>BARRY</t>
  </si>
  <si>
    <t>Adam</t>
  </si>
  <si>
    <t>4/22/2004</t>
  </si>
  <si>
    <t>Customer Service</t>
  </si>
  <si>
    <t>02-West-2018</t>
  </si>
  <si>
    <t>Betts</t>
  </si>
  <si>
    <t>Connor</t>
  </si>
  <si>
    <t>11/13/2014</t>
  </si>
  <si>
    <t>02-NorthEast-2347</t>
  </si>
  <si>
    <t>P</t>
  </si>
  <si>
    <t>BINGA</t>
  </si>
  <si>
    <t>Fred</t>
  </si>
  <si>
    <t>8/13/2015</t>
  </si>
  <si>
    <t>Human Resources</t>
  </si>
  <si>
    <t>03-West-2764</t>
  </si>
  <si>
    <t>Biti</t>
  </si>
  <si>
    <t>Yvette</t>
  </si>
  <si>
    <t>1/15/2016</t>
  </si>
  <si>
    <t>02-West-2589</t>
  </si>
  <si>
    <t>BOLLER</t>
  </si>
  <si>
    <t>Jim</t>
  </si>
  <si>
    <t>Accounting</t>
  </si>
  <si>
    <t>03-East-2318</t>
  </si>
  <si>
    <t>Bui</t>
  </si>
  <si>
    <t>Charlie</t>
  </si>
  <si>
    <t>9/21/2014</t>
  </si>
  <si>
    <t>02-East-2694</t>
  </si>
  <si>
    <t>Carlton</t>
  </si>
  <si>
    <t>Barbara</t>
  </si>
  <si>
    <t>3/22/2006</t>
  </si>
  <si>
    <t>02-West-2699</t>
  </si>
  <si>
    <t>CAROL</t>
  </si>
  <si>
    <t>Joe</t>
  </si>
  <si>
    <t>Executive</t>
  </si>
  <si>
    <t>01-East-2321</t>
  </si>
  <si>
    <t>CHAFFEE</t>
  </si>
  <si>
    <t>5/28/2014</t>
  </si>
  <si>
    <t>Facilities</t>
  </si>
  <si>
    <t>03-West-2432</t>
  </si>
  <si>
    <t>Chairs</t>
  </si>
  <si>
    <t>Samantha</t>
  </si>
  <si>
    <t>2/21/2011</t>
  </si>
  <si>
    <t>02-West-2962</t>
  </si>
  <si>
    <t>CHAUDRI</t>
  </si>
  <si>
    <t>Uma</t>
  </si>
  <si>
    <t>3/26/2012</t>
  </si>
  <si>
    <t>03-East-2134</t>
  </si>
  <si>
    <t>CHU</t>
  </si>
  <si>
    <t>Elizabeth</t>
  </si>
  <si>
    <t>IT</t>
  </si>
  <si>
    <t>01-West-2425</t>
  </si>
  <si>
    <t>CHUNG</t>
  </si>
  <si>
    <t>Eric</t>
  </si>
  <si>
    <t>2/27/2001</t>
  </si>
  <si>
    <t>03-West-2796</t>
  </si>
  <si>
    <t>CLARK</t>
  </si>
  <si>
    <t>ANNA</t>
  </si>
  <si>
    <t>12/16/2014</t>
  </si>
  <si>
    <t>03-West-2601</t>
  </si>
  <si>
    <t>elizabeth</t>
  </si>
  <si>
    <t>6/19/2017</t>
  </si>
  <si>
    <t>02-NorthEast-2414</t>
  </si>
  <si>
    <t>COLE</t>
  </si>
  <si>
    <t>Sabrina</t>
  </si>
  <si>
    <t>02-West-2537</t>
  </si>
  <si>
    <t>COMUNTZIS</t>
  </si>
  <si>
    <t>Janet</t>
  </si>
  <si>
    <t>8/26/2008</t>
  </si>
  <si>
    <t>02-West-2286</t>
  </si>
  <si>
    <t>DECKER</t>
  </si>
  <si>
    <t>Bob</t>
  </si>
  <si>
    <t>10/28/2012</t>
  </si>
  <si>
    <t>01-East-2086</t>
  </si>
  <si>
    <t>DESIATO</t>
  </si>
  <si>
    <t>Tina</t>
  </si>
  <si>
    <t>9/23/2012</t>
  </si>
  <si>
    <t>01-East-2358</t>
  </si>
  <si>
    <t>DONNELL</t>
  </si>
  <si>
    <t>Alexandra</t>
  </si>
  <si>
    <t>03-West-2082</t>
  </si>
  <si>
    <t>ELLIS</t>
  </si>
  <si>
    <t>Mark</t>
  </si>
  <si>
    <t>03-NorthEast-2482</t>
  </si>
  <si>
    <t>Fernandes</t>
  </si>
  <si>
    <t>Nicholas</t>
  </si>
  <si>
    <t>02-East-2372</t>
  </si>
  <si>
    <t>FERRIS</t>
  </si>
  <si>
    <t>Mary</t>
  </si>
  <si>
    <t>7/15/2005</t>
  </si>
  <si>
    <t>03-East-2392</t>
  </si>
  <si>
    <t>FILOSA</t>
  </si>
  <si>
    <t>Susan</t>
  </si>
  <si>
    <t>1/27/2006</t>
  </si>
  <si>
    <t>02-West-2279</t>
  </si>
  <si>
    <t>FLANDERS</t>
  </si>
  <si>
    <t>Daniel</t>
  </si>
  <si>
    <t>02-East-2639</t>
  </si>
  <si>
    <t>Forrest</t>
  </si>
  <si>
    <t>Leighton</t>
  </si>
  <si>
    <t>4/26/2015</t>
  </si>
  <si>
    <t>02-East-2284</t>
  </si>
  <si>
    <t>Gour</t>
  </si>
  <si>
    <t>Phoebe</t>
  </si>
  <si>
    <t>12/17/2016</t>
  </si>
  <si>
    <t>02-East-2910</t>
  </si>
  <si>
    <t>Khan</t>
  </si>
  <si>
    <t>Mihael</t>
  </si>
  <si>
    <t>12/13/2009</t>
  </si>
  <si>
    <t>02-NorthEast-2294</t>
  </si>
  <si>
    <t>SANDERS</t>
  </si>
  <si>
    <t>Sean</t>
  </si>
  <si>
    <t>11/17/2016</t>
  </si>
  <si>
    <t>03-West-2765</t>
  </si>
  <si>
    <t>Senome</t>
  </si>
  <si>
    <t>Preston</t>
  </si>
  <si>
    <t>11/16/2015</t>
  </si>
  <si>
    <t>02-East-2260</t>
  </si>
  <si>
    <t>Song</t>
  </si>
  <si>
    <t>Natasha</t>
  </si>
  <si>
    <t>6/19/2011</t>
  </si>
  <si>
    <t>02-East-2578</t>
  </si>
  <si>
    <t>Staples</t>
  </si>
  <si>
    <t>Radhya</t>
  </si>
  <si>
    <t>11/13/2015</t>
  </si>
  <si>
    <t>02-East-2654</t>
  </si>
  <si>
    <t>WANG</t>
  </si>
  <si>
    <t>Mei</t>
  </si>
  <si>
    <t>01-West-2783</t>
  </si>
  <si>
    <t>Zhang</t>
  </si>
  <si>
    <t>Aanya</t>
  </si>
  <si>
    <t>12/29/2014</t>
  </si>
  <si>
    <t>02-East-2793</t>
  </si>
  <si>
    <t>F1180</t>
  </si>
  <si>
    <t>F1110</t>
  </si>
  <si>
    <t>F1232</t>
  </si>
  <si>
    <t>P1243</t>
  </si>
  <si>
    <t>P1248</t>
  </si>
  <si>
    <t>P1227</t>
  </si>
  <si>
    <t>P1230</t>
  </si>
  <si>
    <t>F1162</t>
  </si>
  <si>
    <t>P1001</t>
  </si>
  <si>
    <t>F1224</t>
  </si>
  <si>
    <t>P1203</t>
  </si>
  <si>
    <t>P1211</t>
  </si>
  <si>
    <t>P1198</t>
  </si>
  <si>
    <t>F1003</t>
  </si>
  <si>
    <t>F1235</t>
  </si>
  <si>
    <t>P1253</t>
  </si>
  <si>
    <t>P1221</t>
  </si>
  <si>
    <t>F1186</t>
  </si>
  <si>
    <t>P1218</t>
  </si>
  <si>
    <t>F1215</t>
  </si>
  <si>
    <t>P1241</t>
  </si>
  <si>
    <t>F1246</t>
  </si>
  <si>
    <t>F1172</t>
  </si>
  <si>
    <t>F1134</t>
  </si>
  <si>
    <t>F1150</t>
  </si>
  <si>
    <t>P1004</t>
  </si>
  <si>
    <t>F1239</t>
  </si>
  <si>
    <t>F1250</t>
  </si>
  <si>
    <t>P1192</t>
  </si>
  <si>
    <t>P1249</t>
  </si>
  <si>
    <t>P1245</t>
  </si>
  <si>
    <t>P1207</t>
  </si>
  <si>
    <t>P1244</t>
  </si>
  <si>
    <t>F1252</t>
  </si>
  <si>
    <t>F1237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</si>
</sst>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5C22-8407-4E1A-8960-D6A1F97E92B4}">
  <dimension ref="A1:P36"/>
  <sheetViews>
    <sheetView tabSelected="1" zoomScale="70" zoomScaleNormal="70" workbookViewId="0">
      <selection activeCell="P8" sqref="P8"/>
    </sheetView>
  </sheetViews>
  <sheetFormatPr defaultRowHeight="14.4" x14ac:dyDescent="0.3"/>
  <cols>
    <col min="1" max="4" width="8.88671875" style="2"/>
    <col min="5" max="5" width="16.88671875" style="2" customWidth="1"/>
    <col min="6" max="6" width="12.109375" style="2" customWidth="1"/>
    <col min="7" max="7" width="17" style="2" customWidth="1"/>
    <col min="8" max="8" width="32" style="2" customWidth="1"/>
    <col min="9" max="9" width="19.33203125" style="2" customWidth="1"/>
    <col min="10" max="10" width="19.5546875" style="2" customWidth="1"/>
    <col min="11" max="11" width="18.21875" style="2" customWidth="1"/>
    <col min="12" max="12" width="16.5546875" style="2" customWidth="1"/>
    <col min="13" max="13" width="19.33203125" style="2" customWidth="1"/>
    <col min="14" max="14" width="16.109375" style="2" customWidth="1"/>
    <col min="15" max="16384" width="8.88671875" style="2"/>
  </cols>
  <sheetData>
    <row r="1" spans="1:16" ht="15" thickBot="1" x14ac:dyDescent="0.3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6" ht="15" thickBot="1" x14ac:dyDescent="0.35">
      <c r="A2" s="2">
        <v>1180</v>
      </c>
      <c r="B2" s="2" t="s">
        <v>14</v>
      </c>
      <c r="C2" s="2" t="str">
        <f>_xlfn.CONCAT(B3,A2)</f>
        <v>F1180</v>
      </c>
      <c r="D2" s="1" t="s">
        <v>152</v>
      </c>
      <c r="E2" s="2" t="s">
        <v>15</v>
      </c>
      <c r="F2" s="2" t="s">
        <v>16</v>
      </c>
      <c r="G2" s="2" t="str">
        <f>_xlfn.CONCAT(F2," ",E2)</f>
        <v>Stevie Bacata</v>
      </c>
      <c r="H2" s="2" t="str">
        <f>LOWER(_xlfn.TEXTJOIN("",TRUE,LEFT(F2,1),E2,"@alunounipe.com"))</f>
        <v>sbacata@alunounipe.com</v>
      </c>
      <c r="I2" s="2" t="s">
        <v>17</v>
      </c>
      <c r="J2" s="2" t="s">
        <v>18</v>
      </c>
      <c r="K2" s="2" t="s">
        <v>19</v>
      </c>
      <c r="L2" s="2" t="str">
        <f>LEFT(K4,2)</f>
        <v>02</v>
      </c>
      <c r="M2" s="2" t="str">
        <f>M4</f>
        <v>NorthEast</v>
      </c>
      <c r="N2" s="4" t="str">
        <f>RIGHT(K2, 4)</f>
        <v>2635</v>
      </c>
    </row>
    <row r="3" spans="1:16" ht="15" thickBot="1" x14ac:dyDescent="0.35">
      <c r="A3" s="2">
        <v>1110</v>
      </c>
      <c r="B3" s="2" t="s">
        <v>14</v>
      </c>
      <c r="C3" s="2" t="str">
        <f t="shared" ref="C3:C36" si="0">_xlfn.CONCAT(B4,A3)</f>
        <v>F1110</v>
      </c>
      <c r="D3" s="1" t="s">
        <v>153</v>
      </c>
      <c r="E3" s="2" t="s">
        <v>20</v>
      </c>
      <c r="F3" s="2" t="s">
        <v>21</v>
      </c>
      <c r="G3" s="2" t="str">
        <f t="shared" ref="G3:G36" si="1">_xlfn.CONCAT(F3," ",E3)</f>
        <v>Adam BARRY</v>
      </c>
      <c r="H3" s="2" t="str">
        <f t="shared" ref="H3:H36" si="2">LOWER(_xlfn.TEXTJOIN("",TRUE,LEFT(F3,1),E3,"@alunounipe.com"))</f>
        <v>abarry@alunounipe.com</v>
      </c>
      <c r="I3" s="2" t="s">
        <v>22</v>
      </c>
      <c r="J3" s="2" t="s">
        <v>23</v>
      </c>
      <c r="K3" s="2" t="s">
        <v>24</v>
      </c>
      <c r="L3" s="2" t="str">
        <f t="shared" ref="L3:L34" si="3">LEFT(K5,2)</f>
        <v>03</v>
      </c>
      <c r="M3" s="2" t="str">
        <f>MID(K3, FIND("-", K3) + 1, FIND("-", K3, FIND("-", K3) + 1) - FIND("-", K3) - 1)</f>
        <v>West</v>
      </c>
      <c r="N3" s="4" t="str">
        <f t="shared" ref="N3:N36" si="4">RIGHT(K3, 4)</f>
        <v>2018</v>
      </c>
    </row>
    <row r="4" spans="1:16" ht="15" thickBot="1" x14ac:dyDescent="0.35">
      <c r="A4" s="2">
        <v>1232</v>
      </c>
      <c r="B4" s="2" t="s">
        <v>14</v>
      </c>
      <c r="C4" s="2" t="str">
        <f t="shared" si="0"/>
        <v>P1232</v>
      </c>
      <c r="D4" s="1" t="s">
        <v>154</v>
      </c>
      <c r="E4" s="2" t="s">
        <v>25</v>
      </c>
      <c r="F4" s="2" t="s">
        <v>26</v>
      </c>
      <c r="G4" s="2" t="str">
        <f t="shared" si="1"/>
        <v>Connor Betts</v>
      </c>
      <c r="H4" s="2" t="str">
        <f t="shared" si="2"/>
        <v>cbetts@alunounipe.com</v>
      </c>
      <c r="I4" s="2" t="s">
        <v>27</v>
      </c>
      <c r="J4" s="2" t="s">
        <v>18</v>
      </c>
      <c r="K4" s="2" t="s">
        <v>28</v>
      </c>
      <c r="L4" s="2" t="str">
        <f t="shared" si="3"/>
        <v>02</v>
      </c>
      <c r="M4" s="2" t="str">
        <f>MID(K4, FIND("-", K4) + 1, FIND("-", K4, FIND("-", K4) + 1) - FIND("-", K4) - 1)</f>
        <v>NorthEast</v>
      </c>
      <c r="N4" s="4" t="str">
        <f t="shared" si="4"/>
        <v>2347</v>
      </c>
    </row>
    <row r="5" spans="1:16" ht="15" thickBot="1" x14ac:dyDescent="0.35">
      <c r="A5" s="2">
        <v>1243</v>
      </c>
      <c r="B5" s="2" t="s">
        <v>29</v>
      </c>
      <c r="C5" s="2" t="str">
        <f t="shared" si="0"/>
        <v>P1243</v>
      </c>
      <c r="D5" s="1" t="s">
        <v>155</v>
      </c>
      <c r="E5" s="2" t="s">
        <v>30</v>
      </c>
      <c r="F5" s="2" t="s">
        <v>31</v>
      </c>
      <c r="G5" s="2" t="str">
        <f t="shared" si="1"/>
        <v>Fred BINGA</v>
      </c>
      <c r="H5" s="2" t="str">
        <f t="shared" si="2"/>
        <v>fbinga@alunounipe.com</v>
      </c>
      <c r="I5" s="2" t="s">
        <v>32</v>
      </c>
      <c r="J5" s="2" t="s">
        <v>33</v>
      </c>
      <c r="K5" s="2" t="s">
        <v>34</v>
      </c>
      <c r="L5" s="2" t="str">
        <f t="shared" si="3"/>
        <v>03</v>
      </c>
      <c r="M5" s="2" t="str">
        <f t="shared" ref="M5:M36" si="5">MID(K5, FIND("-", K5) + 1, FIND("-", K5, FIND("-", K5) + 1) - FIND("-", K5) - 1)</f>
        <v>West</v>
      </c>
      <c r="N5" s="4" t="str">
        <f t="shared" si="4"/>
        <v>2764</v>
      </c>
    </row>
    <row r="6" spans="1:16" ht="15" thickBot="1" x14ac:dyDescent="0.35">
      <c r="A6" s="2">
        <v>1248</v>
      </c>
      <c r="B6" s="2" t="s">
        <v>29</v>
      </c>
      <c r="C6" s="2" t="str">
        <f t="shared" si="0"/>
        <v>P1248</v>
      </c>
      <c r="D6" s="1" t="s">
        <v>156</v>
      </c>
      <c r="E6" s="2" t="s">
        <v>35</v>
      </c>
      <c r="F6" s="2" t="s">
        <v>36</v>
      </c>
      <c r="G6" s="2" t="str">
        <f t="shared" si="1"/>
        <v>Yvette Biti</v>
      </c>
      <c r="H6" s="2" t="str">
        <f t="shared" si="2"/>
        <v>ybiti@alunounipe.com</v>
      </c>
      <c r="I6" s="2" t="s">
        <v>37</v>
      </c>
      <c r="J6" s="2" t="s">
        <v>18</v>
      </c>
      <c r="K6" s="2" t="s">
        <v>38</v>
      </c>
      <c r="L6" s="2" t="str">
        <f t="shared" si="3"/>
        <v>02</v>
      </c>
      <c r="M6" s="2" t="str">
        <f>MID(K6, FIND("-", K6) + 1, FIND("-", K6, FIND("-", K6) + 1) - FIND("-", K6) - 1)</f>
        <v>West</v>
      </c>
      <c r="N6" s="4" t="str">
        <f t="shared" si="4"/>
        <v>2589</v>
      </c>
    </row>
    <row r="7" spans="1:16" ht="15" thickBot="1" x14ac:dyDescent="0.35">
      <c r="A7" s="2">
        <v>1227</v>
      </c>
      <c r="B7" s="2" t="s">
        <v>29</v>
      </c>
      <c r="C7" s="2" t="str">
        <f t="shared" si="0"/>
        <v>P1227</v>
      </c>
      <c r="D7" s="1" t="s">
        <v>157</v>
      </c>
      <c r="E7" s="2" t="s">
        <v>39</v>
      </c>
      <c r="F7" s="2" t="s">
        <v>40</v>
      </c>
      <c r="G7" s="2" t="str">
        <f t="shared" si="1"/>
        <v>Jim BOLLER</v>
      </c>
      <c r="H7" s="2" t="str">
        <f t="shared" si="2"/>
        <v>jboller@alunounipe.com</v>
      </c>
      <c r="I7" s="2">
        <v>41952</v>
      </c>
      <c r="J7" s="2" t="s">
        <v>41</v>
      </c>
      <c r="K7" s="2" t="s">
        <v>42</v>
      </c>
      <c r="L7" s="2" t="str">
        <f t="shared" si="3"/>
        <v>02</v>
      </c>
      <c r="M7" s="2" t="str">
        <f t="shared" si="5"/>
        <v>East</v>
      </c>
      <c r="N7" s="4" t="str">
        <f t="shared" si="4"/>
        <v>2318</v>
      </c>
    </row>
    <row r="8" spans="1:16" ht="15" thickBot="1" x14ac:dyDescent="0.35">
      <c r="A8" s="2">
        <v>1230</v>
      </c>
      <c r="B8" s="2" t="s">
        <v>29</v>
      </c>
      <c r="C8" s="2" t="str">
        <f t="shared" si="0"/>
        <v>F1230</v>
      </c>
      <c r="D8" s="1" t="s">
        <v>158</v>
      </c>
      <c r="E8" s="2" t="s">
        <v>43</v>
      </c>
      <c r="F8" s="2" t="s">
        <v>44</v>
      </c>
      <c r="G8" s="2" t="str">
        <f t="shared" si="1"/>
        <v>Charlie Bui</v>
      </c>
      <c r="H8" s="2" t="str">
        <f t="shared" si="2"/>
        <v>cbui@alunounipe.com</v>
      </c>
      <c r="I8" s="2" t="s">
        <v>45</v>
      </c>
      <c r="J8" s="2" t="s">
        <v>18</v>
      </c>
      <c r="K8" s="2" t="s">
        <v>46</v>
      </c>
      <c r="L8" s="2" t="str">
        <f t="shared" si="3"/>
        <v>01</v>
      </c>
      <c r="M8" s="2" t="str">
        <f t="shared" si="5"/>
        <v>East</v>
      </c>
      <c r="N8" s="4" t="str">
        <f t="shared" si="4"/>
        <v>2694</v>
      </c>
      <c r="P8" s="4"/>
    </row>
    <row r="9" spans="1:16" ht="15" thickBot="1" x14ac:dyDescent="0.35">
      <c r="A9" s="2">
        <v>1162</v>
      </c>
      <c r="B9" s="2" t="s">
        <v>14</v>
      </c>
      <c r="C9" s="2" t="str">
        <f t="shared" si="0"/>
        <v>P1162</v>
      </c>
      <c r="D9" s="1" t="s">
        <v>159</v>
      </c>
      <c r="E9" s="2" t="s">
        <v>47</v>
      </c>
      <c r="F9" s="2" t="s">
        <v>48</v>
      </c>
      <c r="G9" s="2" t="str">
        <f t="shared" si="1"/>
        <v>Barbara Carlton</v>
      </c>
      <c r="H9" s="2" t="str">
        <f t="shared" si="2"/>
        <v>bcarlton@alunounipe.com</v>
      </c>
      <c r="I9" s="2" t="s">
        <v>49</v>
      </c>
      <c r="J9" s="2" t="s">
        <v>18</v>
      </c>
      <c r="K9" s="2" t="s">
        <v>50</v>
      </c>
      <c r="L9" s="2" t="str">
        <f t="shared" si="3"/>
        <v>03</v>
      </c>
      <c r="M9" s="2" t="str">
        <f t="shared" si="5"/>
        <v>West</v>
      </c>
      <c r="N9" s="4" t="str">
        <f t="shared" si="4"/>
        <v>2699</v>
      </c>
    </row>
    <row r="10" spans="1:16" ht="15" thickBot="1" x14ac:dyDescent="0.35">
      <c r="A10" s="2">
        <v>1001</v>
      </c>
      <c r="B10" s="2" t="s">
        <v>29</v>
      </c>
      <c r="C10" s="2" t="str">
        <f t="shared" si="0"/>
        <v>F1001</v>
      </c>
      <c r="D10" s="1" t="s">
        <v>160</v>
      </c>
      <c r="E10" s="2" t="s">
        <v>51</v>
      </c>
      <c r="F10" s="2" t="s">
        <v>52</v>
      </c>
      <c r="G10" s="2" t="str">
        <f t="shared" si="1"/>
        <v>Joe CAROL</v>
      </c>
      <c r="H10" s="2" t="str">
        <f t="shared" si="2"/>
        <v>jcarol@alunounipe.com</v>
      </c>
      <c r="I10" s="2">
        <v>36893</v>
      </c>
      <c r="J10" s="2" t="s">
        <v>53</v>
      </c>
      <c r="K10" s="2" t="s">
        <v>54</v>
      </c>
      <c r="L10" s="2" t="str">
        <f t="shared" si="3"/>
        <v>02</v>
      </c>
      <c r="M10" s="2" t="str">
        <f t="shared" si="5"/>
        <v>East</v>
      </c>
      <c r="N10" s="4" t="str">
        <f t="shared" si="4"/>
        <v>2321</v>
      </c>
    </row>
    <row r="11" spans="1:16" ht="15" thickBot="1" x14ac:dyDescent="0.35">
      <c r="A11" s="2">
        <v>1224</v>
      </c>
      <c r="B11" s="2" t="s">
        <v>14</v>
      </c>
      <c r="C11" s="2" t="str">
        <f t="shared" si="0"/>
        <v>P1224</v>
      </c>
      <c r="D11" s="1" t="s">
        <v>161</v>
      </c>
      <c r="E11" s="2" t="s">
        <v>55</v>
      </c>
      <c r="F11" s="2" t="s">
        <v>40</v>
      </c>
      <c r="G11" s="2" t="str">
        <f t="shared" si="1"/>
        <v>Jim CHAFFEE</v>
      </c>
      <c r="H11" s="2" t="str">
        <f t="shared" si="2"/>
        <v>jchaffee@alunounipe.com</v>
      </c>
      <c r="I11" s="2" t="s">
        <v>56</v>
      </c>
      <c r="J11" s="2" t="s">
        <v>57</v>
      </c>
      <c r="K11" s="2" t="s">
        <v>58</v>
      </c>
      <c r="L11" s="2" t="str">
        <f t="shared" si="3"/>
        <v>03</v>
      </c>
      <c r="M11" s="2" t="str">
        <f t="shared" si="5"/>
        <v>West</v>
      </c>
      <c r="N11" s="4" t="str">
        <f t="shared" si="4"/>
        <v>2432</v>
      </c>
    </row>
    <row r="12" spans="1:16" ht="15" thickBot="1" x14ac:dyDescent="0.35">
      <c r="A12" s="2">
        <v>1203</v>
      </c>
      <c r="B12" s="2" t="s">
        <v>29</v>
      </c>
      <c r="C12" s="2" t="str">
        <f t="shared" si="0"/>
        <v>P1203</v>
      </c>
      <c r="D12" s="1" t="s">
        <v>162</v>
      </c>
      <c r="E12" s="2" t="s">
        <v>59</v>
      </c>
      <c r="F12" s="2" t="s">
        <v>60</v>
      </c>
      <c r="G12" s="2" t="str">
        <f t="shared" si="1"/>
        <v>Samantha Chairs</v>
      </c>
      <c r="H12" s="2" t="str">
        <f t="shared" si="2"/>
        <v>schairs@alunounipe.com</v>
      </c>
      <c r="I12" s="2" t="s">
        <v>61</v>
      </c>
      <c r="J12" s="2" t="s">
        <v>18</v>
      </c>
      <c r="K12" s="2" t="s">
        <v>62</v>
      </c>
      <c r="L12" s="2" t="str">
        <f t="shared" si="3"/>
        <v>01</v>
      </c>
      <c r="M12" s="2" t="str">
        <f t="shared" si="5"/>
        <v>West</v>
      </c>
      <c r="N12" s="4" t="str">
        <f t="shared" si="4"/>
        <v>2962</v>
      </c>
    </row>
    <row r="13" spans="1:16" ht="15" thickBot="1" x14ac:dyDescent="0.35">
      <c r="A13" s="2">
        <v>1211</v>
      </c>
      <c r="B13" s="2" t="s">
        <v>29</v>
      </c>
      <c r="C13" s="2" t="str">
        <f t="shared" si="0"/>
        <v>P1211</v>
      </c>
      <c r="D13" s="1" t="s">
        <v>163</v>
      </c>
      <c r="E13" s="2" t="s">
        <v>63</v>
      </c>
      <c r="F13" s="2" t="s">
        <v>64</v>
      </c>
      <c r="G13" s="2" t="str">
        <f t="shared" si="1"/>
        <v>Uma CHAUDRI</v>
      </c>
      <c r="H13" s="2" t="str">
        <f t="shared" si="2"/>
        <v>uchaudri@alunounipe.com</v>
      </c>
      <c r="I13" s="2" t="s">
        <v>65</v>
      </c>
      <c r="J13" s="2" t="s">
        <v>33</v>
      </c>
      <c r="K13" s="2" t="s">
        <v>66</v>
      </c>
      <c r="L13" s="2" t="str">
        <f t="shared" si="3"/>
        <v>03</v>
      </c>
      <c r="M13" s="2" t="str">
        <f t="shared" si="5"/>
        <v>East</v>
      </c>
      <c r="N13" s="4" t="str">
        <f t="shared" si="4"/>
        <v>2134</v>
      </c>
    </row>
    <row r="14" spans="1:16" ht="15" thickBot="1" x14ac:dyDescent="0.35">
      <c r="A14" s="2">
        <v>1198</v>
      </c>
      <c r="B14" s="2" t="s">
        <v>29</v>
      </c>
      <c r="C14" s="2" t="str">
        <f t="shared" si="0"/>
        <v>F1198</v>
      </c>
      <c r="D14" s="1" t="s">
        <v>164</v>
      </c>
      <c r="E14" s="2" t="s">
        <v>67</v>
      </c>
      <c r="F14" s="2" t="s">
        <v>68</v>
      </c>
      <c r="G14" s="2" t="str">
        <f t="shared" si="1"/>
        <v>Elizabeth CHU</v>
      </c>
      <c r="H14" s="2" t="str">
        <f t="shared" si="2"/>
        <v>echu@alunounipe.com</v>
      </c>
      <c r="I14" s="2">
        <v>40484</v>
      </c>
      <c r="J14" s="2" t="s">
        <v>69</v>
      </c>
      <c r="K14" s="2" t="s">
        <v>70</v>
      </c>
      <c r="L14" s="2" t="str">
        <f t="shared" si="3"/>
        <v>03</v>
      </c>
      <c r="M14" s="2" t="str">
        <f t="shared" si="5"/>
        <v>West</v>
      </c>
      <c r="N14" s="4" t="str">
        <f t="shared" si="4"/>
        <v>2425</v>
      </c>
    </row>
    <row r="15" spans="1:16" ht="15" thickBot="1" x14ac:dyDescent="0.35">
      <c r="A15" s="2">
        <v>1003</v>
      </c>
      <c r="B15" s="2" t="s">
        <v>14</v>
      </c>
      <c r="C15" s="2" t="str">
        <f t="shared" si="0"/>
        <v>F1003</v>
      </c>
      <c r="D15" s="1" t="s">
        <v>165</v>
      </c>
      <c r="E15" s="2" t="s">
        <v>71</v>
      </c>
      <c r="F15" s="2" t="s">
        <v>72</v>
      </c>
      <c r="G15" s="2" t="str">
        <f t="shared" si="1"/>
        <v>Eric CHUNG</v>
      </c>
      <c r="H15" s="2" t="str">
        <f t="shared" si="2"/>
        <v>echung@alunounipe.com</v>
      </c>
      <c r="I15" s="2" t="s">
        <v>73</v>
      </c>
      <c r="J15" s="2" t="s">
        <v>69</v>
      </c>
      <c r="K15" s="2" t="s">
        <v>74</v>
      </c>
      <c r="L15" s="2" t="str">
        <f t="shared" si="3"/>
        <v>02</v>
      </c>
      <c r="M15" s="2" t="str">
        <f t="shared" si="5"/>
        <v>West</v>
      </c>
      <c r="N15" s="4" t="str">
        <f t="shared" si="4"/>
        <v>2796</v>
      </c>
    </row>
    <row r="16" spans="1:16" ht="15" thickBot="1" x14ac:dyDescent="0.35">
      <c r="A16" s="2">
        <v>1235</v>
      </c>
      <c r="B16" s="2" t="s">
        <v>14</v>
      </c>
      <c r="C16" s="2" t="str">
        <f t="shared" si="0"/>
        <v>P1235</v>
      </c>
      <c r="D16" s="1" t="s">
        <v>166</v>
      </c>
      <c r="E16" s="2" t="s">
        <v>75</v>
      </c>
      <c r="F16" s="2" t="s">
        <v>76</v>
      </c>
      <c r="G16" s="2" t="str">
        <f t="shared" si="1"/>
        <v>ANNA CLARK</v>
      </c>
      <c r="H16" s="2" t="str">
        <f t="shared" si="2"/>
        <v>aclark@alunounipe.com</v>
      </c>
      <c r="I16" s="2" t="s">
        <v>77</v>
      </c>
      <c r="J16" s="2" t="s">
        <v>41</v>
      </c>
      <c r="K16" s="2" t="s">
        <v>78</v>
      </c>
      <c r="L16" s="2" t="str">
        <f t="shared" si="3"/>
        <v>02</v>
      </c>
      <c r="M16" s="2" t="str">
        <f t="shared" si="5"/>
        <v>West</v>
      </c>
      <c r="N16" s="4" t="str">
        <f t="shared" si="4"/>
        <v>2601</v>
      </c>
    </row>
    <row r="17" spans="1:14" ht="15" thickBot="1" x14ac:dyDescent="0.35">
      <c r="A17" s="2">
        <v>1253</v>
      </c>
      <c r="B17" s="2" t="s">
        <v>29</v>
      </c>
      <c r="C17" s="2" t="str">
        <f t="shared" si="0"/>
        <v>P1253</v>
      </c>
      <c r="D17" s="1" t="s">
        <v>167</v>
      </c>
      <c r="E17" s="2" t="s">
        <v>75</v>
      </c>
      <c r="F17" s="2" t="s">
        <v>79</v>
      </c>
      <c r="G17" s="2" t="str">
        <f t="shared" si="1"/>
        <v>elizabeth CLARK</v>
      </c>
      <c r="H17" s="2" t="str">
        <f t="shared" si="2"/>
        <v>eclark@alunounipe.com</v>
      </c>
      <c r="I17" s="2" t="s">
        <v>80</v>
      </c>
      <c r="J17" s="2" t="s">
        <v>23</v>
      </c>
      <c r="K17" s="2" t="s">
        <v>81</v>
      </c>
      <c r="L17" s="2" t="str">
        <f t="shared" si="3"/>
        <v>02</v>
      </c>
      <c r="M17" s="2" t="str">
        <f t="shared" si="5"/>
        <v>NorthEast</v>
      </c>
      <c r="N17" s="4" t="str">
        <f t="shared" si="4"/>
        <v>2414</v>
      </c>
    </row>
    <row r="18" spans="1:14" ht="15" thickBot="1" x14ac:dyDescent="0.35">
      <c r="A18" s="2">
        <v>1221</v>
      </c>
      <c r="B18" s="2" t="s">
        <v>29</v>
      </c>
      <c r="C18" s="2" t="str">
        <f t="shared" si="0"/>
        <v>F1221</v>
      </c>
      <c r="D18" s="1" t="s">
        <v>168</v>
      </c>
      <c r="E18" s="2" t="s">
        <v>82</v>
      </c>
      <c r="F18" s="2" t="s">
        <v>83</v>
      </c>
      <c r="G18" s="2" t="str">
        <f t="shared" si="1"/>
        <v>Sabrina COLE</v>
      </c>
      <c r="H18" s="2" t="str">
        <f t="shared" si="2"/>
        <v>scole@alunounipe.com</v>
      </c>
      <c r="I18" s="2">
        <v>41460</v>
      </c>
      <c r="J18" s="2" t="s">
        <v>23</v>
      </c>
      <c r="K18" s="2" t="s">
        <v>84</v>
      </c>
      <c r="L18" s="2" t="str">
        <f t="shared" si="3"/>
        <v>01</v>
      </c>
      <c r="M18" s="2" t="str">
        <f t="shared" si="5"/>
        <v>West</v>
      </c>
      <c r="N18" s="4" t="str">
        <f t="shared" si="4"/>
        <v>2537</v>
      </c>
    </row>
    <row r="19" spans="1:14" ht="15" thickBot="1" x14ac:dyDescent="0.35">
      <c r="A19" s="2">
        <v>1186</v>
      </c>
      <c r="B19" s="2" t="s">
        <v>14</v>
      </c>
      <c r="C19" s="2" t="str">
        <f t="shared" si="0"/>
        <v>P1186</v>
      </c>
      <c r="D19" s="1" t="s">
        <v>169</v>
      </c>
      <c r="E19" s="2" t="s">
        <v>85</v>
      </c>
      <c r="F19" s="2" t="s">
        <v>86</v>
      </c>
      <c r="G19" s="2" t="str">
        <f t="shared" si="1"/>
        <v>Janet COMUNTZIS</v>
      </c>
      <c r="H19" s="2" t="str">
        <f t="shared" si="2"/>
        <v>jcomuntzis@alunounipe.com</v>
      </c>
      <c r="I19" s="2" t="s">
        <v>87</v>
      </c>
      <c r="J19" s="2" t="s">
        <v>23</v>
      </c>
      <c r="K19" s="2" t="s">
        <v>88</v>
      </c>
      <c r="L19" s="2" t="str">
        <f t="shared" si="3"/>
        <v>01</v>
      </c>
      <c r="M19" s="2" t="str">
        <f t="shared" si="5"/>
        <v>West</v>
      </c>
      <c r="N19" s="4" t="str">
        <f t="shared" si="4"/>
        <v>2286</v>
      </c>
    </row>
    <row r="20" spans="1:14" ht="15" thickBot="1" x14ac:dyDescent="0.35">
      <c r="A20" s="2">
        <v>1218</v>
      </c>
      <c r="B20" s="2" t="s">
        <v>29</v>
      </c>
      <c r="C20" s="2" t="str">
        <f t="shared" si="0"/>
        <v>F1218</v>
      </c>
      <c r="D20" s="1" t="s">
        <v>170</v>
      </c>
      <c r="E20" s="2" t="s">
        <v>89</v>
      </c>
      <c r="F20" s="2" t="s">
        <v>90</v>
      </c>
      <c r="G20" s="2" t="str">
        <f t="shared" si="1"/>
        <v>Bob DECKER</v>
      </c>
      <c r="H20" s="2" t="str">
        <f t="shared" si="2"/>
        <v>bdecker@alunounipe.com</v>
      </c>
      <c r="I20" s="2" t="s">
        <v>91</v>
      </c>
      <c r="J20" s="2" t="s">
        <v>69</v>
      </c>
      <c r="K20" s="2" t="s">
        <v>92</v>
      </c>
      <c r="L20" s="2" t="str">
        <f t="shared" si="3"/>
        <v>03</v>
      </c>
      <c r="M20" s="2" t="str">
        <f t="shared" si="5"/>
        <v>East</v>
      </c>
      <c r="N20" s="4" t="str">
        <f t="shared" si="4"/>
        <v>2086</v>
      </c>
    </row>
    <row r="21" spans="1:14" ht="15" thickBot="1" x14ac:dyDescent="0.35">
      <c r="A21" s="2">
        <v>1215</v>
      </c>
      <c r="B21" s="2" t="s">
        <v>14</v>
      </c>
      <c r="C21" s="2" t="str">
        <f t="shared" si="0"/>
        <v>P1215</v>
      </c>
      <c r="D21" s="1" t="s">
        <v>171</v>
      </c>
      <c r="E21" s="2" t="s">
        <v>93</v>
      </c>
      <c r="F21" s="2" t="s">
        <v>94</v>
      </c>
      <c r="G21" s="2" t="str">
        <f t="shared" si="1"/>
        <v>Tina DESIATO</v>
      </c>
      <c r="H21" s="2" t="str">
        <f t="shared" si="2"/>
        <v>tdesiato@alunounipe.com</v>
      </c>
      <c r="I21" s="2" t="s">
        <v>95</v>
      </c>
      <c r="J21" s="2" t="s">
        <v>69</v>
      </c>
      <c r="K21" s="2" t="s">
        <v>96</v>
      </c>
      <c r="L21" s="2" t="str">
        <f t="shared" si="3"/>
        <v>03</v>
      </c>
      <c r="M21" s="2" t="str">
        <f t="shared" si="5"/>
        <v>East</v>
      </c>
      <c r="N21" s="4" t="str">
        <f t="shared" si="4"/>
        <v>2358</v>
      </c>
    </row>
    <row r="22" spans="1:14" ht="15" thickBot="1" x14ac:dyDescent="0.35">
      <c r="A22" s="2">
        <v>1241</v>
      </c>
      <c r="B22" s="2" t="s">
        <v>29</v>
      </c>
      <c r="C22" s="2" t="str">
        <f t="shared" si="0"/>
        <v>F1241</v>
      </c>
      <c r="D22" s="1" t="s">
        <v>172</v>
      </c>
      <c r="E22" s="2" t="s">
        <v>97</v>
      </c>
      <c r="F22" s="2" t="s">
        <v>98</v>
      </c>
      <c r="G22" s="2" t="str">
        <f t="shared" si="1"/>
        <v>Alexandra DONNELL</v>
      </c>
      <c r="H22" s="2" t="str">
        <f t="shared" si="2"/>
        <v>adonnell@alunounipe.com</v>
      </c>
      <c r="I22" s="2">
        <v>42346</v>
      </c>
      <c r="J22" s="2" t="s">
        <v>41</v>
      </c>
      <c r="K22" s="2" t="s">
        <v>99</v>
      </c>
      <c r="L22" s="2" t="str">
        <f t="shared" si="3"/>
        <v>02</v>
      </c>
      <c r="M22" s="2" t="str">
        <f t="shared" si="5"/>
        <v>West</v>
      </c>
      <c r="N22" s="4" t="str">
        <f t="shared" si="4"/>
        <v>2082</v>
      </c>
    </row>
    <row r="23" spans="1:14" ht="15" thickBot="1" x14ac:dyDescent="0.35">
      <c r="A23" s="2">
        <v>1246</v>
      </c>
      <c r="B23" s="2" t="s">
        <v>14</v>
      </c>
      <c r="C23" s="2" t="str">
        <f t="shared" si="0"/>
        <v>F1246</v>
      </c>
      <c r="D23" s="1" t="s">
        <v>173</v>
      </c>
      <c r="E23" s="2" t="s">
        <v>100</v>
      </c>
      <c r="F23" s="2" t="s">
        <v>101</v>
      </c>
      <c r="G23" s="2" t="str">
        <f t="shared" si="1"/>
        <v>Mark ELLIS</v>
      </c>
      <c r="H23" s="2" t="str">
        <f t="shared" si="2"/>
        <v>mellis@alunounipe.com</v>
      </c>
      <c r="I23" s="2">
        <v>42401</v>
      </c>
      <c r="J23" s="2" t="s">
        <v>69</v>
      </c>
      <c r="K23" s="2" t="s">
        <v>102</v>
      </c>
      <c r="L23" s="2" t="str">
        <f t="shared" si="3"/>
        <v>03</v>
      </c>
      <c r="M23" s="2" t="str">
        <f t="shared" si="5"/>
        <v>NorthEast</v>
      </c>
      <c r="N23" s="4" t="str">
        <f t="shared" si="4"/>
        <v>2482</v>
      </c>
    </row>
    <row r="24" spans="1:14" ht="15" thickBot="1" x14ac:dyDescent="0.35">
      <c r="A24" s="2">
        <v>1172</v>
      </c>
      <c r="B24" s="2" t="s">
        <v>14</v>
      </c>
      <c r="C24" s="2" t="str">
        <f t="shared" si="0"/>
        <v>F1172</v>
      </c>
      <c r="D24" s="1" t="s">
        <v>174</v>
      </c>
      <c r="E24" s="2" t="s">
        <v>103</v>
      </c>
      <c r="F24" s="2" t="s">
        <v>104</v>
      </c>
      <c r="G24" s="2" t="str">
        <f t="shared" si="1"/>
        <v>Nicholas Fernandes</v>
      </c>
      <c r="H24" s="2" t="str">
        <f t="shared" si="2"/>
        <v>nfernandes@alunounipe.com</v>
      </c>
      <c r="I24" s="2">
        <v>38759</v>
      </c>
      <c r="J24" s="2" t="s">
        <v>41</v>
      </c>
      <c r="K24" s="2" t="s">
        <v>105</v>
      </c>
      <c r="L24" s="2" t="str">
        <f t="shared" si="3"/>
        <v>02</v>
      </c>
      <c r="M24" s="2" t="str">
        <f t="shared" si="5"/>
        <v>East</v>
      </c>
      <c r="N24" s="4" t="str">
        <f t="shared" si="4"/>
        <v>2372</v>
      </c>
    </row>
    <row r="25" spans="1:14" ht="15" thickBot="1" x14ac:dyDescent="0.35">
      <c r="A25" s="2">
        <v>1134</v>
      </c>
      <c r="B25" s="2" t="s">
        <v>14</v>
      </c>
      <c r="C25" s="2" t="str">
        <f t="shared" si="0"/>
        <v>F1134</v>
      </c>
      <c r="D25" s="1" t="s">
        <v>175</v>
      </c>
      <c r="E25" s="2" t="s">
        <v>106</v>
      </c>
      <c r="F25" s="2" t="s">
        <v>107</v>
      </c>
      <c r="G25" s="2" t="str">
        <f t="shared" si="1"/>
        <v>Mary FERRIS</v>
      </c>
      <c r="H25" s="2" t="str">
        <f t="shared" si="2"/>
        <v>mferris@alunounipe.com</v>
      </c>
      <c r="I25" s="2" t="s">
        <v>108</v>
      </c>
      <c r="J25" s="2" t="s">
        <v>18</v>
      </c>
      <c r="K25" s="2" t="s">
        <v>109</v>
      </c>
      <c r="L25" s="2" t="str">
        <f t="shared" si="3"/>
        <v>02</v>
      </c>
      <c r="M25" s="2" t="str">
        <f t="shared" si="5"/>
        <v>East</v>
      </c>
      <c r="N25" s="4" t="str">
        <f t="shared" si="4"/>
        <v>2392</v>
      </c>
    </row>
    <row r="26" spans="1:14" ht="15" thickBot="1" x14ac:dyDescent="0.35">
      <c r="A26" s="2">
        <v>1150</v>
      </c>
      <c r="B26" s="2" t="s">
        <v>14</v>
      </c>
      <c r="C26" s="2" t="str">
        <f t="shared" si="0"/>
        <v>P1150</v>
      </c>
      <c r="D26" s="1" t="s">
        <v>176</v>
      </c>
      <c r="E26" s="2" t="s">
        <v>110</v>
      </c>
      <c r="F26" s="2" t="s">
        <v>111</v>
      </c>
      <c r="G26" s="2" t="str">
        <f t="shared" si="1"/>
        <v>Susan FILOSA</v>
      </c>
      <c r="H26" s="2" t="str">
        <f t="shared" si="2"/>
        <v>sfilosa@alunounipe.com</v>
      </c>
      <c r="I26" s="2" t="s">
        <v>112</v>
      </c>
      <c r="J26" s="2" t="s">
        <v>23</v>
      </c>
      <c r="K26" s="2" t="s">
        <v>113</v>
      </c>
      <c r="L26" s="2" t="str">
        <f t="shared" si="3"/>
        <v>02</v>
      </c>
      <c r="M26" s="2" t="str">
        <f t="shared" si="5"/>
        <v>West</v>
      </c>
      <c r="N26" s="4" t="str">
        <f t="shared" si="4"/>
        <v>2279</v>
      </c>
    </row>
    <row r="27" spans="1:14" ht="15" thickBot="1" x14ac:dyDescent="0.35">
      <c r="A27" s="2">
        <v>1004</v>
      </c>
      <c r="B27" s="2" t="s">
        <v>29</v>
      </c>
      <c r="C27" s="2" t="str">
        <f t="shared" si="0"/>
        <v>F1004</v>
      </c>
      <c r="D27" s="1" t="s">
        <v>177</v>
      </c>
      <c r="E27" s="2" t="s">
        <v>114</v>
      </c>
      <c r="F27" s="2" t="s">
        <v>115</v>
      </c>
      <c r="G27" s="2" t="str">
        <f t="shared" si="1"/>
        <v>Daniel FLANDERS</v>
      </c>
      <c r="H27" s="2" t="str">
        <f t="shared" si="2"/>
        <v>dflanders@alunounipe.com</v>
      </c>
      <c r="I27" s="2">
        <v>37569</v>
      </c>
      <c r="J27" s="2" t="s">
        <v>18</v>
      </c>
      <c r="K27" s="2" t="s">
        <v>116</v>
      </c>
      <c r="L27" s="2" t="str">
        <f t="shared" si="3"/>
        <v>02</v>
      </c>
      <c r="M27" s="2" t="str">
        <f t="shared" si="5"/>
        <v>East</v>
      </c>
      <c r="N27" s="4" t="str">
        <f t="shared" si="4"/>
        <v>2639</v>
      </c>
    </row>
    <row r="28" spans="1:14" ht="15" thickBot="1" x14ac:dyDescent="0.35">
      <c r="A28" s="2">
        <v>1239</v>
      </c>
      <c r="B28" s="2" t="s">
        <v>14</v>
      </c>
      <c r="C28" s="2" t="str">
        <f t="shared" si="0"/>
        <v>F1239</v>
      </c>
      <c r="D28" s="1" t="s">
        <v>178</v>
      </c>
      <c r="E28" s="2" t="s">
        <v>117</v>
      </c>
      <c r="F28" s="2" t="s">
        <v>118</v>
      </c>
      <c r="G28" s="2" t="str">
        <f t="shared" si="1"/>
        <v>Leighton Forrest</v>
      </c>
      <c r="H28" s="2" t="str">
        <f t="shared" si="2"/>
        <v>lforrest@alunounipe.com</v>
      </c>
      <c r="I28" s="2" t="s">
        <v>119</v>
      </c>
      <c r="J28" s="2" t="s">
        <v>18</v>
      </c>
      <c r="K28" s="2" t="s">
        <v>120</v>
      </c>
      <c r="L28" s="2" t="str">
        <f t="shared" si="3"/>
        <v>02</v>
      </c>
      <c r="M28" s="2" t="str">
        <f t="shared" si="5"/>
        <v>East</v>
      </c>
      <c r="N28" s="4" t="str">
        <f t="shared" si="4"/>
        <v>2284</v>
      </c>
    </row>
    <row r="29" spans="1:14" ht="15" thickBot="1" x14ac:dyDescent="0.35">
      <c r="A29" s="2">
        <v>1250</v>
      </c>
      <c r="B29" s="2" t="s">
        <v>14</v>
      </c>
      <c r="C29" s="2" t="str">
        <f t="shared" si="0"/>
        <v>P1250</v>
      </c>
      <c r="D29" s="1" t="s">
        <v>179</v>
      </c>
      <c r="E29" s="2" t="s">
        <v>121</v>
      </c>
      <c r="F29" s="2" t="s">
        <v>122</v>
      </c>
      <c r="G29" s="2" t="str">
        <f t="shared" si="1"/>
        <v>Phoebe Gour</v>
      </c>
      <c r="H29" s="2" t="str">
        <f t="shared" si="2"/>
        <v>pgour@alunounipe.com</v>
      </c>
      <c r="I29" s="2" t="s">
        <v>123</v>
      </c>
      <c r="J29" s="2" t="s">
        <v>18</v>
      </c>
      <c r="K29" s="2" t="s">
        <v>124</v>
      </c>
      <c r="L29" s="2" t="str">
        <f t="shared" si="3"/>
        <v>03</v>
      </c>
      <c r="M29" s="2" t="str">
        <f t="shared" si="5"/>
        <v>East</v>
      </c>
      <c r="N29" s="4" t="str">
        <f t="shared" si="4"/>
        <v>2910</v>
      </c>
    </row>
    <row r="30" spans="1:14" ht="15" thickBot="1" x14ac:dyDescent="0.35">
      <c r="A30" s="2">
        <v>1192</v>
      </c>
      <c r="B30" s="2" t="s">
        <v>29</v>
      </c>
      <c r="C30" s="2" t="str">
        <f t="shared" si="0"/>
        <v>P1192</v>
      </c>
      <c r="D30" s="1" t="s">
        <v>180</v>
      </c>
      <c r="E30" s="2" t="s">
        <v>125</v>
      </c>
      <c r="F30" s="2" t="s">
        <v>126</v>
      </c>
      <c r="G30" s="2" t="str">
        <f t="shared" si="1"/>
        <v>Mihael Khan</v>
      </c>
      <c r="H30" s="2" t="str">
        <f t="shared" si="2"/>
        <v>mkhan@alunounipe.com</v>
      </c>
      <c r="I30" s="2" t="s">
        <v>127</v>
      </c>
      <c r="J30" s="2" t="s">
        <v>18</v>
      </c>
      <c r="K30" s="2" t="s">
        <v>128</v>
      </c>
      <c r="L30" s="2" t="str">
        <f t="shared" si="3"/>
        <v>02</v>
      </c>
      <c r="M30" s="2" t="str">
        <f t="shared" si="5"/>
        <v>NorthEast</v>
      </c>
      <c r="N30" s="4" t="str">
        <f t="shared" si="4"/>
        <v>2294</v>
      </c>
    </row>
    <row r="31" spans="1:14" ht="15" thickBot="1" x14ac:dyDescent="0.35">
      <c r="A31" s="2">
        <v>1249</v>
      </c>
      <c r="B31" s="2" t="s">
        <v>29</v>
      </c>
      <c r="C31" s="2" t="str">
        <f t="shared" si="0"/>
        <v>P1249</v>
      </c>
      <c r="D31" s="1" t="s">
        <v>181</v>
      </c>
      <c r="E31" s="2" t="s">
        <v>129</v>
      </c>
      <c r="F31" s="2" t="s">
        <v>130</v>
      </c>
      <c r="G31" s="2" t="str">
        <f t="shared" si="1"/>
        <v>Sean SANDERS</v>
      </c>
      <c r="H31" s="2" t="str">
        <f t="shared" si="2"/>
        <v>ssanders@alunounipe.com</v>
      </c>
      <c r="I31" s="2" t="s">
        <v>131</v>
      </c>
      <c r="J31" s="2" t="s">
        <v>33</v>
      </c>
      <c r="K31" s="2" t="s">
        <v>132</v>
      </c>
      <c r="L31" s="2" t="str">
        <f t="shared" si="3"/>
        <v>02</v>
      </c>
      <c r="M31" s="2" t="str">
        <f t="shared" si="5"/>
        <v>West</v>
      </c>
      <c r="N31" s="4" t="str">
        <f t="shared" si="4"/>
        <v>2765</v>
      </c>
    </row>
    <row r="32" spans="1:14" ht="15" thickBot="1" x14ac:dyDescent="0.35">
      <c r="A32" s="2">
        <v>1245</v>
      </c>
      <c r="B32" s="2" t="s">
        <v>29</v>
      </c>
      <c r="C32" s="2" t="str">
        <f t="shared" si="0"/>
        <v>P1245</v>
      </c>
      <c r="D32" s="1" t="s">
        <v>182</v>
      </c>
      <c r="E32" s="2" t="s">
        <v>133</v>
      </c>
      <c r="F32" s="2" t="s">
        <v>134</v>
      </c>
      <c r="G32" s="2" t="str">
        <f t="shared" si="1"/>
        <v>Preston Senome</v>
      </c>
      <c r="H32" s="2" t="str">
        <f t="shared" si="2"/>
        <v>psenome@alunounipe.com</v>
      </c>
      <c r="I32" s="2" t="s">
        <v>135</v>
      </c>
      <c r="J32" s="2" t="s">
        <v>18</v>
      </c>
      <c r="K32" s="2" t="s">
        <v>136</v>
      </c>
      <c r="L32" s="2" t="str">
        <f t="shared" si="3"/>
        <v>02</v>
      </c>
      <c r="M32" s="2" t="str">
        <f t="shared" si="5"/>
        <v>East</v>
      </c>
      <c r="N32" s="4" t="str">
        <f t="shared" si="4"/>
        <v>2260</v>
      </c>
    </row>
    <row r="33" spans="1:14" ht="15" thickBot="1" x14ac:dyDescent="0.35">
      <c r="A33" s="2">
        <v>1207</v>
      </c>
      <c r="B33" s="2" t="s">
        <v>29</v>
      </c>
      <c r="C33" s="2" t="str">
        <f t="shared" si="0"/>
        <v>P1207</v>
      </c>
      <c r="D33" s="1" t="s">
        <v>183</v>
      </c>
      <c r="E33" s="2" t="s">
        <v>137</v>
      </c>
      <c r="F33" s="2" t="s">
        <v>138</v>
      </c>
      <c r="G33" s="2" t="str">
        <f t="shared" si="1"/>
        <v>Natasha Song</v>
      </c>
      <c r="H33" s="2" t="str">
        <f t="shared" si="2"/>
        <v>nsong@alunounipe.com</v>
      </c>
      <c r="I33" s="2" t="s">
        <v>139</v>
      </c>
      <c r="J33" s="2" t="s">
        <v>18</v>
      </c>
      <c r="K33" s="2" t="s">
        <v>140</v>
      </c>
      <c r="L33" s="2" t="str">
        <f t="shared" si="3"/>
        <v>01</v>
      </c>
      <c r="M33" s="2" t="str">
        <f t="shared" si="5"/>
        <v>East</v>
      </c>
      <c r="N33" s="4" t="str">
        <f t="shared" si="4"/>
        <v>2578</v>
      </c>
    </row>
    <row r="34" spans="1:14" ht="15" thickBot="1" x14ac:dyDescent="0.35">
      <c r="A34" s="2">
        <v>1244</v>
      </c>
      <c r="B34" s="2" t="s">
        <v>29</v>
      </c>
      <c r="C34" s="2" t="str">
        <f t="shared" si="0"/>
        <v>F1244</v>
      </c>
      <c r="D34" s="1" t="s">
        <v>184</v>
      </c>
      <c r="E34" s="2" t="s">
        <v>141</v>
      </c>
      <c r="F34" s="2" t="s">
        <v>142</v>
      </c>
      <c r="G34" s="2" t="str">
        <f t="shared" si="1"/>
        <v>Radhya Staples</v>
      </c>
      <c r="H34" s="2" t="str">
        <f t="shared" si="2"/>
        <v>rstaples@alunounipe.com</v>
      </c>
      <c r="I34" s="2" t="s">
        <v>143</v>
      </c>
      <c r="J34" s="2" t="s">
        <v>18</v>
      </c>
      <c r="K34" s="2" t="s">
        <v>144</v>
      </c>
      <c r="L34" s="2" t="str">
        <f t="shared" si="3"/>
        <v>02</v>
      </c>
      <c r="M34" s="2" t="str">
        <f t="shared" si="5"/>
        <v>East</v>
      </c>
      <c r="N34" s="4" t="str">
        <f t="shared" si="4"/>
        <v>2654</v>
      </c>
    </row>
    <row r="35" spans="1:14" ht="15" thickBot="1" x14ac:dyDescent="0.35">
      <c r="A35" s="2">
        <v>1252</v>
      </c>
      <c r="B35" s="2" t="s">
        <v>14</v>
      </c>
      <c r="C35" s="2" t="str">
        <f t="shared" si="0"/>
        <v>F1252</v>
      </c>
      <c r="D35" s="1" t="s">
        <v>185</v>
      </c>
      <c r="E35" s="2" t="s">
        <v>145</v>
      </c>
      <c r="F35" s="2" t="s">
        <v>146</v>
      </c>
      <c r="G35" s="2" t="str">
        <f t="shared" si="1"/>
        <v>Mei WANG</v>
      </c>
      <c r="H35" s="2" t="str">
        <f t="shared" si="2"/>
        <v>mwang@alunounipe.com</v>
      </c>
      <c r="I35" s="2">
        <v>40452</v>
      </c>
      <c r="J35" s="2" t="s">
        <v>53</v>
      </c>
      <c r="K35" s="2" t="s">
        <v>147</v>
      </c>
      <c r="L35" s="2" t="str">
        <f>LEFT(K35,2)</f>
        <v>01</v>
      </c>
      <c r="M35" s="2" t="str">
        <f t="shared" si="5"/>
        <v>West</v>
      </c>
      <c r="N35" s="4" t="str">
        <f t="shared" si="4"/>
        <v>2783</v>
      </c>
    </row>
    <row r="36" spans="1:14" ht="15" thickBot="1" x14ac:dyDescent="0.35">
      <c r="A36" s="2">
        <v>1237</v>
      </c>
      <c r="B36" s="2" t="s">
        <v>14</v>
      </c>
      <c r="C36" s="2" t="str">
        <f t="shared" si="0"/>
        <v>1237</v>
      </c>
      <c r="D36" s="1" t="s">
        <v>186</v>
      </c>
      <c r="E36" s="2" t="s">
        <v>148</v>
      </c>
      <c r="F36" s="2" t="s">
        <v>149</v>
      </c>
      <c r="G36" s="2" t="str">
        <f t="shared" si="1"/>
        <v>Aanya Zhang</v>
      </c>
      <c r="H36" s="2" t="str">
        <f t="shared" si="2"/>
        <v>azhang@alunounipe.com</v>
      </c>
      <c r="I36" s="2" t="s">
        <v>150</v>
      </c>
      <c r="J36" s="2" t="s">
        <v>18</v>
      </c>
      <c r="K36" s="2" t="s">
        <v>151</v>
      </c>
      <c r="L36" s="2" t="str">
        <f>LEFT(K36,2)</f>
        <v>02</v>
      </c>
      <c r="M36" s="2" t="str">
        <f t="shared" si="5"/>
        <v>East</v>
      </c>
      <c r="N36" s="4" t="str">
        <f t="shared" si="4"/>
        <v>2793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Neto</dc:creator>
  <cp:lastModifiedBy>Aldo Neto</cp:lastModifiedBy>
  <dcterms:created xsi:type="dcterms:W3CDTF">2023-08-29T20:29:32Z</dcterms:created>
  <dcterms:modified xsi:type="dcterms:W3CDTF">2023-08-30T00:25:53Z</dcterms:modified>
</cp:coreProperties>
</file>